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 activeTab="2"/>
  </bookViews>
  <sheets>
    <sheet name="VRA" sheetId="1" r:id="rId1"/>
    <sheet name="FBA" sheetId="2" r:id="rId2"/>
    <sheet name="FSA" sheetId="3" r:id="rId3"/>
  </sheets>
  <calcPr calcId="144525"/>
</workbook>
</file>

<file path=xl/calcChain.xml><?xml version="1.0" encoding="utf-8"?>
<calcChain xmlns="http://schemas.openxmlformats.org/spreadsheetml/2006/main">
  <c r="M20" i="3"/>
  <c r="M19"/>
  <c r="L18"/>
  <c r="K18"/>
  <c r="J18"/>
  <c r="I18"/>
  <c r="H18"/>
  <c r="G18"/>
  <c r="F18"/>
  <c r="E18"/>
  <c r="D18"/>
  <c r="C18"/>
  <c r="M17"/>
  <c r="M16"/>
  <c r="L15"/>
  <c r="K15"/>
  <c r="J15"/>
  <c r="I15"/>
  <c r="H15"/>
  <c r="G15"/>
  <c r="F15"/>
  <c r="E15"/>
  <c r="D15"/>
  <c r="C15"/>
  <c r="M14"/>
  <c r="M13"/>
  <c r="L12"/>
  <c r="K12"/>
  <c r="J12"/>
  <c r="I12"/>
  <c r="H12"/>
  <c r="G12"/>
  <c r="F12"/>
  <c r="E12"/>
  <c r="D12"/>
  <c r="C12"/>
  <c r="M11"/>
  <c r="M10"/>
  <c r="L9"/>
  <c r="L21" s="1"/>
  <c r="K9"/>
  <c r="K21" s="1"/>
  <c r="J9"/>
  <c r="J21" s="1"/>
  <c r="I9"/>
  <c r="I21" s="1"/>
  <c r="H9"/>
  <c r="H21" s="1"/>
  <c r="G9"/>
  <c r="G21" s="1"/>
  <c r="F9"/>
  <c r="F21" s="1"/>
  <c r="E9"/>
  <c r="E21" s="1"/>
  <c r="D9"/>
  <c r="D21" s="1"/>
  <c r="C9"/>
  <c r="C21" s="1"/>
  <c r="M18" l="1"/>
  <c r="M15"/>
  <c r="M12"/>
  <c r="M21"/>
  <c r="M9"/>
  <c r="G77" i="2" l="1"/>
  <c r="F77"/>
  <c r="G73"/>
  <c r="G71" s="1"/>
  <c r="F73"/>
  <c r="F71"/>
  <c r="G62"/>
  <c r="G56" s="1"/>
  <c r="F62"/>
  <c r="F56"/>
  <c r="G52"/>
  <c r="G51" s="1"/>
  <c r="F52"/>
  <c r="F51"/>
  <c r="G46"/>
  <c r="F46"/>
  <c r="F81" s="1"/>
  <c r="G36"/>
  <c r="F36"/>
  <c r="G29"/>
  <c r="F29"/>
  <c r="F28" s="1"/>
  <c r="G28"/>
  <c r="G14"/>
  <c r="F14"/>
  <c r="G8"/>
  <c r="G7" s="1"/>
  <c r="G45" s="1"/>
  <c r="F8"/>
  <c r="F7"/>
  <c r="G81" l="1"/>
  <c r="F45"/>
  <c r="I37" i="1" l="1"/>
  <c r="H37"/>
  <c r="I21"/>
  <c r="H21"/>
  <c r="I18"/>
  <c r="H18"/>
  <c r="I12"/>
  <c r="H12"/>
  <c r="H11" s="1"/>
  <c r="H36" s="1"/>
  <c r="H44" s="1"/>
  <c r="H46" s="1"/>
  <c r="I11"/>
  <c r="I36" s="1"/>
  <c r="I44" s="1"/>
  <c r="I46" s="1"/>
</calcChain>
</file>

<file path=xl/comments1.xml><?xml version="1.0" encoding="utf-8"?>
<comments xmlns="http://schemas.openxmlformats.org/spreadsheetml/2006/main">
  <authors>
    <author>Author</author>
  </authors>
  <commentList>
    <comment ref="H1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1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1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1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2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2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2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2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2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2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2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3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3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F26" authorId="0">
      <text>
        <r>
          <rPr>
            <sz val="9"/>
            <color indexed="81"/>
            <rFont val="Tahoma"/>
            <family val="2"/>
            <charset val="186"/>
          </rPr>
          <t>#02_1_G39#</t>
        </r>
      </text>
    </comment>
    <comment ref="F55" authorId="0">
      <text>
        <r>
          <rPr>
            <sz val="9"/>
            <color indexed="81"/>
            <rFont val="Tahoma"/>
            <family val="2"/>
            <charset val="186"/>
          </rPr>
          <t>#02_1_G68#</t>
        </r>
      </text>
    </comment>
    <comment ref="F61" authorId="0">
      <text>
        <r>
          <rPr>
            <sz val="9"/>
            <color indexed="81"/>
            <rFont val="Tahoma"/>
            <family val="2"/>
            <charset val="186"/>
          </rPr>
          <t>#02_1_G74#</t>
        </r>
      </text>
    </comment>
    <comment ref="F63" authorId="0">
      <text>
        <r>
          <rPr>
            <sz val="9"/>
            <color indexed="81"/>
            <rFont val="Tahoma"/>
            <family val="2"/>
            <charset val="186"/>
          </rPr>
          <t>#02_1_G76#</t>
        </r>
      </text>
    </comment>
    <comment ref="F64" authorId="0">
      <text>
        <r>
          <rPr>
            <sz val="9"/>
            <color indexed="81"/>
            <rFont val="Tahoma"/>
            <family val="2"/>
            <charset val="186"/>
          </rPr>
          <t>#02_1_G77#</t>
        </r>
      </text>
    </comment>
    <comment ref="F65" authorId="0">
      <text>
        <r>
          <rPr>
            <sz val="9"/>
            <color indexed="81"/>
            <rFont val="Tahoma"/>
            <family val="2"/>
            <charset val="186"/>
          </rPr>
          <t>#02_1_G78#</t>
        </r>
      </text>
    </comment>
  </commentList>
</comments>
</file>

<file path=xl/comments3.xml><?xml version="1.0" encoding="utf-8"?>
<comments xmlns="http://schemas.openxmlformats.org/spreadsheetml/2006/main">
  <authors>
    <author>Author</author>
  </authors>
  <commentList>
    <comment ref="C10" authorId="0">
      <text>
        <r>
          <rPr>
            <sz val="9"/>
            <color indexed="81"/>
            <rFont val="Tahoma"/>
            <family val="2"/>
            <charset val="186"/>
          </rPr>
          <t>#20_4_D14#</t>
        </r>
      </text>
    </comment>
    <comment ref="D10" authorId="0">
      <text>
        <r>
          <rPr>
            <sz val="9"/>
            <color indexed="81"/>
            <rFont val="Tahoma"/>
            <family val="2"/>
            <charset val="186"/>
          </rPr>
          <t>#20_4_E14#</t>
        </r>
      </text>
    </comment>
    <comment ref="E10" authorId="0">
      <text>
        <r>
          <rPr>
            <sz val="9"/>
            <color indexed="81"/>
            <rFont val="Tahoma"/>
            <family val="2"/>
            <charset val="186"/>
          </rPr>
          <t>#20_4_F14#</t>
        </r>
      </text>
    </comment>
    <comment ref="F10" authorId="0">
      <text>
        <r>
          <rPr>
            <sz val="9"/>
            <color indexed="81"/>
            <rFont val="Tahoma"/>
            <family val="2"/>
            <charset val="186"/>
          </rPr>
          <t>#20_4_G14#</t>
        </r>
      </text>
    </comment>
    <comment ref="G10" authorId="0">
      <text>
        <r>
          <rPr>
            <sz val="9"/>
            <color indexed="81"/>
            <rFont val="Tahoma"/>
            <family val="2"/>
            <charset val="186"/>
          </rPr>
          <t>#20_4_H14#</t>
        </r>
      </text>
    </comment>
    <comment ref="H10" authorId="0">
      <text>
        <r>
          <rPr>
            <sz val="9"/>
            <color indexed="81"/>
            <rFont val="Tahoma"/>
            <family val="2"/>
            <charset val="186"/>
          </rPr>
          <t>#20_4_I14#</t>
        </r>
      </text>
    </comment>
    <comment ref="I10" authorId="0">
      <text>
        <r>
          <rPr>
            <sz val="9"/>
            <color indexed="81"/>
            <rFont val="Tahoma"/>
            <family val="2"/>
            <charset val="186"/>
          </rPr>
          <t>#20_4_J14#</t>
        </r>
      </text>
    </comment>
    <comment ref="J10" authorId="0">
      <text>
        <r>
          <rPr>
            <sz val="9"/>
            <color indexed="81"/>
            <rFont val="Tahoma"/>
            <family val="2"/>
            <charset val="186"/>
          </rPr>
          <t>#20_4_K14#</t>
        </r>
      </text>
    </comment>
    <comment ref="K10" authorId="0">
      <text>
        <r>
          <rPr>
            <sz val="9"/>
            <color indexed="81"/>
            <rFont val="Tahoma"/>
            <family val="2"/>
            <charset val="186"/>
          </rPr>
          <t>#20_4_L14#</t>
        </r>
      </text>
    </comment>
    <comment ref="L10" authorId="0">
      <text>
        <r>
          <rPr>
            <sz val="9"/>
            <color indexed="81"/>
            <rFont val="Tahoma"/>
            <family val="2"/>
            <charset val="186"/>
          </rPr>
          <t>#20_4_M14#</t>
        </r>
      </text>
    </comment>
    <comment ref="C11" authorId="0">
      <text>
        <r>
          <rPr>
            <sz val="9"/>
            <color indexed="81"/>
            <rFont val="Tahoma"/>
            <family val="2"/>
            <charset val="186"/>
          </rPr>
          <t>#20_4_D15#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1" authorId="0">
      <text>
        <r>
          <rPr>
            <sz val="9"/>
            <color indexed="81"/>
            <rFont val="Tahoma"/>
            <family val="2"/>
            <charset val="186"/>
          </rPr>
          <t>#20_4_E15#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1" authorId="0">
      <text>
        <r>
          <rPr>
            <sz val="9"/>
            <color indexed="81"/>
            <rFont val="Tahoma"/>
            <family val="2"/>
            <charset val="186"/>
          </rPr>
          <t>#20_4_F15#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1" authorId="0">
      <text>
        <r>
          <rPr>
            <sz val="9"/>
            <color indexed="81"/>
            <rFont val="Tahoma"/>
            <family val="2"/>
            <charset val="186"/>
          </rPr>
          <t>#20_4_G15#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1" authorId="0">
      <text>
        <r>
          <rPr>
            <sz val="9"/>
            <color indexed="81"/>
            <rFont val="Tahoma"/>
            <family val="2"/>
            <charset val="186"/>
          </rPr>
          <t>#20_4_H15#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1" authorId="0">
      <text>
        <r>
          <rPr>
            <sz val="9"/>
            <color indexed="81"/>
            <rFont val="Tahoma"/>
            <family val="2"/>
            <charset val="186"/>
          </rPr>
          <t>#20_4_I15#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1" authorId="0">
      <text>
        <r>
          <rPr>
            <sz val="9"/>
            <color indexed="81"/>
            <rFont val="Tahoma"/>
            <family val="2"/>
            <charset val="186"/>
          </rPr>
          <t>#20_4_J15#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1" authorId="0">
      <text>
        <r>
          <rPr>
            <sz val="9"/>
            <color indexed="81"/>
            <rFont val="Tahoma"/>
            <family val="2"/>
            <charset val="186"/>
          </rPr>
          <t>#20_4_K15#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1" authorId="0">
      <text>
        <r>
          <rPr>
            <sz val="9"/>
            <color indexed="81"/>
            <rFont val="Tahoma"/>
            <family val="2"/>
            <charset val="186"/>
          </rPr>
          <t>#20_4_L15#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1" authorId="0">
      <text>
        <r>
          <rPr>
            <sz val="9"/>
            <color indexed="81"/>
            <rFont val="Tahoma"/>
            <family val="2"/>
            <charset val="186"/>
          </rPr>
          <t>#20_4_M15#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3" authorId="0">
      <text>
        <r>
          <rPr>
            <sz val="9"/>
            <color indexed="81"/>
            <rFont val="Tahoma"/>
            <family val="2"/>
            <charset val="186"/>
          </rPr>
          <t>#20_4_D17#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3" authorId="0">
      <text>
        <r>
          <rPr>
            <sz val="9"/>
            <color indexed="81"/>
            <rFont val="Tahoma"/>
            <family val="2"/>
            <charset val="186"/>
          </rPr>
          <t>#20_4_E17#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3" authorId="0">
      <text>
        <r>
          <rPr>
            <sz val="9"/>
            <color indexed="81"/>
            <rFont val="Tahoma"/>
            <family val="2"/>
            <charset val="186"/>
          </rPr>
          <t>#20_4_F17#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3" authorId="0">
      <text>
        <r>
          <rPr>
            <sz val="9"/>
            <color indexed="81"/>
            <rFont val="Tahoma"/>
            <family val="2"/>
            <charset val="186"/>
          </rPr>
          <t>#20_4_G17#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3" authorId="0">
      <text>
        <r>
          <rPr>
            <sz val="9"/>
            <color indexed="81"/>
            <rFont val="Tahoma"/>
            <family val="2"/>
            <charset val="186"/>
          </rPr>
          <t>#20_4_H17#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3" authorId="0">
      <text>
        <r>
          <rPr>
            <sz val="9"/>
            <color indexed="81"/>
            <rFont val="Tahoma"/>
            <family val="2"/>
            <charset val="186"/>
          </rPr>
          <t>#20_4_I17#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3" authorId="0">
      <text>
        <r>
          <rPr>
            <sz val="9"/>
            <color indexed="81"/>
            <rFont val="Tahoma"/>
            <family val="2"/>
            <charset val="186"/>
          </rPr>
          <t>#20_4_J17#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3" authorId="0">
      <text>
        <r>
          <rPr>
            <sz val="9"/>
            <color indexed="81"/>
            <rFont val="Tahoma"/>
            <family val="2"/>
            <charset val="186"/>
          </rPr>
          <t>#20_4_K17#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3" authorId="0">
      <text>
        <r>
          <rPr>
            <sz val="9"/>
            <color indexed="81"/>
            <rFont val="Tahoma"/>
            <family val="2"/>
            <charset val="186"/>
          </rPr>
          <t>#20_4_L17#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3" authorId="0">
      <text>
        <r>
          <rPr>
            <sz val="9"/>
            <color indexed="81"/>
            <rFont val="Tahoma"/>
            <family val="2"/>
            <charset val="186"/>
          </rPr>
          <t>#20_4_M17#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4" authorId="0">
      <text>
        <r>
          <rPr>
            <sz val="9"/>
            <color indexed="81"/>
            <rFont val="Tahoma"/>
            <family val="2"/>
            <charset val="186"/>
          </rPr>
          <t>#20_4_D18#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4" authorId="0">
      <text>
        <r>
          <rPr>
            <sz val="9"/>
            <color indexed="81"/>
            <rFont val="Tahoma"/>
            <family val="2"/>
            <charset val="186"/>
          </rPr>
          <t>#20_4_E18#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4" authorId="0">
      <text>
        <r>
          <rPr>
            <sz val="9"/>
            <color indexed="81"/>
            <rFont val="Tahoma"/>
            <family val="2"/>
            <charset val="186"/>
          </rPr>
          <t>#20_4_F18#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4" authorId="0">
      <text>
        <r>
          <rPr>
            <sz val="9"/>
            <color indexed="81"/>
            <rFont val="Tahoma"/>
            <family val="2"/>
            <charset val="186"/>
          </rPr>
          <t>#20_4_G18#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4" authorId="0">
      <text>
        <r>
          <rPr>
            <sz val="9"/>
            <color indexed="81"/>
            <rFont val="Tahoma"/>
            <family val="2"/>
            <charset val="186"/>
          </rPr>
          <t>#20_4_H18#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4" authorId="0">
      <text>
        <r>
          <rPr>
            <sz val="9"/>
            <color indexed="81"/>
            <rFont val="Tahoma"/>
            <family val="2"/>
            <charset val="186"/>
          </rPr>
          <t>#20_4_I18#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4" authorId="0">
      <text>
        <r>
          <rPr>
            <sz val="9"/>
            <color indexed="81"/>
            <rFont val="Tahoma"/>
            <family val="2"/>
            <charset val="186"/>
          </rPr>
          <t>#20_4_J18#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4" authorId="0">
      <text>
        <r>
          <rPr>
            <sz val="9"/>
            <color indexed="81"/>
            <rFont val="Tahoma"/>
            <family val="2"/>
            <charset val="186"/>
          </rPr>
          <t>#20_4_K18#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4" authorId="0">
      <text>
        <r>
          <rPr>
            <sz val="9"/>
            <color indexed="81"/>
            <rFont val="Tahoma"/>
            <family val="2"/>
            <charset val="186"/>
          </rPr>
          <t>#20_4_L18#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4" authorId="0">
      <text>
        <r>
          <rPr>
            <sz val="9"/>
            <color indexed="81"/>
            <rFont val="Tahoma"/>
            <family val="2"/>
            <charset val="186"/>
          </rPr>
          <t>#20_4_M18#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6" authorId="0">
      <text>
        <r>
          <rPr>
            <sz val="9"/>
            <color indexed="81"/>
            <rFont val="Tahoma"/>
            <family val="2"/>
            <charset val="186"/>
          </rPr>
          <t>#20_4_D20#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6" authorId="0">
      <text>
        <r>
          <rPr>
            <sz val="9"/>
            <color indexed="81"/>
            <rFont val="Tahoma"/>
            <family val="2"/>
            <charset val="186"/>
          </rPr>
          <t>#20_4_E20#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6" authorId="0">
      <text>
        <r>
          <rPr>
            <sz val="9"/>
            <color indexed="81"/>
            <rFont val="Tahoma"/>
            <family val="2"/>
            <charset val="186"/>
          </rPr>
          <t>#20_4_F20#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6" authorId="0">
      <text>
        <r>
          <rPr>
            <sz val="9"/>
            <color indexed="81"/>
            <rFont val="Tahoma"/>
            <family val="2"/>
            <charset val="186"/>
          </rPr>
          <t>#20_4_G20#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6" authorId="0">
      <text>
        <r>
          <rPr>
            <sz val="9"/>
            <color indexed="81"/>
            <rFont val="Tahoma"/>
            <family val="2"/>
            <charset val="186"/>
          </rPr>
          <t>#20_4_H20#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6" authorId="0">
      <text>
        <r>
          <rPr>
            <sz val="9"/>
            <color indexed="81"/>
            <rFont val="Tahoma"/>
            <family val="2"/>
            <charset val="186"/>
          </rPr>
          <t>#20_4_I20#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6" authorId="0">
      <text>
        <r>
          <rPr>
            <sz val="9"/>
            <color indexed="81"/>
            <rFont val="Tahoma"/>
            <family val="2"/>
            <charset val="186"/>
          </rPr>
          <t>#20_4_J20#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6" authorId="0">
      <text>
        <r>
          <rPr>
            <sz val="9"/>
            <color indexed="81"/>
            <rFont val="Tahoma"/>
            <family val="2"/>
            <charset val="186"/>
          </rPr>
          <t>#20_4_K20#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6" authorId="0">
      <text>
        <r>
          <rPr>
            <sz val="9"/>
            <color indexed="81"/>
            <rFont val="Tahoma"/>
            <family val="2"/>
            <charset val="186"/>
          </rPr>
          <t>#20_4_L20#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6" authorId="0">
      <text>
        <r>
          <rPr>
            <sz val="9"/>
            <color indexed="81"/>
            <rFont val="Tahoma"/>
            <family val="2"/>
            <charset val="186"/>
          </rPr>
          <t>#20_4_M20#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7" authorId="0">
      <text>
        <r>
          <rPr>
            <sz val="9"/>
            <color indexed="81"/>
            <rFont val="Tahoma"/>
            <family val="2"/>
            <charset val="186"/>
          </rPr>
          <t>#20_4_D21#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7" authorId="0">
      <text>
        <r>
          <rPr>
            <sz val="9"/>
            <color indexed="81"/>
            <rFont val="Tahoma"/>
            <family val="2"/>
            <charset val="186"/>
          </rPr>
          <t>#20_4_E21#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7" authorId="0">
      <text>
        <r>
          <rPr>
            <sz val="9"/>
            <color indexed="81"/>
            <rFont val="Tahoma"/>
            <family val="2"/>
            <charset val="186"/>
          </rPr>
          <t>#20_4_F21#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7" authorId="0">
      <text>
        <r>
          <rPr>
            <sz val="9"/>
            <color indexed="81"/>
            <rFont val="Tahoma"/>
            <family val="2"/>
            <charset val="186"/>
          </rPr>
          <t>#20_4_G21#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7" authorId="0">
      <text>
        <r>
          <rPr>
            <sz val="9"/>
            <color indexed="81"/>
            <rFont val="Tahoma"/>
            <family val="2"/>
            <charset val="186"/>
          </rPr>
          <t>#20_4_H21#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7" authorId="0">
      <text>
        <r>
          <rPr>
            <sz val="9"/>
            <color indexed="81"/>
            <rFont val="Tahoma"/>
            <family val="2"/>
            <charset val="186"/>
          </rPr>
          <t>#20_4_I21#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7" authorId="0">
      <text>
        <r>
          <rPr>
            <sz val="9"/>
            <color indexed="81"/>
            <rFont val="Tahoma"/>
            <family val="2"/>
            <charset val="186"/>
          </rPr>
          <t>#20_4_J21#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7" authorId="0">
      <text>
        <r>
          <rPr>
            <sz val="9"/>
            <color indexed="81"/>
            <rFont val="Tahoma"/>
            <family val="2"/>
            <charset val="186"/>
          </rPr>
          <t>#20_4_K21#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7" authorId="0">
      <text>
        <r>
          <rPr>
            <sz val="9"/>
            <color indexed="81"/>
            <rFont val="Tahoma"/>
            <family val="2"/>
            <charset val="186"/>
          </rPr>
          <t>#20_4_L21#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7" authorId="0">
      <text>
        <r>
          <rPr>
            <sz val="9"/>
            <color indexed="81"/>
            <rFont val="Tahoma"/>
            <family val="2"/>
            <charset val="186"/>
          </rPr>
          <t>#20_4_M21#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19" authorId="0">
      <text>
        <r>
          <rPr>
            <sz val="9"/>
            <color indexed="81"/>
            <rFont val="Tahoma"/>
            <family val="2"/>
            <charset val="186"/>
          </rPr>
          <t>#20_4_D23#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9" authorId="0">
      <text>
        <r>
          <rPr>
            <sz val="9"/>
            <color indexed="81"/>
            <rFont val="Tahoma"/>
            <family val="2"/>
            <charset val="186"/>
          </rPr>
          <t>#20_4_E23#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19" authorId="0">
      <text>
        <r>
          <rPr>
            <sz val="9"/>
            <color indexed="81"/>
            <rFont val="Tahoma"/>
            <family val="2"/>
            <charset val="186"/>
          </rPr>
          <t>#20_4_F23#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19" authorId="0">
      <text>
        <r>
          <rPr>
            <sz val="9"/>
            <color indexed="81"/>
            <rFont val="Tahoma"/>
            <family val="2"/>
            <charset val="186"/>
          </rPr>
          <t>#20_4_G23#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19" authorId="0">
      <text>
        <r>
          <rPr>
            <sz val="9"/>
            <color indexed="81"/>
            <rFont val="Tahoma"/>
            <family val="2"/>
            <charset val="186"/>
          </rPr>
          <t>#20_4_H23#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19" authorId="0">
      <text>
        <r>
          <rPr>
            <sz val="9"/>
            <color indexed="81"/>
            <rFont val="Tahoma"/>
            <family val="2"/>
            <charset val="186"/>
          </rPr>
          <t>#20_4_I23#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9" authorId="0">
      <text>
        <r>
          <rPr>
            <sz val="9"/>
            <color indexed="81"/>
            <rFont val="Tahoma"/>
            <family val="2"/>
            <charset val="186"/>
          </rPr>
          <t>#20_4_J23#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19" authorId="0">
      <text>
        <r>
          <rPr>
            <sz val="9"/>
            <color indexed="81"/>
            <rFont val="Tahoma"/>
            <family val="2"/>
            <charset val="186"/>
          </rPr>
          <t>#20_4_K23#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19" authorId="0">
      <text>
        <r>
          <rPr>
            <sz val="9"/>
            <color indexed="81"/>
            <rFont val="Tahoma"/>
            <family val="2"/>
            <charset val="186"/>
          </rPr>
          <t>#20_4_L23#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19" authorId="0">
      <text>
        <r>
          <rPr>
            <sz val="9"/>
            <color indexed="81"/>
            <rFont val="Tahoma"/>
            <family val="2"/>
            <charset val="186"/>
          </rPr>
          <t>#20_4_M23#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20" authorId="0">
      <text>
        <r>
          <rPr>
            <sz val="9"/>
            <color indexed="81"/>
            <rFont val="Tahoma"/>
            <family val="2"/>
            <charset val="186"/>
          </rPr>
          <t>#20_4_D24#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20" authorId="0">
      <text>
        <r>
          <rPr>
            <sz val="9"/>
            <color indexed="81"/>
            <rFont val="Tahoma"/>
            <family val="2"/>
            <charset val="186"/>
          </rPr>
          <t>#20_4_E24#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E20" authorId="0">
      <text>
        <r>
          <rPr>
            <sz val="9"/>
            <color indexed="81"/>
            <rFont val="Tahoma"/>
            <family val="2"/>
            <charset val="186"/>
          </rPr>
          <t>#20_4_F24#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F20" authorId="0">
      <text>
        <r>
          <rPr>
            <sz val="9"/>
            <color indexed="81"/>
            <rFont val="Tahoma"/>
            <family val="2"/>
            <charset val="186"/>
          </rPr>
          <t>#20_4_G24#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G20" authorId="0">
      <text>
        <r>
          <rPr>
            <sz val="9"/>
            <color indexed="81"/>
            <rFont val="Tahoma"/>
            <family val="2"/>
            <charset val="186"/>
          </rPr>
          <t>#20_4_H24#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H20" authorId="0">
      <text>
        <r>
          <rPr>
            <sz val="9"/>
            <color indexed="81"/>
            <rFont val="Tahoma"/>
            <family val="2"/>
            <charset val="186"/>
          </rPr>
          <t>#20_4_I24#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20" authorId="0">
      <text>
        <r>
          <rPr>
            <sz val="9"/>
            <color indexed="81"/>
            <rFont val="Tahoma"/>
            <family val="2"/>
            <charset val="186"/>
          </rPr>
          <t>#20_4_J24#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J20" authorId="0">
      <text>
        <r>
          <rPr>
            <sz val="9"/>
            <color indexed="81"/>
            <rFont val="Tahoma"/>
            <family val="2"/>
            <charset val="186"/>
          </rPr>
          <t>#20_4_K24#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K20" authorId="0">
      <text>
        <r>
          <rPr>
            <sz val="9"/>
            <color indexed="81"/>
            <rFont val="Tahoma"/>
            <family val="2"/>
            <charset val="186"/>
          </rPr>
          <t>#20_4_L24#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L20" authorId="0">
      <text>
        <r>
          <rPr>
            <sz val="9"/>
            <color indexed="81"/>
            <rFont val="Tahoma"/>
            <family val="2"/>
            <charset val="186"/>
          </rPr>
          <t>#20_4_M24#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<sst xmlns="http://schemas.openxmlformats.org/spreadsheetml/2006/main" count="349" uniqueCount="253">
  <si>
    <t>Gargždų lopšelis-darželis Naminukas</t>
  </si>
  <si>
    <t>VEIKLOS REZULTATŲ ATASKAITA</t>
  </si>
  <si>
    <t>(data)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</si>
  <si>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</si>
  <si>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</si>
  <si>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</si>
  <si>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</si>
  <si>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</si>
  <si>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</si>
  <si>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</si>
  <si>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</si>
  <si>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</si>
  <si>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</si>
  <si>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</si>
  <si>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</si>
  <si>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</si>
  <si>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</si>
  <si>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</si>
  <si>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</si>
  <si>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</si>
  <si>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</si>
  <si>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</si>
  <si>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</si>
  <si>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</si>
  <si>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</si>
  <si>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</si>
  <si>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</si>
  <si>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</si>
  <si>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</si>
  <si>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</si>
  <si>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 xml:space="preserve">Darbo užmokesčio ir socialinio draudimo </t>
  </si>
  <si>
    <t>DARBO UŽMOKESČIO IR SOCIALINIO DRAUDIMO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</si>
  <si>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</si>
  <si>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</si>
  <si>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</si>
  <si>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</si>
  <si>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</si>
  <si>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</si>
  <si>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</si>
  <si>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</si>
  <si>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</si>
  <si>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</si>
  <si>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</si>
  <si>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</si>
  <si>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</si>
  <si>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</si>
  <si>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</si>
  <si>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</si>
  <si>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</si>
  <si>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</si>
  <si>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</si>
  <si>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</si>
  <si>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</si>
  <si>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</si>
  <si>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</si>
  <si>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</si>
  <si>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</si>
  <si>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</si>
  <si>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</si>
  <si>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</si>
  <si>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</si>
  <si>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</si>
  <si>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</si>
  <si>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</si>
  <si>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</si>
  <si>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</si>
  <si>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</si>
  <si>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</si>
  <si>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</si>
  <si>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</si>
  <si>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</si>
  <si>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</si>
  <si>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</si>
  <si>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</si>
  <si>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</si>
  <si>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</si>
  <si>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</si>
  <si>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</si>
  <si>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</si>
  <si>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</si>
  <si>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</si>
  <si>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</si>
  <si>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</si>
  <si>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</si>
  <si>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</si>
  <si>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</si>
  <si>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</si>
  <si>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</si>
  <si>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</si>
  <si>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</si>
  <si>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</si>
  <si>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 xml:space="preserve">_______________________________________________________                     </t>
  </si>
  <si>
    <t xml:space="preserve">(viešojo sektoriaus subjekto vadovas arba jo įgaliotas administracijos vadovas)                           </t>
  </si>
  <si>
    <t>(parašas)</t>
  </si>
  <si>
    <t>(vardas ir pavardė)</t>
  </si>
  <si>
    <t>______________________________________________________</t>
  </si>
  <si>
    <t>____________</t>
  </si>
  <si>
    <t xml:space="preserve">vyriausiasis buhalteris (buhalteris)                                                                                      </t>
  </si>
  <si>
    <t xml:space="preserve">  (parašas)</t>
  </si>
  <si>
    <t>FINANSINĖS BŪKLĖS ATASKAITA</t>
  </si>
  <si>
    <t xml:space="preserve">Pastabos Nr. </t>
  </si>
  <si>
    <t>Paskutinė ataskaitinio laikotarpio diena</t>
  </si>
  <si>
    <t>Paskutinė praėjusio ataskaitinio laikotarpio diena</t>
  </si>
  <si>
    <t>ILGALAIKIS TURTAS</t>
  </si>
  <si>
    <t>Nematerialusis turtas</t>
  </si>
  <si>
    <t>I.1</t>
  </si>
  <si>
    <t>Plėtros darbai</t>
  </si>
  <si>
    <t>I.2</t>
  </si>
  <si>
    <t>Programinė įranga ir jos licencijos</t>
  </si>
  <si>
    <t>I.3</t>
  </si>
  <si>
    <t>Kitas nematerialusis turtas</t>
  </si>
  <si>
    <t>I.4</t>
  </si>
  <si>
    <t>Nebaigti projektai ir išankstiniai mokėjimai</t>
  </si>
  <si>
    <t>I.5</t>
  </si>
  <si>
    <t>Prestižas</t>
  </si>
  <si>
    <t>Ilgalaikis materialusis turtas</t>
  </si>
  <si>
    <t>II.1</t>
  </si>
  <si>
    <t>Žemė</t>
  </si>
  <si>
    <t>II.2</t>
  </si>
  <si>
    <t>Pastatai</t>
  </si>
  <si>
    <t>II.3</t>
  </si>
  <si>
    <t>Infrastruktūros ir kiti statiniai</t>
  </si>
  <si>
    <t>II.4</t>
  </si>
  <si>
    <t>Nekilnojamosios kultūros vertybės</t>
  </si>
  <si>
    <t>II.5</t>
  </si>
  <si>
    <t>Mašinos ir įrenginiai</t>
  </si>
  <si>
    <t>II.6</t>
  </si>
  <si>
    <t>Transporto priemonės</t>
  </si>
  <si>
    <t>II.7</t>
  </si>
  <si>
    <t>Kilnojamosios kultūros vertybės</t>
  </si>
  <si>
    <t>II.8</t>
  </si>
  <si>
    <t>Baldai ir biuro įranga</t>
  </si>
  <si>
    <t>II.9</t>
  </si>
  <si>
    <r>
      <t>Kitas ilgalaikis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materialusis turtas</t>
    </r>
  </si>
  <si>
    <t>II.10</t>
  </si>
  <si>
    <t>Nebaigta statyba ir išankstiniai mokėjimai</t>
  </si>
  <si>
    <t>Ilgalaikis finansinis turtas</t>
  </si>
  <si>
    <t>Mineraliniai ištekliai ir kitas ilgalaikis turtas</t>
  </si>
  <si>
    <t>BIOLOGINIS TURTAS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</si>
  <si>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</si>
  <si>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</si>
  <si>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</si>
  <si>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</si>
  <si>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</si>
  <si>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</si>
  <si>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</si>
  <si>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</si>
  <si>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r>
      <t>Per vienus</t>
    </r>
    <r>
      <rPr>
        <b/>
        <sz val="10"/>
        <rFont val="Times New Roman"/>
        <family val="1"/>
        <charset val="186"/>
      </rPr>
      <t xml:space="preserve"> </t>
    </r>
    <r>
      <rPr>
        <sz val="10"/>
        <rFont val="Times New Roman"/>
        <family val="1"/>
        <charset val="186"/>
      </rPr>
      <t>metus gautinos sumos</t>
    </r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</si>
  <si>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</si>
  <si>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</si>
  <si>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</si>
  <si>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</si>
  <si>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</si>
  <si>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</si>
  <si>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</si>
  <si>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</si>
  <si>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</si>
  <si>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</si>
  <si>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</si>
  <si>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</si>
  <si>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</si>
  <si>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</si>
  <si>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</si>
  <si>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FINANSAVIMO SUMOS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</si>
  <si>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</si>
  <si>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</si>
  <si>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</si>
  <si>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</si>
  <si>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</si>
  <si>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</si>
  <si>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</si>
  <si>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</si>
  <si>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</si>
  <si>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</si>
  <si>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</si>
  <si>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</si>
  <si>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</si>
  <si>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</si>
  <si>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</si>
  <si>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</si>
  <si>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</si>
  <si>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</si>
  <si>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</si>
  <si>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</si>
  <si>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</si>
  <si>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</si>
  <si>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</si>
  <si>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</si>
  <si>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Su darbo santykiais susiję įsipareigojimai</t>
  </si>
  <si>
    <t>II.11</t>
  </si>
  <si>
    <t>Sukauptos mokėtinos sumos</t>
  </si>
  <si>
    <t>II.12</t>
  </si>
  <si>
    <t>Kiti trumpalaikiai įsipareigojimai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</si>
  <si>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</si>
  <si>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</si>
  <si>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</si>
  <si>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</si>
  <si>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</si>
  <si>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</si>
  <si>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</si>
  <si>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</si>
  <si>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</si>
  <si>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</si>
  <si>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</si>
  <si>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MAŽUMOS DALIS</t>
  </si>
  <si>
    <t>IŠ VISO FINANSAVIMO SUMŲ, ĮSIPAREIGOJIMŲ, GRYNOJO TURTO IR MAŽUMOS DALIES:</t>
  </si>
  <si>
    <t xml:space="preserve">____________________________________________________________                                 </t>
  </si>
  <si>
    <t>(viešojo sektoriaus subjekto vadovas arba jo įgaliotas administracijos vadovas)</t>
  </si>
  <si>
    <t xml:space="preserve">________________________________________________________                                     </t>
  </si>
  <si>
    <t xml:space="preserve">        (vyriausiasis buhalteris (buhalteris)                    </t>
  </si>
  <si>
    <t xml:space="preserve">                                     20-ojo VSAFAS „Finansavimo sumos“</t>
  </si>
  <si>
    <t xml:space="preserve">                                      4 priedas</t>
  </si>
  <si>
    <t>FINANSAVIMO SUMOS PAGAL ŠALTINĮ, TIKSLINĘ PASKIRTĮ IR JŲ POKYČIAI PER ATASKAITINĮ LAIKOTARPĮ</t>
  </si>
  <si>
    <t>Finansavimo sumos</t>
  </si>
  <si>
    <t>Finansavimo sumų likutis ataskaitinio laikotarpio pradžioje</t>
  </si>
  <si>
    <t>Per ataskaitinį laikotarpį</t>
  </si>
  <si>
    <t>Finansavimo sumų likutis ataskaitinio laikotarpio pabaigoje</t>
  </si>
  <si>
    <r>
      <t xml:space="preserve"> Finansavimo sumos (gautos), išskyrus neatlygintinai gautą turtą</t>
    </r>
    <r>
      <rPr>
        <b/>
        <strike/>
        <sz val="11"/>
        <rFont val="Times New Roman"/>
        <family val="1"/>
        <charset val="186"/>
      </rPr>
      <t xml:space="preserve"> </t>
    </r>
  </si>
  <si>
    <t>Finansavimo sumų pergrupavimas*</t>
  </si>
  <si>
    <r>
      <t xml:space="preserve">Neatlygintinai </t>
    </r>
    <r>
      <rPr>
        <b/>
        <sz val="11"/>
        <rFont val="Times New Roman"/>
        <family val="1"/>
        <charset val="186"/>
      </rPr>
      <t>gautas turtas</t>
    </r>
  </si>
  <si>
    <t>Perduota kitiems viešojo sektoriaus subjektams</t>
  </si>
  <si>
    <r>
      <t>Finansavimo sumų sumažėjimas dėl turto</t>
    </r>
    <r>
      <rPr>
        <b/>
        <sz val="11"/>
        <rFont val="Times New Roman"/>
        <family val="1"/>
        <charset val="186"/>
      </rPr>
      <t xml:space="preserve"> pardavimo</t>
    </r>
  </si>
  <si>
    <t>Finansavimo sumų sumažėjimas dėl jų panaudojimo savo veiklai</t>
  </si>
  <si>
    <t>Finansavimo sumų sumažėjimas dėl jų perdavimo ne viešojo sektoriaus subjektams</t>
  </si>
  <si>
    <t>Finansavimo sumos (grąžintos)</t>
  </si>
  <si>
    <t xml:space="preserve"> Finansavimo sumų (gautinų) pasikeitimas</t>
  </si>
  <si>
    <t>11</t>
  </si>
  <si>
    <t>1.</t>
  </si>
  <si>
    <t>Iš valstybės biudžeto (išskyrus valstybės biudžeto asignavimų dalį, gautą  iš Europos Sąjungos, užsienio valstybių ir tarptautinių organizacijų):</t>
  </si>
  <si>
    <t>1.1.</t>
  </si>
  <si>
    <t>nepiniginiam turtui įsigyti</t>
  </si>
  <si>
    <t>1.2.</t>
  </si>
  <si>
    <t>kitoms išlaidoms kompensuoti</t>
  </si>
  <si>
    <t>2.</t>
  </si>
  <si>
    <t>Iš savivaldybės biudžeto (išskyrus  savivaldybės biudžeto asignavimų  dalį, gautą  iš Europos Sąjungos, užsienio valstybių ir tarptautinių organizacijų):</t>
  </si>
  <si>
    <r>
      <t>2.1</t>
    </r>
    <r>
      <rPr>
        <sz val="11"/>
        <rFont val="Times New Roman"/>
        <family val="1"/>
        <charset val="186"/>
      </rPr>
      <t>.</t>
    </r>
  </si>
  <si>
    <r>
      <t>2.</t>
    </r>
    <r>
      <rPr>
        <sz val="11"/>
        <rFont val="Times New Roman"/>
        <family val="1"/>
        <charset val="186"/>
      </rPr>
      <t>2.</t>
    </r>
  </si>
  <si>
    <t>3.</t>
  </si>
  <si>
    <t>Iš Europos Sąjungos, užsienio valstybių ir tarptautinių organizacijų (finansavimo sumų dalis, kuri gaunama iš Europos Sąjungos, neįskaitant finansvimo sumų iš valstybės ar savivaldybės biudžetų ES  projektams finansuoti):</t>
  </si>
  <si>
    <t>3.1.</t>
  </si>
  <si>
    <r>
      <t>3.</t>
    </r>
    <r>
      <rPr>
        <sz val="11"/>
        <rFont val="Times New Roman"/>
        <family val="1"/>
        <charset val="186"/>
      </rPr>
      <t>2.</t>
    </r>
  </si>
  <si>
    <t>4.</t>
  </si>
  <si>
    <t>Iš kitų šaltinių:</t>
  </si>
  <si>
    <t>4.1.</t>
  </si>
  <si>
    <t>4.2.</t>
  </si>
  <si>
    <t>5.</t>
  </si>
  <si>
    <t>Iš viso finansavimo sumų</t>
  </si>
  <si>
    <t>* Šioje skiltyje rodomas finansavimo sumų pergrupavimas, praėjusio ataskaitinio laikotarpio klaidų taisymas ir valiutos kurso įtaka pinigų likučiams, susijusiems su finansavimo sumomis</t>
  </si>
  <si>
    <t>PAGAL  2020.03.31 D. DUOMENIS</t>
  </si>
  <si>
    <t xml:space="preserve">2020.04.27 Nr.     </t>
  </si>
  <si>
    <t>Raimunda  Mockuvienė</t>
  </si>
  <si>
    <t>Vaida  Barisienė</t>
  </si>
  <si>
    <t xml:space="preserve">Pateikimo valiuta ir tikslumas: eurais 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</si>
</sst>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b/>
      <sz val="12"/>
      <name val="Times New Roman"/>
      <family val="1"/>
      <charset val="186"/>
    </font>
    <font>
      <sz val="12"/>
      <name val="Arial"/>
    </font>
    <font>
      <b/>
      <sz val="12"/>
      <name val="Arial"/>
    </font>
    <font>
      <sz val="9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  <font>
      <b/>
      <sz val="10"/>
      <name val="Arial"/>
      <charset val="186"/>
    </font>
    <font>
      <u/>
      <sz val="10"/>
      <name val="Times New Roman"/>
      <family val="1"/>
      <charset val="186"/>
    </font>
    <font>
      <u/>
      <sz val="10"/>
      <name val="Arial"/>
      <charset val="186"/>
    </font>
    <font>
      <i/>
      <sz val="10"/>
      <name val="Times New Roman"/>
      <family val="1"/>
      <charset val="186"/>
    </font>
    <font>
      <sz val="10"/>
      <name val="Arial"/>
      <charset val="186"/>
    </font>
    <font>
      <strike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b/>
      <strike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7">
    <xf numFmtId="0" fontId="0" fillId="0" borderId="0" xfId="0"/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2" fontId="12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2" borderId="3" xfId="0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vertical="center"/>
    </xf>
    <xf numFmtId="2" fontId="4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15" fillId="0" borderId="0" xfId="0" applyFont="1"/>
    <xf numFmtId="0" fontId="3" fillId="0" borderId="2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/>
    </xf>
    <xf numFmtId="0" fontId="23" fillId="2" borderId="7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16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16" fontId="1" fillId="2" borderId="2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16" fontId="1" fillId="2" borderId="2" xfId="0" quotePrefix="1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/>
    </xf>
    <xf numFmtId="16" fontId="1" fillId="0" borderId="2" xfId="0" applyNumberFormat="1" applyFont="1" applyFill="1" applyBorder="1" applyAlignment="1">
      <alignment horizontal="center" vertical="center"/>
    </xf>
    <xf numFmtId="0" fontId="1" fillId="2" borderId="2" xfId="0" quotePrefix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/>
    </xf>
    <xf numFmtId="0" fontId="1" fillId="2" borderId="7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vertical="center"/>
    </xf>
    <xf numFmtId="0" fontId="1" fillId="2" borderId="6" xfId="0" quotePrefix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left" vertical="center"/>
    </xf>
    <xf numFmtId="0" fontId="1" fillId="0" borderId="15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3" fillId="0" borderId="4" xfId="0" applyFont="1" applyFill="1" applyBorder="1" applyAlignment="1">
      <alignment horizontal="left" vertical="center"/>
    </xf>
    <xf numFmtId="0" fontId="23" fillId="0" borderId="5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2" fontId="1" fillId="2" borderId="2" xfId="0" applyNumberFormat="1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8" xfId="0" applyNumberFormat="1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left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justify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0" fillId="3" borderId="0" xfId="0" applyFont="1" applyFill="1" applyBorder="1" applyAlignment="1">
      <alignment horizontal="center"/>
    </xf>
    <xf numFmtId="0" fontId="12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center" vertical="top" wrapText="1"/>
    </xf>
    <xf numFmtId="0" fontId="4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21" fillId="0" borderId="1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2" fillId="0" borderId="6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22" fillId="0" borderId="6" xfId="0" applyFont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workbookViewId="0">
      <selection activeCell="K13" sqref="K13"/>
    </sheetView>
  </sheetViews>
  <sheetFormatPr defaultRowHeight="15"/>
  <cols>
    <col min="1" max="1" width="8" style="1" customWidth="1"/>
    <col min="2" max="2" width="1.5703125" style="1" hidden="1" customWidth="1"/>
    <col min="3" max="3" width="30.140625" style="1" customWidth="1"/>
    <col min="4" max="4" width="18.28515625" style="1" customWidth="1"/>
    <col min="5" max="5" width="0" style="1" hidden="1" customWidth="1"/>
    <col min="6" max="6" width="11.7109375" style="1" customWidth="1"/>
    <col min="7" max="7" width="13.140625" style="1" customWidth="1"/>
    <col min="8" max="8" width="14.7109375" style="1" customWidth="1"/>
    <col min="9" max="9" width="15.85546875" style="1" customWidth="1"/>
    <col min="10" max="256" width="9.140625" style="1"/>
    <col min="257" max="257" width="8" style="1" customWidth="1"/>
    <col min="258" max="258" width="0" style="1" hidden="1" customWidth="1"/>
    <col min="259" max="259" width="30.140625" style="1" customWidth="1"/>
    <col min="260" max="260" width="18.28515625" style="1" customWidth="1"/>
    <col min="261" max="261" width="0" style="1" hidden="1" customWidth="1"/>
    <col min="262" max="262" width="11.7109375" style="1" customWidth="1"/>
    <col min="263" max="263" width="13.140625" style="1" customWidth="1"/>
    <col min="264" max="264" width="14.7109375" style="1" customWidth="1"/>
    <col min="265" max="265" width="15.85546875" style="1" customWidth="1"/>
    <col min="266" max="512" width="9.140625" style="1"/>
    <col min="513" max="513" width="8" style="1" customWidth="1"/>
    <col min="514" max="514" width="0" style="1" hidden="1" customWidth="1"/>
    <col min="515" max="515" width="30.140625" style="1" customWidth="1"/>
    <col min="516" max="516" width="18.28515625" style="1" customWidth="1"/>
    <col min="517" max="517" width="0" style="1" hidden="1" customWidth="1"/>
    <col min="518" max="518" width="11.7109375" style="1" customWidth="1"/>
    <col min="519" max="519" width="13.140625" style="1" customWidth="1"/>
    <col min="520" max="520" width="14.7109375" style="1" customWidth="1"/>
    <col min="521" max="521" width="15.85546875" style="1" customWidth="1"/>
    <col min="522" max="768" width="9.140625" style="1"/>
    <col min="769" max="769" width="8" style="1" customWidth="1"/>
    <col min="770" max="770" width="0" style="1" hidden="1" customWidth="1"/>
    <col min="771" max="771" width="30.140625" style="1" customWidth="1"/>
    <col min="772" max="772" width="18.28515625" style="1" customWidth="1"/>
    <col min="773" max="773" width="0" style="1" hidden="1" customWidth="1"/>
    <col min="774" max="774" width="11.7109375" style="1" customWidth="1"/>
    <col min="775" max="775" width="13.140625" style="1" customWidth="1"/>
    <col min="776" max="776" width="14.7109375" style="1" customWidth="1"/>
    <col min="777" max="777" width="15.85546875" style="1" customWidth="1"/>
    <col min="778" max="1024" width="9.140625" style="1"/>
    <col min="1025" max="1025" width="8" style="1" customWidth="1"/>
    <col min="1026" max="1026" width="0" style="1" hidden="1" customWidth="1"/>
    <col min="1027" max="1027" width="30.140625" style="1" customWidth="1"/>
    <col min="1028" max="1028" width="18.28515625" style="1" customWidth="1"/>
    <col min="1029" max="1029" width="0" style="1" hidden="1" customWidth="1"/>
    <col min="1030" max="1030" width="11.7109375" style="1" customWidth="1"/>
    <col min="1031" max="1031" width="13.140625" style="1" customWidth="1"/>
    <col min="1032" max="1032" width="14.7109375" style="1" customWidth="1"/>
    <col min="1033" max="1033" width="15.85546875" style="1" customWidth="1"/>
    <col min="1034" max="1280" width="9.140625" style="1"/>
    <col min="1281" max="1281" width="8" style="1" customWidth="1"/>
    <col min="1282" max="1282" width="0" style="1" hidden="1" customWidth="1"/>
    <col min="1283" max="1283" width="30.140625" style="1" customWidth="1"/>
    <col min="1284" max="1284" width="18.28515625" style="1" customWidth="1"/>
    <col min="1285" max="1285" width="0" style="1" hidden="1" customWidth="1"/>
    <col min="1286" max="1286" width="11.7109375" style="1" customWidth="1"/>
    <col min="1287" max="1287" width="13.140625" style="1" customWidth="1"/>
    <col min="1288" max="1288" width="14.7109375" style="1" customWidth="1"/>
    <col min="1289" max="1289" width="15.85546875" style="1" customWidth="1"/>
    <col min="1290" max="1536" width="9.140625" style="1"/>
    <col min="1537" max="1537" width="8" style="1" customWidth="1"/>
    <col min="1538" max="1538" width="0" style="1" hidden="1" customWidth="1"/>
    <col min="1539" max="1539" width="30.140625" style="1" customWidth="1"/>
    <col min="1540" max="1540" width="18.28515625" style="1" customWidth="1"/>
    <col min="1541" max="1541" width="0" style="1" hidden="1" customWidth="1"/>
    <col min="1542" max="1542" width="11.7109375" style="1" customWidth="1"/>
    <col min="1543" max="1543" width="13.140625" style="1" customWidth="1"/>
    <col min="1544" max="1544" width="14.7109375" style="1" customWidth="1"/>
    <col min="1545" max="1545" width="15.85546875" style="1" customWidth="1"/>
    <col min="1546" max="1792" width="9.140625" style="1"/>
    <col min="1793" max="1793" width="8" style="1" customWidth="1"/>
    <col min="1794" max="1794" width="0" style="1" hidden="1" customWidth="1"/>
    <col min="1795" max="1795" width="30.140625" style="1" customWidth="1"/>
    <col min="1796" max="1796" width="18.28515625" style="1" customWidth="1"/>
    <col min="1797" max="1797" width="0" style="1" hidden="1" customWidth="1"/>
    <col min="1798" max="1798" width="11.7109375" style="1" customWidth="1"/>
    <col min="1799" max="1799" width="13.140625" style="1" customWidth="1"/>
    <col min="1800" max="1800" width="14.7109375" style="1" customWidth="1"/>
    <col min="1801" max="1801" width="15.85546875" style="1" customWidth="1"/>
    <col min="1802" max="2048" width="9.140625" style="1"/>
    <col min="2049" max="2049" width="8" style="1" customWidth="1"/>
    <col min="2050" max="2050" width="0" style="1" hidden="1" customWidth="1"/>
    <col min="2051" max="2051" width="30.140625" style="1" customWidth="1"/>
    <col min="2052" max="2052" width="18.28515625" style="1" customWidth="1"/>
    <col min="2053" max="2053" width="0" style="1" hidden="1" customWidth="1"/>
    <col min="2054" max="2054" width="11.7109375" style="1" customWidth="1"/>
    <col min="2055" max="2055" width="13.140625" style="1" customWidth="1"/>
    <col min="2056" max="2056" width="14.7109375" style="1" customWidth="1"/>
    <col min="2057" max="2057" width="15.85546875" style="1" customWidth="1"/>
    <col min="2058" max="2304" width="9.140625" style="1"/>
    <col min="2305" max="2305" width="8" style="1" customWidth="1"/>
    <col min="2306" max="2306" width="0" style="1" hidden="1" customWidth="1"/>
    <col min="2307" max="2307" width="30.140625" style="1" customWidth="1"/>
    <col min="2308" max="2308" width="18.28515625" style="1" customWidth="1"/>
    <col min="2309" max="2309" width="0" style="1" hidden="1" customWidth="1"/>
    <col min="2310" max="2310" width="11.7109375" style="1" customWidth="1"/>
    <col min="2311" max="2311" width="13.140625" style="1" customWidth="1"/>
    <col min="2312" max="2312" width="14.7109375" style="1" customWidth="1"/>
    <col min="2313" max="2313" width="15.85546875" style="1" customWidth="1"/>
    <col min="2314" max="2560" width="9.140625" style="1"/>
    <col min="2561" max="2561" width="8" style="1" customWidth="1"/>
    <col min="2562" max="2562" width="0" style="1" hidden="1" customWidth="1"/>
    <col min="2563" max="2563" width="30.140625" style="1" customWidth="1"/>
    <col min="2564" max="2564" width="18.28515625" style="1" customWidth="1"/>
    <col min="2565" max="2565" width="0" style="1" hidden="1" customWidth="1"/>
    <col min="2566" max="2566" width="11.7109375" style="1" customWidth="1"/>
    <col min="2567" max="2567" width="13.140625" style="1" customWidth="1"/>
    <col min="2568" max="2568" width="14.7109375" style="1" customWidth="1"/>
    <col min="2569" max="2569" width="15.85546875" style="1" customWidth="1"/>
    <col min="2570" max="2816" width="9.140625" style="1"/>
    <col min="2817" max="2817" width="8" style="1" customWidth="1"/>
    <col min="2818" max="2818" width="0" style="1" hidden="1" customWidth="1"/>
    <col min="2819" max="2819" width="30.140625" style="1" customWidth="1"/>
    <col min="2820" max="2820" width="18.28515625" style="1" customWidth="1"/>
    <col min="2821" max="2821" width="0" style="1" hidden="1" customWidth="1"/>
    <col min="2822" max="2822" width="11.7109375" style="1" customWidth="1"/>
    <col min="2823" max="2823" width="13.140625" style="1" customWidth="1"/>
    <col min="2824" max="2824" width="14.7109375" style="1" customWidth="1"/>
    <col min="2825" max="2825" width="15.85546875" style="1" customWidth="1"/>
    <col min="2826" max="3072" width="9.140625" style="1"/>
    <col min="3073" max="3073" width="8" style="1" customWidth="1"/>
    <col min="3074" max="3074" width="0" style="1" hidden="1" customWidth="1"/>
    <col min="3075" max="3075" width="30.140625" style="1" customWidth="1"/>
    <col min="3076" max="3076" width="18.28515625" style="1" customWidth="1"/>
    <col min="3077" max="3077" width="0" style="1" hidden="1" customWidth="1"/>
    <col min="3078" max="3078" width="11.7109375" style="1" customWidth="1"/>
    <col min="3079" max="3079" width="13.140625" style="1" customWidth="1"/>
    <col min="3080" max="3080" width="14.7109375" style="1" customWidth="1"/>
    <col min="3081" max="3081" width="15.85546875" style="1" customWidth="1"/>
    <col min="3082" max="3328" width="9.140625" style="1"/>
    <col min="3329" max="3329" width="8" style="1" customWidth="1"/>
    <col min="3330" max="3330" width="0" style="1" hidden="1" customWidth="1"/>
    <col min="3331" max="3331" width="30.140625" style="1" customWidth="1"/>
    <col min="3332" max="3332" width="18.28515625" style="1" customWidth="1"/>
    <col min="3333" max="3333" width="0" style="1" hidden="1" customWidth="1"/>
    <col min="3334" max="3334" width="11.7109375" style="1" customWidth="1"/>
    <col min="3335" max="3335" width="13.140625" style="1" customWidth="1"/>
    <col min="3336" max="3336" width="14.7109375" style="1" customWidth="1"/>
    <col min="3337" max="3337" width="15.85546875" style="1" customWidth="1"/>
    <col min="3338" max="3584" width="9.140625" style="1"/>
    <col min="3585" max="3585" width="8" style="1" customWidth="1"/>
    <col min="3586" max="3586" width="0" style="1" hidden="1" customWidth="1"/>
    <col min="3587" max="3587" width="30.140625" style="1" customWidth="1"/>
    <col min="3588" max="3588" width="18.28515625" style="1" customWidth="1"/>
    <col min="3589" max="3589" width="0" style="1" hidden="1" customWidth="1"/>
    <col min="3590" max="3590" width="11.7109375" style="1" customWidth="1"/>
    <col min="3591" max="3591" width="13.140625" style="1" customWidth="1"/>
    <col min="3592" max="3592" width="14.7109375" style="1" customWidth="1"/>
    <col min="3593" max="3593" width="15.85546875" style="1" customWidth="1"/>
    <col min="3594" max="3840" width="9.140625" style="1"/>
    <col min="3841" max="3841" width="8" style="1" customWidth="1"/>
    <col min="3842" max="3842" width="0" style="1" hidden="1" customWidth="1"/>
    <col min="3843" max="3843" width="30.140625" style="1" customWidth="1"/>
    <col min="3844" max="3844" width="18.28515625" style="1" customWidth="1"/>
    <col min="3845" max="3845" width="0" style="1" hidden="1" customWidth="1"/>
    <col min="3846" max="3846" width="11.7109375" style="1" customWidth="1"/>
    <col min="3847" max="3847" width="13.140625" style="1" customWidth="1"/>
    <col min="3848" max="3848" width="14.7109375" style="1" customWidth="1"/>
    <col min="3849" max="3849" width="15.85546875" style="1" customWidth="1"/>
    <col min="3850" max="4096" width="9.140625" style="1"/>
    <col min="4097" max="4097" width="8" style="1" customWidth="1"/>
    <col min="4098" max="4098" width="0" style="1" hidden="1" customWidth="1"/>
    <col min="4099" max="4099" width="30.140625" style="1" customWidth="1"/>
    <col min="4100" max="4100" width="18.28515625" style="1" customWidth="1"/>
    <col min="4101" max="4101" width="0" style="1" hidden="1" customWidth="1"/>
    <col min="4102" max="4102" width="11.7109375" style="1" customWidth="1"/>
    <col min="4103" max="4103" width="13.140625" style="1" customWidth="1"/>
    <col min="4104" max="4104" width="14.7109375" style="1" customWidth="1"/>
    <col min="4105" max="4105" width="15.85546875" style="1" customWidth="1"/>
    <col min="4106" max="4352" width="9.140625" style="1"/>
    <col min="4353" max="4353" width="8" style="1" customWidth="1"/>
    <col min="4354" max="4354" width="0" style="1" hidden="1" customWidth="1"/>
    <col min="4355" max="4355" width="30.140625" style="1" customWidth="1"/>
    <col min="4356" max="4356" width="18.28515625" style="1" customWidth="1"/>
    <col min="4357" max="4357" width="0" style="1" hidden="1" customWidth="1"/>
    <col min="4358" max="4358" width="11.7109375" style="1" customWidth="1"/>
    <col min="4359" max="4359" width="13.140625" style="1" customWidth="1"/>
    <col min="4360" max="4360" width="14.7109375" style="1" customWidth="1"/>
    <col min="4361" max="4361" width="15.85546875" style="1" customWidth="1"/>
    <col min="4362" max="4608" width="9.140625" style="1"/>
    <col min="4609" max="4609" width="8" style="1" customWidth="1"/>
    <col min="4610" max="4610" width="0" style="1" hidden="1" customWidth="1"/>
    <col min="4611" max="4611" width="30.140625" style="1" customWidth="1"/>
    <col min="4612" max="4612" width="18.28515625" style="1" customWidth="1"/>
    <col min="4613" max="4613" width="0" style="1" hidden="1" customWidth="1"/>
    <col min="4614" max="4614" width="11.7109375" style="1" customWidth="1"/>
    <col min="4615" max="4615" width="13.140625" style="1" customWidth="1"/>
    <col min="4616" max="4616" width="14.7109375" style="1" customWidth="1"/>
    <col min="4617" max="4617" width="15.85546875" style="1" customWidth="1"/>
    <col min="4618" max="4864" width="9.140625" style="1"/>
    <col min="4865" max="4865" width="8" style="1" customWidth="1"/>
    <col min="4866" max="4866" width="0" style="1" hidden="1" customWidth="1"/>
    <col min="4867" max="4867" width="30.140625" style="1" customWidth="1"/>
    <col min="4868" max="4868" width="18.28515625" style="1" customWidth="1"/>
    <col min="4869" max="4869" width="0" style="1" hidden="1" customWidth="1"/>
    <col min="4870" max="4870" width="11.7109375" style="1" customWidth="1"/>
    <col min="4871" max="4871" width="13.140625" style="1" customWidth="1"/>
    <col min="4872" max="4872" width="14.7109375" style="1" customWidth="1"/>
    <col min="4873" max="4873" width="15.85546875" style="1" customWidth="1"/>
    <col min="4874" max="5120" width="9.140625" style="1"/>
    <col min="5121" max="5121" width="8" style="1" customWidth="1"/>
    <col min="5122" max="5122" width="0" style="1" hidden="1" customWidth="1"/>
    <col min="5123" max="5123" width="30.140625" style="1" customWidth="1"/>
    <col min="5124" max="5124" width="18.28515625" style="1" customWidth="1"/>
    <col min="5125" max="5125" width="0" style="1" hidden="1" customWidth="1"/>
    <col min="5126" max="5126" width="11.7109375" style="1" customWidth="1"/>
    <col min="5127" max="5127" width="13.140625" style="1" customWidth="1"/>
    <col min="5128" max="5128" width="14.7109375" style="1" customWidth="1"/>
    <col min="5129" max="5129" width="15.85546875" style="1" customWidth="1"/>
    <col min="5130" max="5376" width="9.140625" style="1"/>
    <col min="5377" max="5377" width="8" style="1" customWidth="1"/>
    <col min="5378" max="5378" width="0" style="1" hidden="1" customWidth="1"/>
    <col min="5379" max="5379" width="30.140625" style="1" customWidth="1"/>
    <col min="5380" max="5380" width="18.28515625" style="1" customWidth="1"/>
    <col min="5381" max="5381" width="0" style="1" hidden="1" customWidth="1"/>
    <col min="5382" max="5382" width="11.7109375" style="1" customWidth="1"/>
    <col min="5383" max="5383" width="13.140625" style="1" customWidth="1"/>
    <col min="5384" max="5384" width="14.7109375" style="1" customWidth="1"/>
    <col min="5385" max="5385" width="15.85546875" style="1" customWidth="1"/>
    <col min="5386" max="5632" width="9.140625" style="1"/>
    <col min="5633" max="5633" width="8" style="1" customWidth="1"/>
    <col min="5634" max="5634" width="0" style="1" hidden="1" customWidth="1"/>
    <col min="5635" max="5635" width="30.140625" style="1" customWidth="1"/>
    <col min="5636" max="5636" width="18.28515625" style="1" customWidth="1"/>
    <col min="5637" max="5637" width="0" style="1" hidden="1" customWidth="1"/>
    <col min="5638" max="5638" width="11.7109375" style="1" customWidth="1"/>
    <col min="5639" max="5639" width="13.140625" style="1" customWidth="1"/>
    <col min="5640" max="5640" width="14.7109375" style="1" customWidth="1"/>
    <col min="5641" max="5641" width="15.85546875" style="1" customWidth="1"/>
    <col min="5642" max="5888" width="9.140625" style="1"/>
    <col min="5889" max="5889" width="8" style="1" customWidth="1"/>
    <col min="5890" max="5890" width="0" style="1" hidden="1" customWidth="1"/>
    <col min="5891" max="5891" width="30.140625" style="1" customWidth="1"/>
    <col min="5892" max="5892" width="18.28515625" style="1" customWidth="1"/>
    <col min="5893" max="5893" width="0" style="1" hidden="1" customWidth="1"/>
    <col min="5894" max="5894" width="11.7109375" style="1" customWidth="1"/>
    <col min="5895" max="5895" width="13.140625" style="1" customWidth="1"/>
    <col min="5896" max="5896" width="14.7109375" style="1" customWidth="1"/>
    <col min="5897" max="5897" width="15.85546875" style="1" customWidth="1"/>
    <col min="5898" max="6144" width="9.140625" style="1"/>
    <col min="6145" max="6145" width="8" style="1" customWidth="1"/>
    <col min="6146" max="6146" width="0" style="1" hidden="1" customWidth="1"/>
    <col min="6147" max="6147" width="30.140625" style="1" customWidth="1"/>
    <col min="6148" max="6148" width="18.28515625" style="1" customWidth="1"/>
    <col min="6149" max="6149" width="0" style="1" hidden="1" customWidth="1"/>
    <col min="6150" max="6150" width="11.7109375" style="1" customWidth="1"/>
    <col min="6151" max="6151" width="13.140625" style="1" customWidth="1"/>
    <col min="6152" max="6152" width="14.7109375" style="1" customWidth="1"/>
    <col min="6153" max="6153" width="15.85546875" style="1" customWidth="1"/>
    <col min="6154" max="6400" width="9.140625" style="1"/>
    <col min="6401" max="6401" width="8" style="1" customWidth="1"/>
    <col min="6402" max="6402" width="0" style="1" hidden="1" customWidth="1"/>
    <col min="6403" max="6403" width="30.140625" style="1" customWidth="1"/>
    <col min="6404" max="6404" width="18.28515625" style="1" customWidth="1"/>
    <col min="6405" max="6405" width="0" style="1" hidden="1" customWidth="1"/>
    <col min="6406" max="6406" width="11.7109375" style="1" customWidth="1"/>
    <col min="6407" max="6407" width="13.140625" style="1" customWidth="1"/>
    <col min="6408" max="6408" width="14.7109375" style="1" customWidth="1"/>
    <col min="6409" max="6409" width="15.85546875" style="1" customWidth="1"/>
    <col min="6410" max="6656" width="9.140625" style="1"/>
    <col min="6657" max="6657" width="8" style="1" customWidth="1"/>
    <col min="6658" max="6658" width="0" style="1" hidden="1" customWidth="1"/>
    <col min="6659" max="6659" width="30.140625" style="1" customWidth="1"/>
    <col min="6660" max="6660" width="18.28515625" style="1" customWidth="1"/>
    <col min="6661" max="6661" width="0" style="1" hidden="1" customWidth="1"/>
    <col min="6662" max="6662" width="11.7109375" style="1" customWidth="1"/>
    <col min="6663" max="6663" width="13.140625" style="1" customWidth="1"/>
    <col min="6664" max="6664" width="14.7109375" style="1" customWidth="1"/>
    <col min="6665" max="6665" width="15.85546875" style="1" customWidth="1"/>
    <col min="6666" max="6912" width="9.140625" style="1"/>
    <col min="6913" max="6913" width="8" style="1" customWidth="1"/>
    <col min="6914" max="6914" width="0" style="1" hidden="1" customWidth="1"/>
    <col min="6915" max="6915" width="30.140625" style="1" customWidth="1"/>
    <col min="6916" max="6916" width="18.28515625" style="1" customWidth="1"/>
    <col min="6917" max="6917" width="0" style="1" hidden="1" customWidth="1"/>
    <col min="6918" max="6918" width="11.7109375" style="1" customWidth="1"/>
    <col min="6919" max="6919" width="13.140625" style="1" customWidth="1"/>
    <col min="6920" max="6920" width="14.7109375" style="1" customWidth="1"/>
    <col min="6921" max="6921" width="15.85546875" style="1" customWidth="1"/>
    <col min="6922" max="7168" width="9.140625" style="1"/>
    <col min="7169" max="7169" width="8" style="1" customWidth="1"/>
    <col min="7170" max="7170" width="0" style="1" hidden="1" customWidth="1"/>
    <col min="7171" max="7171" width="30.140625" style="1" customWidth="1"/>
    <col min="7172" max="7172" width="18.28515625" style="1" customWidth="1"/>
    <col min="7173" max="7173" width="0" style="1" hidden="1" customWidth="1"/>
    <col min="7174" max="7174" width="11.7109375" style="1" customWidth="1"/>
    <col min="7175" max="7175" width="13.140625" style="1" customWidth="1"/>
    <col min="7176" max="7176" width="14.7109375" style="1" customWidth="1"/>
    <col min="7177" max="7177" width="15.85546875" style="1" customWidth="1"/>
    <col min="7178" max="7424" width="9.140625" style="1"/>
    <col min="7425" max="7425" width="8" style="1" customWidth="1"/>
    <col min="7426" max="7426" width="0" style="1" hidden="1" customWidth="1"/>
    <col min="7427" max="7427" width="30.140625" style="1" customWidth="1"/>
    <col min="7428" max="7428" width="18.28515625" style="1" customWidth="1"/>
    <col min="7429" max="7429" width="0" style="1" hidden="1" customWidth="1"/>
    <col min="7430" max="7430" width="11.7109375" style="1" customWidth="1"/>
    <col min="7431" max="7431" width="13.140625" style="1" customWidth="1"/>
    <col min="7432" max="7432" width="14.7109375" style="1" customWidth="1"/>
    <col min="7433" max="7433" width="15.85546875" style="1" customWidth="1"/>
    <col min="7434" max="7680" width="9.140625" style="1"/>
    <col min="7681" max="7681" width="8" style="1" customWidth="1"/>
    <col min="7682" max="7682" width="0" style="1" hidden="1" customWidth="1"/>
    <col min="7683" max="7683" width="30.140625" style="1" customWidth="1"/>
    <col min="7684" max="7684" width="18.28515625" style="1" customWidth="1"/>
    <col min="7685" max="7685" width="0" style="1" hidden="1" customWidth="1"/>
    <col min="7686" max="7686" width="11.7109375" style="1" customWidth="1"/>
    <col min="7687" max="7687" width="13.140625" style="1" customWidth="1"/>
    <col min="7688" max="7688" width="14.7109375" style="1" customWidth="1"/>
    <col min="7689" max="7689" width="15.85546875" style="1" customWidth="1"/>
    <col min="7690" max="7936" width="9.140625" style="1"/>
    <col min="7937" max="7937" width="8" style="1" customWidth="1"/>
    <col min="7938" max="7938" width="0" style="1" hidden="1" customWidth="1"/>
    <col min="7939" max="7939" width="30.140625" style="1" customWidth="1"/>
    <col min="7940" max="7940" width="18.28515625" style="1" customWidth="1"/>
    <col min="7941" max="7941" width="0" style="1" hidden="1" customWidth="1"/>
    <col min="7942" max="7942" width="11.7109375" style="1" customWidth="1"/>
    <col min="7943" max="7943" width="13.140625" style="1" customWidth="1"/>
    <col min="7944" max="7944" width="14.7109375" style="1" customWidth="1"/>
    <col min="7945" max="7945" width="15.85546875" style="1" customWidth="1"/>
    <col min="7946" max="8192" width="9.140625" style="1"/>
    <col min="8193" max="8193" width="8" style="1" customWidth="1"/>
    <col min="8194" max="8194" width="0" style="1" hidden="1" customWidth="1"/>
    <col min="8195" max="8195" width="30.140625" style="1" customWidth="1"/>
    <col min="8196" max="8196" width="18.28515625" style="1" customWidth="1"/>
    <col min="8197" max="8197" width="0" style="1" hidden="1" customWidth="1"/>
    <col min="8198" max="8198" width="11.7109375" style="1" customWidth="1"/>
    <col min="8199" max="8199" width="13.140625" style="1" customWidth="1"/>
    <col min="8200" max="8200" width="14.7109375" style="1" customWidth="1"/>
    <col min="8201" max="8201" width="15.85546875" style="1" customWidth="1"/>
    <col min="8202" max="8448" width="9.140625" style="1"/>
    <col min="8449" max="8449" width="8" style="1" customWidth="1"/>
    <col min="8450" max="8450" width="0" style="1" hidden="1" customWidth="1"/>
    <col min="8451" max="8451" width="30.140625" style="1" customWidth="1"/>
    <col min="8452" max="8452" width="18.28515625" style="1" customWidth="1"/>
    <col min="8453" max="8453" width="0" style="1" hidden="1" customWidth="1"/>
    <col min="8454" max="8454" width="11.7109375" style="1" customWidth="1"/>
    <col min="8455" max="8455" width="13.140625" style="1" customWidth="1"/>
    <col min="8456" max="8456" width="14.7109375" style="1" customWidth="1"/>
    <col min="8457" max="8457" width="15.85546875" style="1" customWidth="1"/>
    <col min="8458" max="8704" width="9.140625" style="1"/>
    <col min="8705" max="8705" width="8" style="1" customWidth="1"/>
    <col min="8706" max="8706" width="0" style="1" hidden="1" customWidth="1"/>
    <col min="8707" max="8707" width="30.140625" style="1" customWidth="1"/>
    <col min="8708" max="8708" width="18.28515625" style="1" customWidth="1"/>
    <col min="8709" max="8709" width="0" style="1" hidden="1" customWidth="1"/>
    <col min="8710" max="8710" width="11.7109375" style="1" customWidth="1"/>
    <col min="8711" max="8711" width="13.140625" style="1" customWidth="1"/>
    <col min="8712" max="8712" width="14.7109375" style="1" customWidth="1"/>
    <col min="8713" max="8713" width="15.85546875" style="1" customWidth="1"/>
    <col min="8714" max="8960" width="9.140625" style="1"/>
    <col min="8961" max="8961" width="8" style="1" customWidth="1"/>
    <col min="8962" max="8962" width="0" style="1" hidden="1" customWidth="1"/>
    <col min="8963" max="8963" width="30.140625" style="1" customWidth="1"/>
    <col min="8964" max="8964" width="18.28515625" style="1" customWidth="1"/>
    <col min="8965" max="8965" width="0" style="1" hidden="1" customWidth="1"/>
    <col min="8966" max="8966" width="11.7109375" style="1" customWidth="1"/>
    <col min="8967" max="8967" width="13.140625" style="1" customWidth="1"/>
    <col min="8968" max="8968" width="14.7109375" style="1" customWidth="1"/>
    <col min="8969" max="8969" width="15.85546875" style="1" customWidth="1"/>
    <col min="8970" max="9216" width="9.140625" style="1"/>
    <col min="9217" max="9217" width="8" style="1" customWidth="1"/>
    <col min="9218" max="9218" width="0" style="1" hidden="1" customWidth="1"/>
    <col min="9219" max="9219" width="30.140625" style="1" customWidth="1"/>
    <col min="9220" max="9220" width="18.28515625" style="1" customWidth="1"/>
    <col min="9221" max="9221" width="0" style="1" hidden="1" customWidth="1"/>
    <col min="9222" max="9222" width="11.7109375" style="1" customWidth="1"/>
    <col min="9223" max="9223" width="13.140625" style="1" customWidth="1"/>
    <col min="9224" max="9224" width="14.7109375" style="1" customWidth="1"/>
    <col min="9225" max="9225" width="15.85546875" style="1" customWidth="1"/>
    <col min="9226" max="9472" width="9.140625" style="1"/>
    <col min="9473" max="9473" width="8" style="1" customWidth="1"/>
    <col min="9474" max="9474" width="0" style="1" hidden="1" customWidth="1"/>
    <col min="9475" max="9475" width="30.140625" style="1" customWidth="1"/>
    <col min="9476" max="9476" width="18.28515625" style="1" customWidth="1"/>
    <col min="9477" max="9477" width="0" style="1" hidden="1" customWidth="1"/>
    <col min="9478" max="9478" width="11.7109375" style="1" customWidth="1"/>
    <col min="9479" max="9479" width="13.140625" style="1" customWidth="1"/>
    <col min="9480" max="9480" width="14.7109375" style="1" customWidth="1"/>
    <col min="9481" max="9481" width="15.85546875" style="1" customWidth="1"/>
    <col min="9482" max="9728" width="9.140625" style="1"/>
    <col min="9729" max="9729" width="8" style="1" customWidth="1"/>
    <col min="9730" max="9730" width="0" style="1" hidden="1" customWidth="1"/>
    <col min="9731" max="9731" width="30.140625" style="1" customWidth="1"/>
    <col min="9732" max="9732" width="18.28515625" style="1" customWidth="1"/>
    <col min="9733" max="9733" width="0" style="1" hidden="1" customWidth="1"/>
    <col min="9734" max="9734" width="11.7109375" style="1" customWidth="1"/>
    <col min="9735" max="9735" width="13.140625" style="1" customWidth="1"/>
    <col min="9736" max="9736" width="14.7109375" style="1" customWidth="1"/>
    <col min="9737" max="9737" width="15.85546875" style="1" customWidth="1"/>
    <col min="9738" max="9984" width="9.140625" style="1"/>
    <col min="9985" max="9985" width="8" style="1" customWidth="1"/>
    <col min="9986" max="9986" width="0" style="1" hidden="1" customWidth="1"/>
    <col min="9987" max="9987" width="30.140625" style="1" customWidth="1"/>
    <col min="9988" max="9988" width="18.28515625" style="1" customWidth="1"/>
    <col min="9989" max="9989" width="0" style="1" hidden="1" customWidth="1"/>
    <col min="9990" max="9990" width="11.7109375" style="1" customWidth="1"/>
    <col min="9991" max="9991" width="13.140625" style="1" customWidth="1"/>
    <col min="9992" max="9992" width="14.7109375" style="1" customWidth="1"/>
    <col min="9993" max="9993" width="15.85546875" style="1" customWidth="1"/>
    <col min="9994" max="10240" width="9.140625" style="1"/>
    <col min="10241" max="10241" width="8" style="1" customWidth="1"/>
    <col min="10242" max="10242" width="0" style="1" hidden="1" customWidth="1"/>
    <col min="10243" max="10243" width="30.140625" style="1" customWidth="1"/>
    <col min="10244" max="10244" width="18.28515625" style="1" customWidth="1"/>
    <col min="10245" max="10245" width="0" style="1" hidden="1" customWidth="1"/>
    <col min="10246" max="10246" width="11.7109375" style="1" customWidth="1"/>
    <col min="10247" max="10247" width="13.140625" style="1" customWidth="1"/>
    <col min="10248" max="10248" width="14.7109375" style="1" customWidth="1"/>
    <col min="10249" max="10249" width="15.85546875" style="1" customWidth="1"/>
    <col min="10250" max="10496" width="9.140625" style="1"/>
    <col min="10497" max="10497" width="8" style="1" customWidth="1"/>
    <col min="10498" max="10498" width="0" style="1" hidden="1" customWidth="1"/>
    <col min="10499" max="10499" width="30.140625" style="1" customWidth="1"/>
    <col min="10500" max="10500" width="18.28515625" style="1" customWidth="1"/>
    <col min="10501" max="10501" width="0" style="1" hidden="1" customWidth="1"/>
    <col min="10502" max="10502" width="11.7109375" style="1" customWidth="1"/>
    <col min="10503" max="10503" width="13.140625" style="1" customWidth="1"/>
    <col min="10504" max="10504" width="14.7109375" style="1" customWidth="1"/>
    <col min="10505" max="10505" width="15.85546875" style="1" customWidth="1"/>
    <col min="10506" max="10752" width="9.140625" style="1"/>
    <col min="10753" max="10753" width="8" style="1" customWidth="1"/>
    <col min="10754" max="10754" width="0" style="1" hidden="1" customWidth="1"/>
    <col min="10755" max="10755" width="30.140625" style="1" customWidth="1"/>
    <col min="10756" max="10756" width="18.28515625" style="1" customWidth="1"/>
    <col min="10757" max="10757" width="0" style="1" hidden="1" customWidth="1"/>
    <col min="10758" max="10758" width="11.7109375" style="1" customWidth="1"/>
    <col min="10759" max="10759" width="13.140625" style="1" customWidth="1"/>
    <col min="10760" max="10760" width="14.7109375" style="1" customWidth="1"/>
    <col min="10761" max="10761" width="15.85546875" style="1" customWidth="1"/>
    <col min="10762" max="11008" width="9.140625" style="1"/>
    <col min="11009" max="11009" width="8" style="1" customWidth="1"/>
    <col min="11010" max="11010" width="0" style="1" hidden="1" customWidth="1"/>
    <col min="11011" max="11011" width="30.140625" style="1" customWidth="1"/>
    <col min="11012" max="11012" width="18.28515625" style="1" customWidth="1"/>
    <col min="11013" max="11013" width="0" style="1" hidden="1" customWidth="1"/>
    <col min="11014" max="11014" width="11.7109375" style="1" customWidth="1"/>
    <col min="11015" max="11015" width="13.140625" style="1" customWidth="1"/>
    <col min="11016" max="11016" width="14.7109375" style="1" customWidth="1"/>
    <col min="11017" max="11017" width="15.85546875" style="1" customWidth="1"/>
    <col min="11018" max="11264" width="9.140625" style="1"/>
    <col min="11265" max="11265" width="8" style="1" customWidth="1"/>
    <col min="11266" max="11266" width="0" style="1" hidden="1" customWidth="1"/>
    <col min="11267" max="11267" width="30.140625" style="1" customWidth="1"/>
    <col min="11268" max="11268" width="18.28515625" style="1" customWidth="1"/>
    <col min="11269" max="11269" width="0" style="1" hidden="1" customWidth="1"/>
    <col min="11270" max="11270" width="11.7109375" style="1" customWidth="1"/>
    <col min="11271" max="11271" width="13.140625" style="1" customWidth="1"/>
    <col min="11272" max="11272" width="14.7109375" style="1" customWidth="1"/>
    <col min="11273" max="11273" width="15.85546875" style="1" customWidth="1"/>
    <col min="11274" max="11520" width="9.140625" style="1"/>
    <col min="11521" max="11521" width="8" style="1" customWidth="1"/>
    <col min="11522" max="11522" width="0" style="1" hidden="1" customWidth="1"/>
    <col min="11523" max="11523" width="30.140625" style="1" customWidth="1"/>
    <col min="11524" max="11524" width="18.28515625" style="1" customWidth="1"/>
    <col min="11525" max="11525" width="0" style="1" hidden="1" customWidth="1"/>
    <col min="11526" max="11526" width="11.7109375" style="1" customWidth="1"/>
    <col min="11527" max="11527" width="13.140625" style="1" customWidth="1"/>
    <col min="11528" max="11528" width="14.7109375" style="1" customWidth="1"/>
    <col min="11529" max="11529" width="15.85546875" style="1" customWidth="1"/>
    <col min="11530" max="11776" width="9.140625" style="1"/>
    <col min="11777" max="11777" width="8" style="1" customWidth="1"/>
    <col min="11778" max="11778" width="0" style="1" hidden="1" customWidth="1"/>
    <col min="11779" max="11779" width="30.140625" style="1" customWidth="1"/>
    <col min="11780" max="11780" width="18.28515625" style="1" customWidth="1"/>
    <col min="11781" max="11781" width="0" style="1" hidden="1" customWidth="1"/>
    <col min="11782" max="11782" width="11.7109375" style="1" customWidth="1"/>
    <col min="11783" max="11783" width="13.140625" style="1" customWidth="1"/>
    <col min="11784" max="11784" width="14.7109375" style="1" customWidth="1"/>
    <col min="11785" max="11785" width="15.85546875" style="1" customWidth="1"/>
    <col min="11786" max="12032" width="9.140625" style="1"/>
    <col min="12033" max="12033" width="8" style="1" customWidth="1"/>
    <col min="12034" max="12034" width="0" style="1" hidden="1" customWidth="1"/>
    <col min="12035" max="12035" width="30.140625" style="1" customWidth="1"/>
    <col min="12036" max="12036" width="18.28515625" style="1" customWidth="1"/>
    <col min="12037" max="12037" width="0" style="1" hidden="1" customWidth="1"/>
    <col min="12038" max="12038" width="11.7109375" style="1" customWidth="1"/>
    <col min="12039" max="12039" width="13.140625" style="1" customWidth="1"/>
    <col min="12040" max="12040" width="14.7109375" style="1" customWidth="1"/>
    <col min="12041" max="12041" width="15.85546875" style="1" customWidth="1"/>
    <col min="12042" max="12288" width="9.140625" style="1"/>
    <col min="12289" max="12289" width="8" style="1" customWidth="1"/>
    <col min="12290" max="12290" width="0" style="1" hidden="1" customWidth="1"/>
    <col min="12291" max="12291" width="30.140625" style="1" customWidth="1"/>
    <col min="12292" max="12292" width="18.28515625" style="1" customWidth="1"/>
    <col min="12293" max="12293" width="0" style="1" hidden="1" customWidth="1"/>
    <col min="12294" max="12294" width="11.7109375" style="1" customWidth="1"/>
    <col min="12295" max="12295" width="13.140625" style="1" customWidth="1"/>
    <col min="12296" max="12296" width="14.7109375" style="1" customWidth="1"/>
    <col min="12297" max="12297" width="15.85546875" style="1" customWidth="1"/>
    <col min="12298" max="12544" width="9.140625" style="1"/>
    <col min="12545" max="12545" width="8" style="1" customWidth="1"/>
    <col min="12546" max="12546" width="0" style="1" hidden="1" customWidth="1"/>
    <col min="12547" max="12547" width="30.140625" style="1" customWidth="1"/>
    <col min="12548" max="12548" width="18.28515625" style="1" customWidth="1"/>
    <col min="12549" max="12549" width="0" style="1" hidden="1" customWidth="1"/>
    <col min="12550" max="12550" width="11.7109375" style="1" customWidth="1"/>
    <col min="12551" max="12551" width="13.140625" style="1" customWidth="1"/>
    <col min="12552" max="12552" width="14.7109375" style="1" customWidth="1"/>
    <col min="12553" max="12553" width="15.85546875" style="1" customWidth="1"/>
    <col min="12554" max="12800" width="9.140625" style="1"/>
    <col min="12801" max="12801" width="8" style="1" customWidth="1"/>
    <col min="12802" max="12802" width="0" style="1" hidden="1" customWidth="1"/>
    <col min="12803" max="12803" width="30.140625" style="1" customWidth="1"/>
    <col min="12804" max="12804" width="18.28515625" style="1" customWidth="1"/>
    <col min="12805" max="12805" width="0" style="1" hidden="1" customWidth="1"/>
    <col min="12806" max="12806" width="11.7109375" style="1" customWidth="1"/>
    <col min="12807" max="12807" width="13.140625" style="1" customWidth="1"/>
    <col min="12808" max="12808" width="14.7109375" style="1" customWidth="1"/>
    <col min="12809" max="12809" width="15.85546875" style="1" customWidth="1"/>
    <col min="12810" max="13056" width="9.140625" style="1"/>
    <col min="13057" max="13057" width="8" style="1" customWidth="1"/>
    <col min="13058" max="13058" width="0" style="1" hidden="1" customWidth="1"/>
    <col min="13059" max="13059" width="30.140625" style="1" customWidth="1"/>
    <col min="13060" max="13060" width="18.28515625" style="1" customWidth="1"/>
    <col min="13061" max="13061" width="0" style="1" hidden="1" customWidth="1"/>
    <col min="13062" max="13062" width="11.7109375" style="1" customWidth="1"/>
    <col min="13063" max="13063" width="13.140625" style="1" customWidth="1"/>
    <col min="13064" max="13064" width="14.7109375" style="1" customWidth="1"/>
    <col min="13065" max="13065" width="15.85546875" style="1" customWidth="1"/>
    <col min="13066" max="13312" width="9.140625" style="1"/>
    <col min="13313" max="13313" width="8" style="1" customWidth="1"/>
    <col min="13314" max="13314" width="0" style="1" hidden="1" customWidth="1"/>
    <col min="13315" max="13315" width="30.140625" style="1" customWidth="1"/>
    <col min="13316" max="13316" width="18.28515625" style="1" customWidth="1"/>
    <col min="13317" max="13317" width="0" style="1" hidden="1" customWidth="1"/>
    <col min="13318" max="13318" width="11.7109375" style="1" customWidth="1"/>
    <col min="13319" max="13319" width="13.140625" style="1" customWidth="1"/>
    <col min="13320" max="13320" width="14.7109375" style="1" customWidth="1"/>
    <col min="13321" max="13321" width="15.85546875" style="1" customWidth="1"/>
    <col min="13322" max="13568" width="9.140625" style="1"/>
    <col min="13569" max="13569" width="8" style="1" customWidth="1"/>
    <col min="13570" max="13570" width="0" style="1" hidden="1" customWidth="1"/>
    <col min="13571" max="13571" width="30.140625" style="1" customWidth="1"/>
    <col min="13572" max="13572" width="18.28515625" style="1" customWidth="1"/>
    <col min="13573" max="13573" width="0" style="1" hidden="1" customWidth="1"/>
    <col min="13574" max="13574" width="11.7109375" style="1" customWidth="1"/>
    <col min="13575" max="13575" width="13.140625" style="1" customWidth="1"/>
    <col min="13576" max="13576" width="14.7109375" style="1" customWidth="1"/>
    <col min="13577" max="13577" width="15.85546875" style="1" customWidth="1"/>
    <col min="13578" max="13824" width="9.140625" style="1"/>
    <col min="13825" max="13825" width="8" style="1" customWidth="1"/>
    <col min="13826" max="13826" width="0" style="1" hidden="1" customWidth="1"/>
    <col min="13827" max="13827" width="30.140625" style="1" customWidth="1"/>
    <col min="13828" max="13828" width="18.28515625" style="1" customWidth="1"/>
    <col min="13829" max="13829" width="0" style="1" hidden="1" customWidth="1"/>
    <col min="13830" max="13830" width="11.7109375" style="1" customWidth="1"/>
    <col min="13831" max="13831" width="13.140625" style="1" customWidth="1"/>
    <col min="13832" max="13832" width="14.7109375" style="1" customWidth="1"/>
    <col min="13833" max="13833" width="15.85546875" style="1" customWidth="1"/>
    <col min="13834" max="14080" width="9.140625" style="1"/>
    <col min="14081" max="14081" width="8" style="1" customWidth="1"/>
    <col min="14082" max="14082" width="0" style="1" hidden="1" customWidth="1"/>
    <col min="14083" max="14083" width="30.140625" style="1" customWidth="1"/>
    <col min="14084" max="14084" width="18.28515625" style="1" customWidth="1"/>
    <col min="14085" max="14085" width="0" style="1" hidden="1" customWidth="1"/>
    <col min="14086" max="14086" width="11.7109375" style="1" customWidth="1"/>
    <col min="14087" max="14087" width="13.140625" style="1" customWidth="1"/>
    <col min="14088" max="14088" width="14.7109375" style="1" customWidth="1"/>
    <col min="14089" max="14089" width="15.85546875" style="1" customWidth="1"/>
    <col min="14090" max="14336" width="9.140625" style="1"/>
    <col min="14337" max="14337" width="8" style="1" customWidth="1"/>
    <col min="14338" max="14338" width="0" style="1" hidden="1" customWidth="1"/>
    <col min="14339" max="14339" width="30.140625" style="1" customWidth="1"/>
    <col min="14340" max="14340" width="18.28515625" style="1" customWidth="1"/>
    <col min="14341" max="14341" width="0" style="1" hidden="1" customWidth="1"/>
    <col min="14342" max="14342" width="11.7109375" style="1" customWidth="1"/>
    <col min="14343" max="14343" width="13.140625" style="1" customWidth="1"/>
    <col min="14344" max="14344" width="14.7109375" style="1" customWidth="1"/>
    <col min="14345" max="14345" width="15.85546875" style="1" customWidth="1"/>
    <col min="14346" max="14592" width="9.140625" style="1"/>
    <col min="14593" max="14593" width="8" style="1" customWidth="1"/>
    <col min="14594" max="14594" width="0" style="1" hidden="1" customWidth="1"/>
    <col min="14595" max="14595" width="30.140625" style="1" customWidth="1"/>
    <col min="14596" max="14596" width="18.28515625" style="1" customWidth="1"/>
    <col min="14597" max="14597" width="0" style="1" hidden="1" customWidth="1"/>
    <col min="14598" max="14598" width="11.7109375" style="1" customWidth="1"/>
    <col min="14599" max="14599" width="13.140625" style="1" customWidth="1"/>
    <col min="14600" max="14600" width="14.7109375" style="1" customWidth="1"/>
    <col min="14601" max="14601" width="15.85546875" style="1" customWidth="1"/>
    <col min="14602" max="14848" width="9.140625" style="1"/>
    <col min="14849" max="14849" width="8" style="1" customWidth="1"/>
    <col min="14850" max="14850" width="0" style="1" hidden="1" customWidth="1"/>
    <col min="14851" max="14851" width="30.140625" style="1" customWidth="1"/>
    <col min="14852" max="14852" width="18.28515625" style="1" customWidth="1"/>
    <col min="14853" max="14853" width="0" style="1" hidden="1" customWidth="1"/>
    <col min="14854" max="14854" width="11.7109375" style="1" customWidth="1"/>
    <col min="14855" max="14855" width="13.140625" style="1" customWidth="1"/>
    <col min="14856" max="14856" width="14.7109375" style="1" customWidth="1"/>
    <col min="14857" max="14857" width="15.85546875" style="1" customWidth="1"/>
    <col min="14858" max="15104" width="9.140625" style="1"/>
    <col min="15105" max="15105" width="8" style="1" customWidth="1"/>
    <col min="15106" max="15106" width="0" style="1" hidden="1" customWidth="1"/>
    <col min="15107" max="15107" width="30.140625" style="1" customWidth="1"/>
    <col min="15108" max="15108" width="18.28515625" style="1" customWidth="1"/>
    <col min="15109" max="15109" width="0" style="1" hidden="1" customWidth="1"/>
    <col min="15110" max="15110" width="11.7109375" style="1" customWidth="1"/>
    <col min="15111" max="15111" width="13.140625" style="1" customWidth="1"/>
    <col min="15112" max="15112" width="14.7109375" style="1" customWidth="1"/>
    <col min="15113" max="15113" width="15.85546875" style="1" customWidth="1"/>
    <col min="15114" max="15360" width="9.140625" style="1"/>
    <col min="15361" max="15361" width="8" style="1" customWidth="1"/>
    <col min="15362" max="15362" width="0" style="1" hidden="1" customWidth="1"/>
    <col min="15363" max="15363" width="30.140625" style="1" customWidth="1"/>
    <col min="15364" max="15364" width="18.28515625" style="1" customWidth="1"/>
    <col min="15365" max="15365" width="0" style="1" hidden="1" customWidth="1"/>
    <col min="15366" max="15366" width="11.7109375" style="1" customWidth="1"/>
    <col min="15367" max="15367" width="13.140625" style="1" customWidth="1"/>
    <col min="15368" max="15368" width="14.7109375" style="1" customWidth="1"/>
    <col min="15369" max="15369" width="15.85546875" style="1" customWidth="1"/>
    <col min="15370" max="15616" width="9.140625" style="1"/>
    <col min="15617" max="15617" width="8" style="1" customWidth="1"/>
    <col min="15618" max="15618" width="0" style="1" hidden="1" customWidth="1"/>
    <col min="15619" max="15619" width="30.140625" style="1" customWidth="1"/>
    <col min="15620" max="15620" width="18.28515625" style="1" customWidth="1"/>
    <col min="15621" max="15621" width="0" style="1" hidden="1" customWidth="1"/>
    <col min="15622" max="15622" width="11.7109375" style="1" customWidth="1"/>
    <col min="15623" max="15623" width="13.140625" style="1" customWidth="1"/>
    <col min="15624" max="15624" width="14.7109375" style="1" customWidth="1"/>
    <col min="15625" max="15625" width="15.85546875" style="1" customWidth="1"/>
    <col min="15626" max="15872" width="9.140625" style="1"/>
    <col min="15873" max="15873" width="8" style="1" customWidth="1"/>
    <col min="15874" max="15874" width="0" style="1" hidden="1" customWidth="1"/>
    <col min="15875" max="15875" width="30.140625" style="1" customWidth="1"/>
    <col min="15876" max="15876" width="18.28515625" style="1" customWidth="1"/>
    <col min="15877" max="15877" width="0" style="1" hidden="1" customWidth="1"/>
    <col min="15878" max="15878" width="11.7109375" style="1" customWidth="1"/>
    <col min="15879" max="15879" width="13.140625" style="1" customWidth="1"/>
    <col min="15880" max="15880" width="14.7109375" style="1" customWidth="1"/>
    <col min="15881" max="15881" width="15.85546875" style="1" customWidth="1"/>
    <col min="15882" max="16128" width="9.140625" style="1"/>
    <col min="16129" max="16129" width="8" style="1" customWidth="1"/>
    <col min="16130" max="16130" width="0" style="1" hidden="1" customWidth="1"/>
    <col min="16131" max="16131" width="30.140625" style="1" customWidth="1"/>
    <col min="16132" max="16132" width="18.28515625" style="1" customWidth="1"/>
    <col min="16133" max="16133" width="0" style="1" hidden="1" customWidth="1"/>
    <col min="16134" max="16134" width="11.7109375" style="1" customWidth="1"/>
    <col min="16135" max="16135" width="13.140625" style="1" customWidth="1"/>
    <col min="16136" max="16136" width="14.7109375" style="1" customWidth="1"/>
    <col min="16137" max="16137" width="15.85546875" style="1" customWidth="1"/>
    <col min="16138" max="16384" width="9.140625" style="1"/>
  </cols>
  <sheetData>
    <row r="1" spans="1:9" ht="15.75">
      <c r="A1" s="131" t="s">
        <v>0</v>
      </c>
      <c r="B1" s="132"/>
      <c r="C1" s="132"/>
      <c r="D1" s="132"/>
      <c r="E1" s="132"/>
      <c r="F1" s="132"/>
      <c r="G1" s="132"/>
      <c r="H1" s="132"/>
      <c r="I1" s="132"/>
    </row>
    <row r="2" spans="1:9">
      <c r="A2" s="133"/>
      <c r="B2" s="134"/>
      <c r="C2" s="134"/>
      <c r="D2" s="134"/>
      <c r="E2" s="134"/>
      <c r="F2" s="134"/>
      <c r="G2" s="134"/>
      <c r="H2" s="134"/>
      <c r="I2" s="134"/>
    </row>
    <row r="3" spans="1:9">
      <c r="A3" s="135" t="s">
        <v>1</v>
      </c>
      <c r="B3" s="136"/>
      <c r="C3" s="136"/>
      <c r="D3" s="136"/>
      <c r="E3" s="136"/>
      <c r="F3" s="136"/>
      <c r="G3" s="136"/>
      <c r="H3" s="136"/>
      <c r="I3" s="136"/>
    </row>
    <row r="4" spans="1:9">
      <c r="A4" s="140"/>
      <c r="B4" s="134"/>
      <c r="C4" s="134"/>
      <c r="D4" s="134"/>
      <c r="E4" s="134"/>
      <c r="F4" s="134"/>
      <c r="G4" s="134"/>
      <c r="H4" s="134"/>
      <c r="I4" s="134"/>
    </row>
    <row r="5" spans="1:9">
      <c r="A5" s="135" t="s">
        <v>248</v>
      </c>
      <c r="B5" s="136"/>
      <c r="C5" s="136"/>
      <c r="D5" s="136"/>
      <c r="E5" s="136"/>
      <c r="F5" s="136"/>
      <c r="G5" s="136"/>
      <c r="H5" s="136"/>
      <c r="I5" s="136"/>
    </row>
    <row r="6" spans="1:9">
      <c r="A6" s="120"/>
      <c r="B6" s="121"/>
      <c r="C6" s="121"/>
      <c r="D6" s="121"/>
      <c r="E6" s="121"/>
      <c r="F6" s="121"/>
      <c r="G6" s="121"/>
      <c r="H6" s="121"/>
      <c r="I6" s="121"/>
    </row>
    <row r="7" spans="1:9">
      <c r="A7" s="141" t="s">
        <v>249</v>
      </c>
      <c r="B7" s="134"/>
      <c r="C7" s="134"/>
      <c r="D7" s="134"/>
      <c r="E7" s="134"/>
      <c r="F7" s="134"/>
      <c r="G7" s="134"/>
      <c r="H7" s="134"/>
      <c r="I7" s="134"/>
    </row>
    <row r="8" spans="1:9">
      <c r="A8" s="140" t="s">
        <v>2</v>
      </c>
      <c r="B8" s="134"/>
      <c r="C8" s="134"/>
      <c r="D8" s="134"/>
      <c r="E8" s="134"/>
      <c r="F8" s="134"/>
      <c r="G8" s="134"/>
      <c r="H8" s="134"/>
      <c r="I8" s="134"/>
    </row>
    <row r="9" spans="1:9" s="121" customFormat="1">
      <c r="A9" s="142" t="s">
        <v>252</v>
      </c>
      <c r="B9" s="134"/>
      <c r="C9" s="134"/>
      <c r="D9" s="134"/>
      <c r="E9" s="134"/>
      <c r="F9" s="134"/>
      <c r="G9" s="134"/>
      <c r="H9" s="134"/>
      <c r="I9" s="134"/>
    </row>
    <row r="10" spans="1:9" s="6" customFormat="1" ht="9.75" customHeight="1">
      <c r="A10" s="137" t="s">
        <v>3</v>
      </c>
      <c r="B10" s="137"/>
      <c r="C10" s="137" t="s">
        <v>4</v>
      </c>
      <c r="D10" s="138"/>
      <c r="E10" s="138"/>
      <c r="F10" s="138"/>
      <c r="G10" s="122" t="s">
        <v>5</v>
      </c>
      <c r="H10" s="122" t="s">
        <v>6</v>
      </c>
      <c r="I10" s="122" t="s">
        <v>7</v>
      </c>
    </row>
    <row r="11" spans="1:9" ht="15.75">
      <c r="A11" s="119" t="s">
        <v>8</v>
      </c>
      <c r="B11" s="7" t="s">
        <v>9</v>
      </c>
      <c r="C11" s="143" t="s">
        <v>9</v>
      </c>
      <c r="D11" s="144"/>
      <c r="E11" s="144"/>
      <c r="F11" s="144"/>
      <c r="G11" s="8"/>
      <c r="H11" s="9">
        <f>SUM(H12,H17,H18)</f>
        <v>198416.93</v>
      </c>
      <c r="I11" s="9">
        <f>SUM(I12,I17,I18)</f>
        <v>195057.38999999996</v>
      </c>
    </row>
    <row r="12" spans="1:9" ht="15.75">
      <c r="A12" s="123" t="s">
        <v>10</v>
      </c>
      <c r="B12" s="10" t="s">
        <v>11</v>
      </c>
      <c r="C12" s="145" t="s">
        <v>11</v>
      </c>
      <c r="D12" s="145"/>
      <c r="E12" s="145"/>
      <c r="F12" s="145"/>
      <c r="G12" s="11"/>
      <c r="H12" s="12">
        <f>SUM(H13:H16)</f>
        <v>179706.29</v>
      </c>
      <c r="I12" s="12">
        <f>SUM(I13:I16)</f>
        <v>172741.95999999996</v>
      </c>
    </row>
    <row r="13" spans="1:9" ht="15.75">
      <c r="A13" s="123" t="s">
        <v>12</v>
      </c>
      <c r="B13" s="10" t="s">
        <v>13</v>
      </c>
      <c r="C13" s="145" t="s">
        <v>13</v>
      </c>
      <c r="D13" s="145"/>
      <c r="E13" s="145"/>
      <c r="F13" s="145"/>
      <c r="G13" s="11"/>
      <c r="H13" s="13">
        <v>48261.85</v>
      </c>
      <c r="I13" s="13">
        <v>37059.319999999992</v>
      </c>
    </row>
    <row r="14" spans="1:9" ht="50.1" customHeight="1">
      <c r="A14" s="123" t="s">
        <v>14</v>
      </c>
      <c r="B14" s="14" t="s">
        <v>15</v>
      </c>
      <c r="C14" s="139" t="s">
        <v>15</v>
      </c>
      <c r="D14" s="139"/>
      <c r="E14" s="139"/>
      <c r="F14" s="139"/>
      <c r="G14" s="11"/>
      <c r="H14" s="13">
        <v>131394.91</v>
      </c>
      <c r="I14" s="13">
        <v>135540.00999999998</v>
      </c>
    </row>
    <row r="15" spans="1:9" ht="15.75" customHeight="1">
      <c r="A15" s="123" t="s">
        <v>16</v>
      </c>
      <c r="B15" s="10" t="s">
        <v>17</v>
      </c>
      <c r="C15" s="139" t="s">
        <v>17</v>
      </c>
      <c r="D15" s="139"/>
      <c r="E15" s="139"/>
      <c r="F15" s="139"/>
      <c r="G15" s="11"/>
      <c r="H15" s="13">
        <v>6.9</v>
      </c>
      <c r="I15" s="13"/>
    </row>
    <row r="16" spans="1:9" ht="15.75">
      <c r="A16" s="123" t="s">
        <v>18</v>
      </c>
      <c r="B16" s="14" t="s">
        <v>19</v>
      </c>
      <c r="C16" s="139" t="s">
        <v>19</v>
      </c>
      <c r="D16" s="139"/>
      <c r="E16" s="139"/>
      <c r="F16" s="139"/>
      <c r="G16" s="11"/>
      <c r="H16" s="13">
        <v>42.63</v>
      </c>
      <c r="I16" s="13">
        <v>142.63</v>
      </c>
    </row>
    <row r="17" spans="1:9" ht="15.75">
      <c r="A17" s="123" t="s">
        <v>20</v>
      </c>
      <c r="B17" s="10" t="s">
        <v>21</v>
      </c>
      <c r="C17" s="139" t="s">
        <v>21</v>
      </c>
      <c r="D17" s="139"/>
      <c r="E17" s="139"/>
      <c r="F17" s="139"/>
      <c r="G17" s="11"/>
      <c r="H17" s="12"/>
      <c r="I17" s="15"/>
    </row>
    <row r="18" spans="1:9" ht="15.75">
      <c r="A18" s="123" t="s">
        <v>22</v>
      </c>
      <c r="B18" s="10" t="s">
        <v>23</v>
      </c>
      <c r="C18" s="139" t="s">
        <v>23</v>
      </c>
      <c r="D18" s="139"/>
      <c r="E18" s="139"/>
      <c r="F18" s="139"/>
      <c r="G18" s="11"/>
      <c r="H18" s="12">
        <f>SUM(H19)+SUM(H20)</f>
        <v>18710.64</v>
      </c>
      <c r="I18" s="12">
        <f>SUM(I19)+SUM(I20)</f>
        <v>22315.43</v>
      </c>
    </row>
    <row r="19" spans="1:9" ht="15.75" customHeight="1">
      <c r="A19" s="123" t="s">
        <v>24</v>
      </c>
      <c r="B19" s="14" t="s">
        <v>25</v>
      </c>
      <c r="C19" s="139" t="s">
        <v>25</v>
      </c>
      <c r="D19" s="139"/>
      <c r="E19" s="139"/>
      <c r="F19" s="139"/>
      <c r="G19" s="11"/>
      <c r="H19" s="13">
        <v>18710.64</v>
      </c>
      <c r="I19" s="13">
        <v>22315.43</v>
      </c>
    </row>
    <row r="20" spans="1:9" ht="15.75">
      <c r="A20" s="123" t="s">
        <v>26</v>
      </c>
      <c r="B20" s="14" t="s">
        <v>27</v>
      </c>
      <c r="C20" s="139" t="s">
        <v>27</v>
      </c>
      <c r="D20" s="139"/>
      <c r="E20" s="139"/>
      <c r="F20" s="139"/>
      <c r="G20" s="11"/>
      <c r="H20" s="13"/>
      <c r="I20" s="13"/>
    </row>
    <row r="21" spans="1:9" ht="15.75" customHeight="1">
      <c r="A21" s="119" t="s">
        <v>28</v>
      </c>
      <c r="B21" s="7" t="s">
        <v>29</v>
      </c>
      <c r="C21" s="143" t="s">
        <v>29</v>
      </c>
      <c r="D21" s="143"/>
      <c r="E21" s="143"/>
      <c r="F21" s="143"/>
      <c r="G21" s="8"/>
      <c r="H21" s="9">
        <f>SUM(H22:H35)</f>
        <v>194747.43999999994</v>
      </c>
      <c r="I21" s="9">
        <f>SUM(I22:I35)</f>
        <v>188635.94999999998</v>
      </c>
    </row>
    <row r="22" spans="1:9" ht="15.75" customHeight="1">
      <c r="A22" s="123" t="s">
        <v>10</v>
      </c>
      <c r="B22" s="10" t="s">
        <v>30</v>
      </c>
      <c r="C22" s="139" t="s">
        <v>31</v>
      </c>
      <c r="D22" s="146"/>
      <c r="E22" s="146"/>
      <c r="F22" s="146"/>
      <c r="G22" s="11"/>
      <c r="H22" s="13">
        <v>163738.56</v>
      </c>
      <c r="I22" s="13">
        <v>152692.18</v>
      </c>
    </row>
    <row r="23" spans="1:9" ht="15.75" customHeight="1">
      <c r="A23" s="123" t="s">
        <v>20</v>
      </c>
      <c r="B23" s="10" t="s">
        <v>32</v>
      </c>
      <c r="C23" s="139" t="s">
        <v>33</v>
      </c>
      <c r="D23" s="146"/>
      <c r="E23" s="146"/>
      <c r="F23" s="146"/>
      <c r="G23" s="11"/>
      <c r="H23" s="13">
        <v>2481.19</v>
      </c>
      <c r="I23" s="13">
        <v>2516.61</v>
      </c>
    </row>
    <row r="24" spans="1:9" ht="15.75" customHeight="1">
      <c r="A24" s="123" t="s">
        <v>22</v>
      </c>
      <c r="B24" s="10" t="s">
        <v>34</v>
      </c>
      <c r="C24" s="139" t="s">
        <v>35</v>
      </c>
      <c r="D24" s="146"/>
      <c r="E24" s="146"/>
      <c r="F24" s="146"/>
      <c r="G24" s="11"/>
      <c r="H24" s="13">
        <v>9942.4599999999991</v>
      </c>
      <c r="I24" s="13">
        <v>13666.430000000002</v>
      </c>
    </row>
    <row r="25" spans="1:9" ht="15.75" customHeight="1">
      <c r="A25" s="123" t="s">
        <v>36</v>
      </c>
      <c r="B25" s="10" t="s">
        <v>37</v>
      </c>
      <c r="C25" s="145" t="s">
        <v>38</v>
      </c>
      <c r="D25" s="146"/>
      <c r="E25" s="146"/>
      <c r="F25" s="146"/>
      <c r="G25" s="11"/>
      <c r="H25" s="13">
        <v>34.799999999999997</v>
      </c>
      <c r="I25" s="13"/>
    </row>
    <row r="26" spans="1:9" ht="15.75" customHeight="1">
      <c r="A26" s="123" t="s">
        <v>39</v>
      </c>
      <c r="B26" s="10" t="s">
        <v>40</v>
      </c>
      <c r="C26" s="145" t="s">
        <v>41</v>
      </c>
      <c r="D26" s="146"/>
      <c r="E26" s="146"/>
      <c r="F26" s="146"/>
      <c r="G26" s="11"/>
      <c r="H26" s="13"/>
      <c r="I26" s="13"/>
    </row>
    <row r="27" spans="1:9" ht="15.75" customHeight="1">
      <c r="A27" s="123" t="s">
        <v>42</v>
      </c>
      <c r="B27" s="10" t="s">
        <v>43</v>
      </c>
      <c r="C27" s="145" t="s">
        <v>44</v>
      </c>
      <c r="D27" s="146"/>
      <c r="E27" s="146"/>
      <c r="F27" s="146"/>
      <c r="G27" s="11"/>
      <c r="H27" s="13">
        <v>449.86</v>
      </c>
      <c r="I27" s="13">
        <v>193.7</v>
      </c>
    </row>
    <row r="28" spans="1:9" ht="15.75" customHeight="1">
      <c r="A28" s="123" t="s">
        <v>45</v>
      </c>
      <c r="B28" s="10" t="s">
        <v>46</v>
      </c>
      <c r="C28" s="145" t="s">
        <v>47</v>
      </c>
      <c r="D28" s="146"/>
      <c r="E28" s="146"/>
      <c r="F28" s="146"/>
      <c r="G28" s="11"/>
      <c r="H28" s="13">
        <v>263.99</v>
      </c>
      <c r="I28" s="13">
        <v>467.56</v>
      </c>
    </row>
    <row r="29" spans="1:9" ht="15.75">
      <c r="A29" s="123" t="s">
        <v>48</v>
      </c>
      <c r="B29" s="10" t="s">
        <v>49</v>
      </c>
      <c r="C29" s="139" t="s">
        <v>49</v>
      </c>
      <c r="D29" s="146"/>
      <c r="E29" s="146"/>
      <c r="F29" s="146"/>
      <c r="G29" s="11"/>
      <c r="H29" s="13"/>
      <c r="I29" s="13"/>
    </row>
    <row r="30" spans="1:9" ht="15.75">
      <c r="A30" s="123" t="s">
        <v>50</v>
      </c>
      <c r="B30" s="10" t="s">
        <v>51</v>
      </c>
      <c r="C30" s="145" t="s">
        <v>51</v>
      </c>
      <c r="D30" s="146"/>
      <c r="E30" s="146"/>
      <c r="F30" s="146"/>
      <c r="G30" s="11"/>
      <c r="H30" s="13">
        <v>15416.089999999998</v>
      </c>
      <c r="I30" s="13">
        <v>16293.74</v>
      </c>
    </row>
    <row r="31" spans="1:9" ht="15.75">
      <c r="A31" s="123" t="s">
        <v>52</v>
      </c>
      <c r="B31" s="10" t="s">
        <v>53</v>
      </c>
      <c r="C31" s="139" t="s">
        <v>54</v>
      </c>
      <c r="D31" s="138"/>
      <c r="E31" s="138"/>
      <c r="F31" s="138"/>
      <c r="G31" s="11"/>
      <c r="H31" s="13"/>
      <c r="I31" s="13"/>
    </row>
    <row r="32" spans="1:9" ht="15.75" customHeight="1">
      <c r="A32" s="123" t="s">
        <v>55</v>
      </c>
      <c r="B32" s="10" t="s">
        <v>56</v>
      </c>
      <c r="C32" s="139" t="s">
        <v>57</v>
      </c>
      <c r="D32" s="146"/>
      <c r="E32" s="146"/>
      <c r="F32" s="146"/>
      <c r="G32" s="11"/>
      <c r="H32" s="13"/>
      <c r="I32" s="13"/>
    </row>
    <row r="33" spans="1:9" ht="15.75" customHeight="1">
      <c r="A33" s="123" t="s">
        <v>58</v>
      </c>
      <c r="B33" s="10" t="s">
        <v>59</v>
      </c>
      <c r="C33" s="139" t="s">
        <v>60</v>
      </c>
      <c r="D33" s="146"/>
      <c r="E33" s="146"/>
      <c r="F33" s="146"/>
      <c r="G33" s="11"/>
      <c r="H33" s="13"/>
      <c r="I33" s="13"/>
    </row>
    <row r="34" spans="1:9" ht="15.75" customHeight="1">
      <c r="A34" s="123" t="s">
        <v>61</v>
      </c>
      <c r="B34" s="10" t="s">
        <v>62</v>
      </c>
      <c r="C34" s="139" t="s">
        <v>63</v>
      </c>
      <c r="D34" s="146"/>
      <c r="E34" s="146"/>
      <c r="F34" s="146"/>
      <c r="G34" s="11"/>
      <c r="H34" s="13">
        <v>2420.4899999999998</v>
      </c>
      <c r="I34" s="13">
        <v>2805.73</v>
      </c>
    </row>
    <row r="35" spans="1:9" ht="15.75" customHeight="1">
      <c r="A35" s="123" t="s">
        <v>64</v>
      </c>
      <c r="B35" s="10" t="s">
        <v>65</v>
      </c>
      <c r="C35" s="147" t="s">
        <v>66</v>
      </c>
      <c r="D35" s="148"/>
      <c r="E35" s="148"/>
      <c r="F35" s="149"/>
      <c r="G35" s="11"/>
      <c r="H35" s="13"/>
      <c r="I35" s="13"/>
    </row>
    <row r="36" spans="1:9" ht="15.75" customHeight="1">
      <c r="A36" s="7" t="s">
        <v>67</v>
      </c>
      <c r="B36" s="16" t="s">
        <v>68</v>
      </c>
      <c r="C36" s="150" t="s">
        <v>68</v>
      </c>
      <c r="D36" s="151"/>
      <c r="E36" s="151"/>
      <c r="F36" s="152"/>
      <c r="G36" s="8"/>
      <c r="H36" s="9">
        <f>H11-H21</f>
        <v>3669.4900000000489</v>
      </c>
      <c r="I36" s="9">
        <f>I11-I21</f>
        <v>6421.4399999999732</v>
      </c>
    </row>
    <row r="37" spans="1:9" ht="15.75">
      <c r="A37" s="7" t="s">
        <v>69</v>
      </c>
      <c r="B37" s="7" t="s">
        <v>70</v>
      </c>
      <c r="C37" s="153" t="s">
        <v>70</v>
      </c>
      <c r="D37" s="151"/>
      <c r="E37" s="151"/>
      <c r="F37" s="152"/>
      <c r="G37" s="17"/>
      <c r="H37" s="9">
        <f>IF(TYPE(H38)=1,H38,0)-IF(TYPE(H39)=1,H39,0)-IF(TYPE(H40)=1,H40,0)</f>
        <v>0</v>
      </c>
      <c r="I37" s="9">
        <f>IF(TYPE(I38)=1,I38,0)-IF(TYPE(I39)=1,I39,0)-IF(TYPE(I40)=1,I40,0)</f>
        <v>0</v>
      </c>
    </row>
    <row r="38" spans="1:9" ht="15.75">
      <c r="A38" s="14" t="s">
        <v>71</v>
      </c>
      <c r="B38" s="10" t="s">
        <v>72</v>
      </c>
      <c r="C38" s="147" t="s">
        <v>73</v>
      </c>
      <c r="D38" s="148"/>
      <c r="E38" s="148"/>
      <c r="F38" s="149"/>
      <c r="G38" s="18"/>
      <c r="H38" s="12"/>
      <c r="I38" s="13"/>
    </row>
    <row r="39" spans="1:9" ht="15.75">
      <c r="A39" s="14" t="s">
        <v>20</v>
      </c>
      <c r="B39" s="10" t="s">
        <v>74</v>
      </c>
      <c r="C39" s="147" t="s">
        <v>74</v>
      </c>
      <c r="D39" s="148"/>
      <c r="E39" s="148"/>
      <c r="F39" s="149"/>
      <c r="G39" s="18"/>
      <c r="H39" s="13"/>
      <c r="I39" s="13"/>
    </row>
    <row r="40" spans="1:9" ht="15.75">
      <c r="A40" s="14" t="s">
        <v>75</v>
      </c>
      <c r="B40" s="10" t="s">
        <v>76</v>
      </c>
      <c r="C40" s="147" t="s">
        <v>77</v>
      </c>
      <c r="D40" s="148"/>
      <c r="E40" s="148"/>
      <c r="F40" s="149"/>
      <c r="G40" s="18"/>
      <c r="H40" s="13"/>
      <c r="I40" s="13"/>
    </row>
    <row r="41" spans="1:9" ht="15.75">
      <c r="A41" s="7" t="s">
        <v>78</v>
      </c>
      <c r="B41" s="16" t="s">
        <v>79</v>
      </c>
      <c r="C41" s="150" t="s">
        <v>79</v>
      </c>
      <c r="D41" s="151"/>
      <c r="E41" s="151"/>
      <c r="F41" s="152"/>
      <c r="G41" s="17"/>
      <c r="H41" s="13"/>
      <c r="I41" s="13"/>
    </row>
    <row r="42" spans="1:9" ht="15.75">
      <c r="A42" s="7" t="s">
        <v>80</v>
      </c>
      <c r="B42" s="16" t="s">
        <v>81</v>
      </c>
      <c r="C42" s="154" t="s">
        <v>81</v>
      </c>
      <c r="D42" s="155"/>
      <c r="E42" s="155"/>
      <c r="F42" s="156"/>
      <c r="G42" s="17"/>
      <c r="H42" s="13"/>
      <c r="I42" s="13"/>
    </row>
    <row r="43" spans="1:9" ht="15.75">
      <c r="A43" s="7" t="s">
        <v>82</v>
      </c>
      <c r="B43" s="16" t="s">
        <v>83</v>
      </c>
      <c r="C43" s="150" t="s">
        <v>83</v>
      </c>
      <c r="D43" s="151"/>
      <c r="E43" s="151"/>
      <c r="F43" s="152"/>
      <c r="G43" s="17"/>
      <c r="H43" s="13"/>
      <c r="I43" s="13"/>
    </row>
    <row r="44" spans="1:9" ht="15.75">
      <c r="A44" s="7" t="s">
        <v>84</v>
      </c>
      <c r="B44" s="7" t="s">
        <v>85</v>
      </c>
      <c r="C44" s="157" t="s">
        <v>85</v>
      </c>
      <c r="D44" s="155"/>
      <c r="E44" s="155"/>
      <c r="F44" s="156"/>
      <c r="G44" s="17"/>
      <c r="H44" s="9">
        <f>SUM(H36,H37,H41,H42,H43)</f>
        <v>3669.4900000000489</v>
      </c>
      <c r="I44" s="9">
        <f>SUM(I36,I37,I41,I42,I43)</f>
        <v>6421.4399999999732</v>
      </c>
    </row>
    <row r="45" spans="1:9" ht="15.75">
      <c r="A45" s="7" t="s">
        <v>10</v>
      </c>
      <c r="B45" s="7" t="s">
        <v>86</v>
      </c>
      <c r="C45" s="153" t="s">
        <v>86</v>
      </c>
      <c r="D45" s="151"/>
      <c r="E45" s="151"/>
      <c r="F45" s="152"/>
      <c r="G45" s="17"/>
      <c r="H45" s="13"/>
      <c r="I45" s="13"/>
    </row>
    <row r="46" spans="1:9" ht="30" customHeight="1">
      <c r="A46" s="7" t="s">
        <v>87</v>
      </c>
      <c r="B46" s="16" t="s">
        <v>88</v>
      </c>
      <c r="C46" s="150" t="s">
        <v>88</v>
      </c>
      <c r="D46" s="151"/>
      <c r="E46" s="151"/>
      <c r="F46" s="152"/>
      <c r="G46" s="17"/>
      <c r="H46" s="9">
        <f>SUM(H44,H45)</f>
        <v>3669.4900000000489</v>
      </c>
      <c r="I46" s="9">
        <f>SUM(I44,I45)</f>
        <v>6421.4399999999732</v>
      </c>
    </row>
    <row r="47" spans="1:9" ht="15.75">
      <c r="A47" s="14" t="s">
        <v>10</v>
      </c>
      <c r="B47" s="10" t="s">
        <v>89</v>
      </c>
      <c r="C47" s="147" t="s">
        <v>89</v>
      </c>
      <c r="D47" s="148"/>
      <c r="E47" s="148"/>
      <c r="F47" s="149"/>
      <c r="G47" s="18"/>
      <c r="H47" s="12"/>
      <c r="I47" s="12"/>
    </row>
    <row r="48" spans="1:9" ht="30" customHeight="1">
      <c r="A48" s="14" t="s">
        <v>20</v>
      </c>
      <c r="B48" s="10" t="s">
        <v>90</v>
      </c>
      <c r="C48" s="147" t="s">
        <v>90</v>
      </c>
      <c r="D48" s="148"/>
      <c r="E48" s="148"/>
      <c r="F48" s="149"/>
      <c r="G48" s="18"/>
      <c r="H48" s="12"/>
      <c r="I48" s="12"/>
    </row>
    <row r="49" spans="1:9">
      <c r="A49" s="19"/>
      <c r="B49" s="19"/>
      <c r="C49" s="19"/>
      <c r="D49" s="19"/>
      <c r="G49" s="20"/>
      <c r="H49" s="20"/>
      <c r="I49" s="20"/>
    </row>
    <row r="50" spans="1:9" ht="15.75">
      <c r="A50" s="160" t="s">
        <v>91</v>
      </c>
      <c r="B50" s="160"/>
      <c r="C50" s="160"/>
      <c r="D50" s="160"/>
      <c r="E50" s="160"/>
      <c r="F50" s="160"/>
      <c r="G50" s="21"/>
      <c r="H50" s="161" t="s">
        <v>250</v>
      </c>
      <c r="I50" s="161"/>
    </row>
    <row r="51" spans="1:9" s="121" customFormat="1" ht="14.25">
      <c r="A51" s="162" t="s">
        <v>92</v>
      </c>
      <c r="B51" s="162"/>
      <c r="C51" s="162"/>
      <c r="D51" s="162"/>
      <c r="E51" s="162"/>
      <c r="F51" s="162"/>
      <c r="G51" s="22" t="s">
        <v>93</v>
      </c>
      <c r="H51" s="163" t="s">
        <v>94</v>
      </c>
      <c r="I51" s="163"/>
    </row>
    <row r="52" spans="1:9" s="121" customFormat="1">
      <c r="A52" s="23"/>
      <c r="B52" s="23"/>
      <c r="C52" s="23"/>
      <c r="D52" s="23"/>
      <c r="E52" s="23"/>
      <c r="F52" s="23"/>
      <c r="G52" s="23"/>
      <c r="H52" s="24"/>
      <c r="I52" s="24"/>
    </row>
    <row r="53" spans="1:9" s="121" customFormat="1">
      <c r="A53" s="164" t="s">
        <v>95</v>
      </c>
      <c r="B53" s="164"/>
      <c r="C53" s="164"/>
      <c r="D53" s="164"/>
      <c r="E53" s="164"/>
      <c r="F53" s="164"/>
      <c r="G53" s="124" t="s">
        <v>96</v>
      </c>
      <c r="H53" s="165" t="s">
        <v>251</v>
      </c>
      <c r="I53" s="165"/>
    </row>
    <row r="54" spans="1:9" s="121" customFormat="1" ht="15.75" customHeight="1">
      <c r="A54" s="158" t="s">
        <v>97</v>
      </c>
      <c r="B54" s="158"/>
      <c r="C54" s="158"/>
      <c r="D54" s="158"/>
      <c r="E54" s="158"/>
      <c r="F54" s="158"/>
      <c r="G54" s="25" t="s">
        <v>98</v>
      </c>
      <c r="H54" s="159" t="s">
        <v>94</v>
      </c>
      <c r="I54" s="159"/>
    </row>
    <row r="55" spans="1:9" ht="18.75" customHeight="1"/>
    <row r="56" spans="1:9" ht="10.5" customHeight="1"/>
    <row r="57" spans="1:9" ht="15" customHeight="1">
      <c r="A57" s="2"/>
      <c r="B57" s="2"/>
      <c r="C57" s="2"/>
      <c r="D57" s="2"/>
      <c r="E57" s="3"/>
      <c r="F57" s="2"/>
      <c r="G57" s="2"/>
      <c r="H57" s="26"/>
      <c r="I57" s="2"/>
    </row>
    <row r="58" spans="1:9" ht="12" customHeight="1"/>
    <row r="61" spans="1:9" ht="12.75" customHeight="1"/>
  </sheetData>
  <mergeCells count="56">
    <mergeCell ref="A54:F54"/>
    <mergeCell ref="H54:I54"/>
    <mergeCell ref="C45:F45"/>
    <mergeCell ref="C46:F46"/>
    <mergeCell ref="C47:F47"/>
    <mergeCell ref="C48:F48"/>
    <mergeCell ref="A50:F50"/>
    <mergeCell ref="H50:I50"/>
    <mergeCell ref="A51:F51"/>
    <mergeCell ref="H51:I51"/>
    <mergeCell ref="A53:F53"/>
    <mergeCell ref="H53:I53"/>
    <mergeCell ref="C40:F40"/>
    <mergeCell ref="C41:F41"/>
    <mergeCell ref="C42:F42"/>
    <mergeCell ref="C43:F43"/>
    <mergeCell ref="C44:F44"/>
    <mergeCell ref="C39:F39"/>
    <mergeCell ref="C28:F28"/>
    <mergeCell ref="C29:F29"/>
    <mergeCell ref="C30:F30"/>
    <mergeCell ref="C31:F31"/>
    <mergeCell ref="C32:F32"/>
    <mergeCell ref="C33:F33"/>
    <mergeCell ref="C34:F34"/>
    <mergeCell ref="C35:F35"/>
    <mergeCell ref="C36:F36"/>
    <mergeCell ref="C37:F37"/>
    <mergeCell ref="C38:F38"/>
    <mergeCell ref="C27:F27"/>
    <mergeCell ref="C16:F16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C26:F26"/>
    <mergeCell ref="C15:F15"/>
    <mergeCell ref="A4:I4"/>
    <mergeCell ref="A5:I5"/>
    <mergeCell ref="A7:I7"/>
    <mergeCell ref="A8:I8"/>
    <mergeCell ref="A9:I9"/>
    <mergeCell ref="C14:F14"/>
    <mergeCell ref="C11:F11"/>
    <mergeCell ref="C12:F12"/>
    <mergeCell ref="C13:F13"/>
    <mergeCell ref="A1:I1"/>
    <mergeCell ref="A2:I2"/>
    <mergeCell ref="A3:I3"/>
    <mergeCell ref="A10:B10"/>
    <mergeCell ref="C10:F10"/>
  </mergeCells>
  <printOptions horizontalCentered="1"/>
  <pageMargins left="0.51181102362204722" right="0.11811023622047245" top="0.74803149606299213" bottom="0.15748031496062992" header="0" footer="0"/>
  <pageSetup paperSize="9" scale="75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0"/>
  <sheetViews>
    <sheetView topLeftCell="A46" workbookViewId="0">
      <selection activeCell="J6" sqref="J6"/>
    </sheetView>
  </sheetViews>
  <sheetFormatPr defaultRowHeight="12.75"/>
  <cols>
    <col min="1" max="1" width="10.5703125" style="4" customWidth="1"/>
    <col min="2" max="2" width="3.140625" style="2" customWidth="1"/>
    <col min="3" max="3" width="2.7109375" style="2" customWidth="1"/>
    <col min="4" max="4" width="59" style="2" customWidth="1"/>
    <col min="5" max="5" width="7.7109375" style="3" customWidth="1"/>
    <col min="6" max="6" width="11.85546875" style="4" customWidth="1"/>
    <col min="7" max="7" width="12.85546875" style="4" customWidth="1"/>
    <col min="8" max="256" width="9.140625" style="4"/>
    <col min="257" max="257" width="10.5703125" style="4" customWidth="1"/>
    <col min="258" max="258" width="3.140625" style="4" customWidth="1"/>
    <col min="259" max="259" width="2.7109375" style="4" customWidth="1"/>
    <col min="260" max="260" width="59" style="4" customWidth="1"/>
    <col min="261" max="261" width="7.7109375" style="4" customWidth="1"/>
    <col min="262" max="262" width="11.85546875" style="4" customWidth="1"/>
    <col min="263" max="263" width="12.85546875" style="4" customWidth="1"/>
    <col min="264" max="512" width="9.140625" style="4"/>
    <col min="513" max="513" width="10.5703125" style="4" customWidth="1"/>
    <col min="514" max="514" width="3.140625" style="4" customWidth="1"/>
    <col min="515" max="515" width="2.7109375" style="4" customWidth="1"/>
    <col min="516" max="516" width="59" style="4" customWidth="1"/>
    <col min="517" max="517" width="7.7109375" style="4" customWidth="1"/>
    <col min="518" max="518" width="11.85546875" style="4" customWidth="1"/>
    <col min="519" max="519" width="12.85546875" style="4" customWidth="1"/>
    <col min="520" max="768" width="9.140625" style="4"/>
    <col min="769" max="769" width="10.5703125" style="4" customWidth="1"/>
    <col min="770" max="770" width="3.140625" style="4" customWidth="1"/>
    <col min="771" max="771" width="2.7109375" style="4" customWidth="1"/>
    <col min="772" max="772" width="59" style="4" customWidth="1"/>
    <col min="773" max="773" width="7.7109375" style="4" customWidth="1"/>
    <col min="774" max="774" width="11.85546875" style="4" customWidth="1"/>
    <col min="775" max="775" width="12.85546875" style="4" customWidth="1"/>
    <col min="776" max="1024" width="9.140625" style="4"/>
    <col min="1025" max="1025" width="10.5703125" style="4" customWidth="1"/>
    <col min="1026" max="1026" width="3.140625" style="4" customWidth="1"/>
    <col min="1027" max="1027" width="2.7109375" style="4" customWidth="1"/>
    <col min="1028" max="1028" width="59" style="4" customWidth="1"/>
    <col min="1029" max="1029" width="7.7109375" style="4" customWidth="1"/>
    <col min="1030" max="1030" width="11.85546875" style="4" customWidth="1"/>
    <col min="1031" max="1031" width="12.85546875" style="4" customWidth="1"/>
    <col min="1032" max="1280" width="9.140625" style="4"/>
    <col min="1281" max="1281" width="10.5703125" style="4" customWidth="1"/>
    <col min="1282" max="1282" width="3.140625" style="4" customWidth="1"/>
    <col min="1283" max="1283" width="2.7109375" style="4" customWidth="1"/>
    <col min="1284" max="1284" width="59" style="4" customWidth="1"/>
    <col min="1285" max="1285" width="7.7109375" style="4" customWidth="1"/>
    <col min="1286" max="1286" width="11.85546875" style="4" customWidth="1"/>
    <col min="1287" max="1287" width="12.85546875" style="4" customWidth="1"/>
    <col min="1288" max="1536" width="9.140625" style="4"/>
    <col min="1537" max="1537" width="10.5703125" style="4" customWidth="1"/>
    <col min="1538" max="1538" width="3.140625" style="4" customWidth="1"/>
    <col min="1539" max="1539" width="2.7109375" style="4" customWidth="1"/>
    <col min="1540" max="1540" width="59" style="4" customWidth="1"/>
    <col min="1541" max="1541" width="7.7109375" style="4" customWidth="1"/>
    <col min="1542" max="1542" width="11.85546875" style="4" customWidth="1"/>
    <col min="1543" max="1543" width="12.85546875" style="4" customWidth="1"/>
    <col min="1544" max="1792" width="9.140625" style="4"/>
    <col min="1793" max="1793" width="10.5703125" style="4" customWidth="1"/>
    <col min="1794" max="1794" width="3.140625" style="4" customWidth="1"/>
    <col min="1795" max="1795" width="2.7109375" style="4" customWidth="1"/>
    <col min="1796" max="1796" width="59" style="4" customWidth="1"/>
    <col min="1797" max="1797" width="7.7109375" style="4" customWidth="1"/>
    <col min="1798" max="1798" width="11.85546875" style="4" customWidth="1"/>
    <col min="1799" max="1799" width="12.85546875" style="4" customWidth="1"/>
    <col min="1800" max="2048" width="9.140625" style="4"/>
    <col min="2049" max="2049" width="10.5703125" style="4" customWidth="1"/>
    <col min="2050" max="2050" width="3.140625" style="4" customWidth="1"/>
    <col min="2051" max="2051" width="2.7109375" style="4" customWidth="1"/>
    <col min="2052" max="2052" width="59" style="4" customWidth="1"/>
    <col min="2053" max="2053" width="7.7109375" style="4" customWidth="1"/>
    <col min="2054" max="2054" width="11.85546875" style="4" customWidth="1"/>
    <col min="2055" max="2055" width="12.85546875" style="4" customWidth="1"/>
    <col min="2056" max="2304" width="9.140625" style="4"/>
    <col min="2305" max="2305" width="10.5703125" style="4" customWidth="1"/>
    <col min="2306" max="2306" width="3.140625" style="4" customWidth="1"/>
    <col min="2307" max="2307" width="2.7109375" style="4" customWidth="1"/>
    <col min="2308" max="2308" width="59" style="4" customWidth="1"/>
    <col min="2309" max="2309" width="7.7109375" style="4" customWidth="1"/>
    <col min="2310" max="2310" width="11.85546875" style="4" customWidth="1"/>
    <col min="2311" max="2311" width="12.85546875" style="4" customWidth="1"/>
    <col min="2312" max="2560" width="9.140625" style="4"/>
    <col min="2561" max="2561" width="10.5703125" style="4" customWidth="1"/>
    <col min="2562" max="2562" width="3.140625" style="4" customWidth="1"/>
    <col min="2563" max="2563" width="2.7109375" style="4" customWidth="1"/>
    <col min="2564" max="2564" width="59" style="4" customWidth="1"/>
    <col min="2565" max="2565" width="7.7109375" style="4" customWidth="1"/>
    <col min="2566" max="2566" width="11.85546875" style="4" customWidth="1"/>
    <col min="2567" max="2567" width="12.85546875" style="4" customWidth="1"/>
    <col min="2568" max="2816" width="9.140625" style="4"/>
    <col min="2817" max="2817" width="10.5703125" style="4" customWidth="1"/>
    <col min="2818" max="2818" width="3.140625" style="4" customWidth="1"/>
    <col min="2819" max="2819" width="2.7109375" style="4" customWidth="1"/>
    <col min="2820" max="2820" width="59" style="4" customWidth="1"/>
    <col min="2821" max="2821" width="7.7109375" style="4" customWidth="1"/>
    <col min="2822" max="2822" width="11.85546875" style="4" customWidth="1"/>
    <col min="2823" max="2823" width="12.85546875" style="4" customWidth="1"/>
    <col min="2824" max="3072" width="9.140625" style="4"/>
    <col min="3073" max="3073" width="10.5703125" style="4" customWidth="1"/>
    <col min="3074" max="3074" width="3.140625" style="4" customWidth="1"/>
    <col min="3075" max="3075" width="2.7109375" style="4" customWidth="1"/>
    <col min="3076" max="3076" width="59" style="4" customWidth="1"/>
    <col min="3077" max="3077" width="7.7109375" style="4" customWidth="1"/>
    <col min="3078" max="3078" width="11.85546875" style="4" customWidth="1"/>
    <col min="3079" max="3079" width="12.85546875" style="4" customWidth="1"/>
    <col min="3080" max="3328" width="9.140625" style="4"/>
    <col min="3329" max="3329" width="10.5703125" style="4" customWidth="1"/>
    <col min="3330" max="3330" width="3.140625" style="4" customWidth="1"/>
    <col min="3331" max="3331" width="2.7109375" style="4" customWidth="1"/>
    <col min="3332" max="3332" width="59" style="4" customWidth="1"/>
    <col min="3333" max="3333" width="7.7109375" style="4" customWidth="1"/>
    <col min="3334" max="3334" width="11.85546875" style="4" customWidth="1"/>
    <col min="3335" max="3335" width="12.85546875" style="4" customWidth="1"/>
    <col min="3336" max="3584" width="9.140625" style="4"/>
    <col min="3585" max="3585" width="10.5703125" style="4" customWidth="1"/>
    <col min="3586" max="3586" width="3.140625" style="4" customWidth="1"/>
    <col min="3587" max="3587" width="2.7109375" style="4" customWidth="1"/>
    <col min="3588" max="3588" width="59" style="4" customWidth="1"/>
    <col min="3589" max="3589" width="7.7109375" style="4" customWidth="1"/>
    <col min="3590" max="3590" width="11.85546875" style="4" customWidth="1"/>
    <col min="3591" max="3591" width="12.85546875" style="4" customWidth="1"/>
    <col min="3592" max="3840" width="9.140625" style="4"/>
    <col min="3841" max="3841" width="10.5703125" style="4" customWidth="1"/>
    <col min="3842" max="3842" width="3.140625" style="4" customWidth="1"/>
    <col min="3843" max="3843" width="2.7109375" style="4" customWidth="1"/>
    <col min="3844" max="3844" width="59" style="4" customWidth="1"/>
    <col min="3845" max="3845" width="7.7109375" style="4" customWidth="1"/>
    <col min="3846" max="3846" width="11.85546875" style="4" customWidth="1"/>
    <col min="3847" max="3847" width="12.85546875" style="4" customWidth="1"/>
    <col min="3848" max="4096" width="9.140625" style="4"/>
    <col min="4097" max="4097" width="10.5703125" style="4" customWidth="1"/>
    <col min="4098" max="4098" width="3.140625" style="4" customWidth="1"/>
    <col min="4099" max="4099" width="2.7109375" style="4" customWidth="1"/>
    <col min="4100" max="4100" width="59" style="4" customWidth="1"/>
    <col min="4101" max="4101" width="7.7109375" style="4" customWidth="1"/>
    <col min="4102" max="4102" width="11.85546875" style="4" customWidth="1"/>
    <col min="4103" max="4103" width="12.85546875" style="4" customWidth="1"/>
    <col min="4104" max="4352" width="9.140625" style="4"/>
    <col min="4353" max="4353" width="10.5703125" style="4" customWidth="1"/>
    <col min="4354" max="4354" width="3.140625" style="4" customWidth="1"/>
    <col min="4355" max="4355" width="2.7109375" style="4" customWidth="1"/>
    <col min="4356" max="4356" width="59" style="4" customWidth="1"/>
    <col min="4357" max="4357" width="7.7109375" style="4" customWidth="1"/>
    <col min="4358" max="4358" width="11.85546875" style="4" customWidth="1"/>
    <col min="4359" max="4359" width="12.85546875" style="4" customWidth="1"/>
    <col min="4360" max="4608" width="9.140625" style="4"/>
    <col min="4609" max="4609" width="10.5703125" style="4" customWidth="1"/>
    <col min="4610" max="4610" width="3.140625" style="4" customWidth="1"/>
    <col min="4611" max="4611" width="2.7109375" style="4" customWidth="1"/>
    <col min="4612" max="4612" width="59" style="4" customWidth="1"/>
    <col min="4613" max="4613" width="7.7109375" style="4" customWidth="1"/>
    <col min="4614" max="4614" width="11.85546875" style="4" customWidth="1"/>
    <col min="4615" max="4615" width="12.85546875" style="4" customWidth="1"/>
    <col min="4616" max="4864" width="9.140625" style="4"/>
    <col min="4865" max="4865" width="10.5703125" style="4" customWidth="1"/>
    <col min="4866" max="4866" width="3.140625" style="4" customWidth="1"/>
    <col min="4867" max="4867" width="2.7109375" style="4" customWidth="1"/>
    <col min="4868" max="4868" width="59" style="4" customWidth="1"/>
    <col min="4869" max="4869" width="7.7109375" style="4" customWidth="1"/>
    <col min="4870" max="4870" width="11.85546875" style="4" customWidth="1"/>
    <col min="4871" max="4871" width="12.85546875" style="4" customWidth="1"/>
    <col min="4872" max="5120" width="9.140625" style="4"/>
    <col min="5121" max="5121" width="10.5703125" style="4" customWidth="1"/>
    <col min="5122" max="5122" width="3.140625" style="4" customWidth="1"/>
    <col min="5123" max="5123" width="2.7109375" style="4" customWidth="1"/>
    <col min="5124" max="5124" width="59" style="4" customWidth="1"/>
    <col min="5125" max="5125" width="7.7109375" style="4" customWidth="1"/>
    <col min="5126" max="5126" width="11.85546875" style="4" customWidth="1"/>
    <col min="5127" max="5127" width="12.85546875" style="4" customWidth="1"/>
    <col min="5128" max="5376" width="9.140625" style="4"/>
    <col min="5377" max="5377" width="10.5703125" style="4" customWidth="1"/>
    <col min="5378" max="5378" width="3.140625" style="4" customWidth="1"/>
    <col min="5379" max="5379" width="2.7109375" style="4" customWidth="1"/>
    <col min="5380" max="5380" width="59" style="4" customWidth="1"/>
    <col min="5381" max="5381" width="7.7109375" style="4" customWidth="1"/>
    <col min="5382" max="5382" width="11.85546875" style="4" customWidth="1"/>
    <col min="5383" max="5383" width="12.85546875" style="4" customWidth="1"/>
    <col min="5384" max="5632" width="9.140625" style="4"/>
    <col min="5633" max="5633" width="10.5703125" style="4" customWidth="1"/>
    <col min="5634" max="5634" width="3.140625" style="4" customWidth="1"/>
    <col min="5635" max="5635" width="2.7109375" style="4" customWidth="1"/>
    <col min="5636" max="5636" width="59" style="4" customWidth="1"/>
    <col min="5637" max="5637" width="7.7109375" style="4" customWidth="1"/>
    <col min="5638" max="5638" width="11.85546875" style="4" customWidth="1"/>
    <col min="5639" max="5639" width="12.85546875" style="4" customWidth="1"/>
    <col min="5640" max="5888" width="9.140625" style="4"/>
    <col min="5889" max="5889" width="10.5703125" style="4" customWidth="1"/>
    <col min="5890" max="5890" width="3.140625" style="4" customWidth="1"/>
    <col min="5891" max="5891" width="2.7109375" style="4" customWidth="1"/>
    <col min="5892" max="5892" width="59" style="4" customWidth="1"/>
    <col min="5893" max="5893" width="7.7109375" style="4" customWidth="1"/>
    <col min="5894" max="5894" width="11.85546875" style="4" customWidth="1"/>
    <col min="5895" max="5895" width="12.85546875" style="4" customWidth="1"/>
    <col min="5896" max="6144" width="9.140625" style="4"/>
    <col min="6145" max="6145" width="10.5703125" style="4" customWidth="1"/>
    <col min="6146" max="6146" width="3.140625" style="4" customWidth="1"/>
    <col min="6147" max="6147" width="2.7109375" style="4" customWidth="1"/>
    <col min="6148" max="6148" width="59" style="4" customWidth="1"/>
    <col min="6149" max="6149" width="7.7109375" style="4" customWidth="1"/>
    <col min="6150" max="6150" width="11.85546875" style="4" customWidth="1"/>
    <col min="6151" max="6151" width="12.85546875" style="4" customWidth="1"/>
    <col min="6152" max="6400" width="9.140625" style="4"/>
    <col min="6401" max="6401" width="10.5703125" style="4" customWidth="1"/>
    <col min="6402" max="6402" width="3.140625" style="4" customWidth="1"/>
    <col min="6403" max="6403" width="2.7109375" style="4" customWidth="1"/>
    <col min="6404" max="6404" width="59" style="4" customWidth="1"/>
    <col min="6405" max="6405" width="7.7109375" style="4" customWidth="1"/>
    <col min="6406" max="6406" width="11.85546875" style="4" customWidth="1"/>
    <col min="6407" max="6407" width="12.85546875" style="4" customWidth="1"/>
    <col min="6408" max="6656" width="9.140625" style="4"/>
    <col min="6657" max="6657" width="10.5703125" style="4" customWidth="1"/>
    <col min="6658" max="6658" width="3.140625" style="4" customWidth="1"/>
    <col min="6659" max="6659" width="2.7109375" style="4" customWidth="1"/>
    <col min="6660" max="6660" width="59" style="4" customWidth="1"/>
    <col min="6661" max="6661" width="7.7109375" style="4" customWidth="1"/>
    <col min="6662" max="6662" width="11.85546875" style="4" customWidth="1"/>
    <col min="6663" max="6663" width="12.85546875" style="4" customWidth="1"/>
    <col min="6664" max="6912" width="9.140625" style="4"/>
    <col min="6913" max="6913" width="10.5703125" style="4" customWidth="1"/>
    <col min="6914" max="6914" width="3.140625" style="4" customWidth="1"/>
    <col min="6915" max="6915" width="2.7109375" style="4" customWidth="1"/>
    <col min="6916" max="6916" width="59" style="4" customWidth="1"/>
    <col min="6917" max="6917" width="7.7109375" style="4" customWidth="1"/>
    <col min="6918" max="6918" width="11.85546875" style="4" customWidth="1"/>
    <col min="6919" max="6919" width="12.85546875" style="4" customWidth="1"/>
    <col min="6920" max="7168" width="9.140625" style="4"/>
    <col min="7169" max="7169" width="10.5703125" style="4" customWidth="1"/>
    <col min="7170" max="7170" width="3.140625" style="4" customWidth="1"/>
    <col min="7171" max="7171" width="2.7109375" style="4" customWidth="1"/>
    <col min="7172" max="7172" width="59" style="4" customWidth="1"/>
    <col min="7173" max="7173" width="7.7109375" style="4" customWidth="1"/>
    <col min="7174" max="7174" width="11.85546875" style="4" customWidth="1"/>
    <col min="7175" max="7175" width="12.85546875" style="4" customWidth="1"/>
    <col min="7176" max="7424" width="9.140625" style="4"/>
    <col min="7425" max="7425" width="10.5703125" style="4" customWidth="1"/>
    <col min="7426" max="7426" width="3.140625" style="4" customWidth="1"/>
    <col min="7427" max="7427" width="2.7109375" style="4" customWidth="1"/>
    <col min="7428" max="7428" width="59" style="4" customWidth="1"/>
    <col min="7429" max="7429" width="7.7109375" style="4" customWidth="1"/>
    <col min="7430" max="7430" width="11.85546875" style="4" customWidth="1"/>
    <col min="7431" max="7431" width="12.85546875" style="4" customWidth="1"/>
    <col min="7432" max="7680" width="9.140625" style="4"/>
    <col min="7681" max="7681" width="10.5703125" style="4" customWidth="1"/>
    <col min="7682" max="7682" width="3.140625" style="4" customWidth="1"/>
    <col min="7683" max="7683" width="2.7109375" style="4" customWidth="1"/>
    <col min="7684" max="7684" width="59" style="4" customWidth="1"/>
    <col min="7685" max="7685" width="7.7109375" style="4" customWidth="1"/>
    <col min="7686" max="7686" width="11.85546875" style="4" customWidth="1"/>
    <col min="7687" max="7687" width="12.85546875" style="4" customWidth="1"/>
    <col min="7688" max="7936" width="9.140625" style="4"/>
    <col min="7937" max="7937" width="10.5703125" style="4" customWidth="1"/>
    <col min="7938" max="7938" width="3.140625" style="4" customWidth="1"/>
    <col min="7939" max="7939" width="2.7109375" style="4" customWidth="1"/>
    <col min="7940" max="7940" width="59" style="4" customWidth="1"/>
    <col min="7941" max="7941" width="7.7109375" style="4" customWidth="1"/>
    <col min="7942" max="7942" width="11.85546875" style="4" customWidth="1"/>
    <col min="7943" max="7943" width="12.85546875" style="4" customWidth="1"/>
    <col min="7944" max="8192" width="9.140625" style="4"/>
    <col min="8193" max="8193" width="10.5703125" style="4" customWidth="1"/>
    <col min="8194" max="8194" width="3.140625" style="4" customWidth="1"/>
    <col min="8195" max="8195" width="2.7109375" style="4" customWidth="1"/>
    <col min="8196" max="8196" width="59" style="4" customWidth="1"/>
    <col min="8197" max="8197" width="7.7109375" style="4" customWidth="1"/>
    <col min="8198" max="8198" width="11.85546875" style="4" customWidth="1"/>
    <col min="8199" max="8199" width="12.85546875" style="4" customWidth="1"/>
    <col min="8200" max="8448" width="9.140625" style="4"/>
    <col min="8449" max="8449" width="10.5703125" style="4" customWidth="1"/>
    <col min="8450" max="8450" width="3.140625" style="4" customWidth="1"/>
    <col min="8451" max="8451" width="2.7109375" style="4" customWidth="1"/>
    <col min="8452" max="8452" width="59" style="4" customWidth="1"/>
    <col min="8453" max="8453" width="7.7109375" style="4" customWidth="1"/>
    <col min="8454" max="8454" width="11.85546875" style="4" customWidth="1"/>
    <col min="8455" max="8455" width="12.85546875" style="4" customWidth="1"/>
    <col min="8456" max="8704" width="9.140625" style="4"/>
    <col min="8705" max="8705" width="10.5703125" style="4" customWidth="1"/>
    <col min="8706" max="8706" width="3.140625" style="4" customWidth="1"/>
    <col min="8707" max="8707" width="2.7109375" style="4" customWidth="1"/>
    <col min="8708" max="8708" width="59" style="4" customWidth="1"/>
    <col min="8709" max="8709" width="7.7109375" style="4" customWidth="1"/>
    <col min="8710" max="8710" width="11.85546875" style="4" customWidth="1"/>
    <col min="8711" max="8711" width="12.85546875" style="4" customWidth="1"/>
    <col min="8712" max="8960" width="9.140625" style="4"/>
    <col min="8961" max="8961" width="10.5703125" style="4" customWidth="1"/>
    <col min="8962" max="8962" width="3.140625" style="4" customWidth="1"/>
    <col min="8963" max="8963" width="2.7109375" style="4" customWidth="1"/>
    <col min="8964" max="8964" width="59" style="4" customWidth="1"/>
    <col min="8965" max="8965" width="7.7109375" style="4" customWidth="1"/>
    <col min="8966" max="8966" width="11.85546875" style="4" customWidth="1"/>
    <col min="8967" max="8967" width="12.85546875" style="4" customWidth="1"/>
    <col min="8968" max="9216" width="9.140625" style="4"/>
    <col min="9217" max="9217" width="10.5703125" style="4" customWidth="1"/>
    <col min="9218" max="9218" width="3.140625" style="4" customWidth="1"/>
    <col min="9219" max="9219" width="2.7109375" style="4" customWidth="1"/>
    <col min="9220" max="9220" width="59" style="4" customWidth="1"/>
    <col min="9221" max="9221" width="7.7109375" style="4" customWidth="1"/>
    <col min="9222" max="9222" width="11.85546875" style="4" customWidth="1"/>
    <col min="9223" max="9223" width="12.85546875" style="4" customWidth="1"/>
    <col min="9224" max="9472" width="9.140625" style="4"/>
    <col min="9473" max="9473" width="10.5703125" style="4" customWidth="1"/>
    <col min="9474" max="9474" width="3.140625" style="4" customWidth="1"/>
    <col min="9475" max="9475" width="2.7109375" style="4" customWidth="1"/>
    <col min="9476" max="9476" width="59" style="4" customWidth="1"/>
    <col min="9477" max="9477" width="7.7109375" style="4" customWidth="1"/>
    <col min="9478" max="9478" width="11.85546875" style="4" customWidth="1"/>
    <col min="9479" max="9479" width="12.85546875" style="4" customWidth="1"/>
    <col min="9480" max="9728" width="9.140625" style="4"/>
    <col min="9729" max="9729" width="10.5703125" style="4" customWidth="1"/>
    <col min="9730" max="9730" width="3.140625" style="4" customWidth="1"/>
    <col min="9731" max="9731" width="2.7109375" style="4" customWidth="1"/>
    <col min="9732" max="9732" width="59" style="4" customWidth="1"/>
    <col min="9733" max="9733" width="7.7109375" style="4" customWidth="1"/>
    <col min="9734" max="9734" width="11.85546875" style="4" customWidth="1"/>
    <col min="9735" max="9735" width="12.85546875" style="4" customWidth="1"/>
    <col min="9736" max="9984" width="9.140625" style="4"/>
    <col min="9985" max="9985" width="10.5703125" style="4" customWidth="1"/>
    <col min="9986" max="9986" width="3.140625" style="4" customWidth="1"/>
    <col min="9987" max="9987" width="2.7109375" style="4" customWidth="1"/>
    <col min="9988" max="9988" width="59" style="4" customWidth="1"/>
    <col min="9989" max="9989" width="7.7109375" style="4" customWidth="1"/>
    <col min="9990" max="9990" width="11.85546875" style="4" customWidth="1"/>
    <col min="9991" max="9991" width="12.85546875" style="4" customWidth="1"/>
    <col min="9992" max="10240" width="9.140625" style="4"/>
    <col min="10241" max="10241" width="10.5703125" style="4" customWidth="1"/>
    <col min="10242" max="10242" width="3.140625" style="4" customWidth="1"/>
    <col min="10243" max="10243" width="2.7109375" style="4" customWidth="1"/>
    <col min="10244" max="10244" width="59" style="4" customWidth="1"/>
    <col min="10245" max="10245" width="7.7109375" style="4" customWidth="1"/>
    <col min="10246" max="10246" width="11.85546875" style="4" customWidth="1"/>
    <col min="10247" max="10247" width="12.85546875" style="4" customWidth="1"/>
    <col min="10248" max="10496" width="9.140625" style="4"/>
    <col min="10497" max="10497" width="10.5703125" style="4" customWidth="1"/>
    <col min="10498" max="10498" width="3.140625" style="4" customWidth="1"/>
    <col min="10499" max="10499" width="2.7109375" style="4" customWidth="1"/>
    <col min="10500" max="10500" width="59" style="4" customWidth="1"/>
    <col min="10501" max="10501" width="7.7109375" style="4" customWidth="1"/>
    <col min="10502" max="10502" width="11.85546875" style="4" customWidth="1"/>
    <col min="10503" max="10503" width="12.85546875" style="4" customWidth="1"/>
    <col min="10504" max="10752" width="9.140625" style="4"/>
    <col min="10753" max="10753" width="10.5703125" style="4" customWidth="1"/>
    <col min="10754" max="10754" width="3.140625" style="4" customWidth="1"/>
    <col min="10755" max="10755" width="2.7109375" style="4" customWidth="1"/>
    <col min="10756" max="10756" width="59" style="4" customWidth="1"/>
    <col min="10757" max="10757" width="7.7109375" style="4" customWidth="1"/>
    <col min="10758" max="10758" width="11.85546875" style="4" customWidth="1"/>
    <col min="10759" max="10759" width="12.85546875" style="4" customWidth="1"/>
    <col min="10760" max="11008" width="9.140625" style="4"/>
    <col min="11009" max="11009" width="10.5703125" style="4" customWidth="1"/>
    <col min="11010" max="11010" width="3.140625" style="4" customWidth="1"/>
    <col min="11011" max="11011" width="2.7109375" style="4" customWidth="1"/>
    <col min="11012" max="11012" width="59" style="4" customWidth="1"/>
    <col min="11013" max="11013" width="7.7109375" style="4" customWidth="1"/>
    <col min="11014" max="11014" width="11.85546875" style="4" customWidth="1"/>
    <col min="11015" max="11015" width="12.85546875" style="4" customWidth="1"/>
    <col min="11016" max="11264" width="9.140625" style="4"/>
    <col min="11265" max="11265" width="10.5703125" style="4" customWidth="1"/>
    <col min="11266" max="11266" width="3.140625" style="4" customWidth="1"/>
    <col min="11267" max="11267" width="2.7109375" style="4" customWidth="1"/>
    <col min="11268" max="11268" width="59" style="4" customWidth="1"/>
    <col min="11269" max="11269" width="7.7109375" style="4" customWidth="1"/>
    <col min="11270" max="11270" width="11.85546875" style="4" customWidth="1"/>
    <col min="11271" max="11271" width="12.85546875" style="4" customWidth="1"/>
    <col min="11272" max="11520" width="9.140625" style="4"/>
    <col min="11521" max="11521" width="10.5703125" style="4" customWidth="1"/>
    <col min="11522" max="11522" width="3.140625" style="4" customWidth="1"/>
    <col min="11523" max="11523" width="2.7109375" style="4" customWidth="1"/>
    <col min="11524" max="11524" width="59" style="4" customWidth="1"/>
    <col min="11525" max="11525" width="7.7109375" style="4" customWidth="1"/>
    <col min="11526" max="11526" width="11.85546875" style="4" customWidth="1"/>
    <col min="11527" max="11527" width="12.85546875" style="4" customWidth="1"/>
    <col min="11528" max="11776" width="9.140625" style="4"/>
    <col min="11777" max="11777" width="10.5703125" style="4" customWidth="1"/>
    <col min="11778" max="11778" width="3.140625" style="4" customWidth="1"/>
    <col min="11779" max="11779" width="2.7109375" style="4" customWidth="1"/>
    <col min="11780" max="11780" width="59" style="4" customWidth="1"/>
    <col min="11781" max="11781" width="7.7109375" style="4" customWidth="1"/>
    <col min="11782" max="11782" width="11.85546875" style="4" customWidth="1"/>
    <col min="11783" max="11783" width="12.85546875" style="4" customWidth="1"/>
    <col min="11784" max="12032" width="9.140625" style="4"/>
    <col min="12033" max="12033" width="10.5703125" style="4" customWidth="1"/>
    <col min="12034" max="12034" width="3.140625" style="4" customWidth="1"/>
    <col min="12035" max="12035" width="2.7109375" style="4" customWidth="1"/>
    <col min="12036" max="12036" width="59" style="4" customWidth="1"/>
    <col min="12037" max="12037" width="7.7109375" style="4" customWidth="1"/>
    <col min="12038" max="12038" width="11.85546875" style="4" customWidth="1"/>
    <col min="12039" max="12039" width="12.85546875" style="4" customWidth="1"/>
    <col min="12040" max="12288" width="9.140625" style="4"/>
    <col min="12289" max="12289" width="10.5703125" style="4" customWidth="1"/>
    <col min="12290" max="12290" width="3.140625" style="4" customWidth="1"/>
    <col min="12291" max="12291" width="2.7109375" style="4" customWidth="1"/>
    <col min="12292" max="12292" width="59" style="4" customWidth="1"/>
    <col min="12293" max="12293" width="7.7109375" style="4" customWidth="1"/>
    <col min="12294" max="12294" width="11.85546875" style="4" customWidth="1"/>
    <col min="12295" max="12295" width="12.85546875" style="4" customWidth="1"/>
    <col min="12296" max="12544" width="9.140625" style="4"/>
    <col min="12545" max="12545" width="10.5703125" style="4" customWidth="1"/>
    <col min="12546" max="12546" width="3.140625" style="4" customWidth="1"/>
    <col min="12547" max="12547" width="2.7109375" style="4" customWidth="1"/>
    <col min="12548" max="12548" width="59" style="4" customWidth="1"/>
    <col min="12549" max="12549" width="7.7109375" style="4" customWidth="1"/>
    <col min="12550" max="12550" width="11.85546875" style="4" customWidth="1"/>
    <col min="12551" max="12551" width="12.85546875" style="4" customWidth="1"/>
    <col min="12552" max="12800" width="9.140625" style="4"/>
    <col min="12801" max="12801" width="10.5703125" style="4" customWidth="1"/>
    <col min="12802" max="12802" width="3.140625" style="4" customWidth="1"/>
    <col min="12803" max="12803" width="2.7109375" style="4" customWidth="1"/>
    <col min="12804" max="12804" width="59" style="4" customWidth="1"/>
    <col min="12805" max="12805" width="7.7109375" style="4" customWidth="1"/>
    <col min="12806" max="12806" width="11.85546875" style="4" customWidth="1"/>
    <col min="12807" max="12807" width="12.85546875" style="4" customWidth="1"/>
    <col min="12808" max="13056" width="9.140625" style="4"/>
    <col min="13057" max="13057" width="10.5703125" style="4" customWidth="1"/>
    <col min="13058" max="13058" width="3.140625" style="4" customWidth="1"/>
    <col min="13059" max="13059" width="2.7109375" style="4" customWidth="1"/>
    <col min="13060" max="13060" width="59" style="4" customWidth="1"/>
    <col min="13061" max="13061" width="7.7109375" style="4" customWidth="1"/>
    <col min="13062" max="13062" width="11.85546875" style="4" customWidth="1"/>
    <col min="13063" max="13063" width="12.85546875" style="4" customWidth="1"/>
    <col min="13064" max="13312" width="9.140625" style="4"/>
    <col min="13313" max="13313" width="10.5703125" style="4" customWidth="1"/>
    <col min="13314" max="13314" width="3.140625" style="4" customWidth="1"/>
    <col min="13315" max="13315" width="2.7109375" style="4" customWidth="1"/>
    <col min="13316" max="13316" width="59" style="4" customWidth="1"/>
    <col min="13317" max="13317" width="7.7109375" style="4" customWidth="1"/>
    <col min="13318" max="13318" width="11.85546875" style="4" customWidth="1"/>
    <col min="13319" max="13319" width="12.85546875" style="4" customWidth="1"/>
    <col min="13320" max="13568" width="9.140625" style="4"/>
    <col min="13569" max="13569" width="10.5703125" style="4" customWidth="1"/>
    <col min="13570" max="13570" width="3.140625" style="4" customWidth="1"/>
    <col min="13571" max="13571" width="2.7109375" style="4" customWidth="1"/>
    <col min="13572" max="13572" width="59" style="4" customWidth="1"/>
    <col min="13573" max="13573" width="7.7109375" style="4" customWidth="1"/>
    <col min="13574" max="13574" width="11.85546875" style="4" customWidth="1"/>
    <col min="13575" max="13575" width="12.85546875" style="4" customWidth="1"/>
    <col min="13576" max="13824" width="9.140625" style="4"/>
    <col min="13825" max="13825" width="10.5703125" style="4" customWidth="1"/>
    <col min="13826" max="13826" width="3.140625" style="4" customWidth="1"/>
    <col min="13827" max="13827" width="2.7109375" style="4" customWidth="1"/>
    <col min="13828" max="13828" width="59" style="4" customWidth="1"/>
    <col min="13829" max="13829" width="7.7109375" style="4" customWidth="1"/>
    <col min="13830" max="13830" width="11.85546875" style="4" customWidth="1"/>
    <col min="13831" max="13831" width="12.85546875" style="4" customWidth="1"/>
    <col min="13832" max="14080" width="9.140625" style="4"/>
    <col min="14081" max="14081" width="10.5703125" style="4" customWidth="1"/>
    <col min="14082" max="14082" width="3.140625" style="4" customWidth="1"/>
    <col min="14083" max="14083" width="2.7109375" style="4" customWidth="1"/>
    <col min="14084" max="14084" width="59" style="4" customWidth="1"/>
    <col min="14085" max="14085" width="7.7109375" style="4" customWidth="1"/>
    <col min="14086" max="14086" width="11.85546875" style="4" customWidth="1"/>
    <col min="14087" max="14087" width="12.85546875" style="4" customWidth="1"/>
    <col min="14088" max="14336" width="9.140625" style="4"/>
    <col min="14337" max="14337" width="10.5703125" style="4" customWidth="1"/>
    <col min="14338" max="14338" width="3.140625" style="4" customWidth="1"/>
    <col min="14339" max="14339" width="2.7109375" style="4" customWidth="1"/>
    <col min="14340" max="14340" width="59" style="4" customWidth="1"/>
    <col min="14341" max="14341" width="7.7109375" style="4" customWidth="1"/>
    <col min="14342" max="14342" width="11.85546875" style="4" customWidth="1"/>
    <col min="14343" max="14343" width="12.85546875" style="4" customWidth="1"/>
    <col min="14344" max="14592" width="9.140625" style="4"/>
    <col min="14593" max="14593" width="10.5703125" style="4" customWidth="1"/>
    <col min="14594" max="14594" width="3.140625" style="4" customWidth="1"/>
    <col min="14595" max="14595" width="2.7109375" style="4" customWidth="1"/>
    <col min="14596" max="14596" width="59" style="4" customWidth="1"/>
    <col min="14597" max="14597" width="7.7109375" style="4" customWidth="1"/>
    <col min="14598" max="14598" width="11.85546875" style="4" customWidth="1"/>
    <col min="14599" max="14599" width="12.85546875" style="4" customWidth="1"/>
    <col min="14600" max="14848" width="9.140625" style="4"/>
    <col min="14849" max="14849" width="10.5703125" style="4" customWidth="1"/>
    <col min="14850" max="14850" width="3.140625" style="4" customWidth="1"/>
    <col min="14851" max="14851" width="2.7109375" style="4" customWidth="1"/>
    <col min="14852" max="14852" width="59" style="4" customWidth="1"/>
    <col min="14853" max="14853" width="7.7109375" style="4" customWidth="1"/>
    <col min="14854" max="14854" width="11.85546875" style="4" customWidth="1"/>
    <col min="14855" max="14855" width="12.85546875" style="4" customWidth="1"/>
    <col min="14856" max="15104" width="9.140625" style="4"/>
    <col min="15105" max="15105" width="10.5703125" style="4" customWidth="1"/>
    <col min="15106" max="15106" width="3.140625" style="4" customWidth="1"/>
    <col min="15107" max="15107" width="2.7109375" style="4" customWidth="1"/>
    <col min="15108" max="15108" width="59" style="4" customWidth="1"/>
    <col min="15109" max="15109" width="7.7109375" style="4" customWidth="1"/>
    <col min="15110" max="15110" width="11.85546875" style="4" customWidth="1"/>
    <col min="15111" max="15111" width="12.85546875" style="4" customWidth="1"/>
    <col min="15112" max="15360" width="9.140625" style="4"/>
    <col min="15361" max="15361" width="10.5703125" style="4" customWidth="1"/>
    <col min="15362" max="15362" width="3.140625" style="4" customWidth="1"/>
    <col min="15363" max="15363" width="2.7109375" style="4" customWidth="1"/>
    <col min="15364" max="15364" width="59" style="4" customWidth="1"/>
    <col min="15365" max="15365" width="7.7109375" style="4" customWidth="1"/>
    <col min="15366" max="15366" width="11.85546875" style="4" customWidth="1"/>
    <col min="15367" max="15367" width="12.85546875" style="4" customWidth="1"/>
    <col min="15368" max="15616" width="9.140625" style="4"/>
    <col min="15617" max="15617" width="10.5703125" style="4" customWidth="1"/>
    <col min="15618" max="15618" width="3.140625" style="4" customWidth="1"/>
    <col min="15619" max="15619" width="2.7109375" style="4" customWidth="1"/>
    <col min="15620" max="15620" width="59" style="4" customWidth="1"/>
    <col min="15621" max="15621" width="7.7109375" style="4" customWidth="1"/>
    <col min="15622" max="15622" width="11.85546875" style="4" customWidth="1"/>
    <col min="15623" max="15623" width="12.85546875" style="4" customWidth="1"/>
    <col min="15624" max="15872" width="9.140625" style="4"/>
    <col min="15873" max="15873" width="10.5703125" style="4" customWidth="1"/>
    <col min="15874" max="15874" width="3.140625" style="4" customWidth="1"/>
    <col min="15875" max="15875" width="2.7109375" style="4" customWidth="1"/>
    <col min="15876" max="15876" width="59" style="4" customWidth="1"/>
    <col min="15877" max="15877" width="7.7109375" style="4" customWidth="1"/>
    <col min="15878" max="15878" width="11.85546875" style="4" customWidth="1"/>
    <col min="15879" max="15879" width="12.85546875" style="4" customWidth="1"/>
    <col min="15880" max="16128" width="9.140625" style="4"/>
    <col min="16129" max="16129" width="10.5703125" style="4" customWidth="1"/>
    <col min="16130" max="16130" width="3.140625" style="4" customWidth="1"/>
    <col min="16131" max="16131" width="2.7109375" style="4" customWidth="1"/>
    <col min="16132" max="16132" width="59" style="4" customWidth="1"/>
    <col min="16133" max="16133" width="7.7109375" style="4" customWidth="1"/>
    <col min="16134" max="16134" width="11.85546875" style="4" customWidth="1"/>
    <col min="16135" max="16135" width="12.85546875" style="4" customWidth="1"/>
    <col min="16136" max="16384" width="9.140625" style="4"/>
  </cols>
  <sheetData>
    <row r="1" spans="1:7" ht="15" customHeight="1">
      <c r="A1" s="167" t="s">
        <v>0</v>
      </c>
      <c r="B1" s="166"/>
      <c r="C1" s="166"/>
      <c r="D1" s="166"/>
      <c r="E1" s="166"/>
      <c r="F1" s="168"/>
      <c r="G1" s="168"/>
    </row>
    <row r="2" spans="1:7" ht="12.75" customHeight="1">
      <c r="A2" s="169" t="s">
        <v>99</v>
      </c>
      <c r="B2" s="170"/>
      <c r="C2" s="170"/>
      <c r="D2" s="170"/>
      <c r="E2" s="170"/>
      <c r="F2" s="171"/>
      <c r="G2" s="171"/>
    </row>
    <row r="3" spans="1:7" ht="12.75" customHeight="1">
      <c r="A3" s="169" t="s">
        <v>248</v>
      </c>
      <c r="B3" s="170"/>
      <c r="C3" s="170"/>
      <c r="D3" s="170"/>
      <c r="E3" s="170"/>
      <c r="F3" s="171"/>
      <c r="G3" s="171"/>
    </row>
    <row r="4" spans="1:7" ht="12.75" customHeight="1">
      <c r="A4" s="172" t="s">
        <v>249</v>
      </c>
      <c r="B4" s="173"/>
      <c r="C4" s="173"/>
      <c r="D4" s="173"/>
      <c r="E4" s="173"/>
      <c r="F4" s="174"/>
      <c r="G4" s="174"/>
    </row>
    <row r="5" spans="1:7" ht="12.75" customHeight="1">
      <c r="A5" s="126"/>
      <c r="B5" s="129"/>
      <c r="C5" s="129"/>
      <c r="D5" s="175" t="s">
        <v>252</v>
      </c>
      <c r="E5" s="175"/>
      <c r="F5" s="175"/>
      <c r="G5" s="175"/>
    </row>
    <row r="6" spans="1:7" ht="67.5" customHeight="1">
      <c r="A6" s="27" t="s">
        <v>3</v>
      </c>
      <c r="B6" s="176" t="s">
        <v>4</v>
      </c>
      <c r="C6" s="177"/>
      <c r="D6" s="178"/>
      <c r="E6" s="28" t="s">
        <v>100</v>
      </c>
      <c r="F6" s="29" t="s">
        <v>101</v>
      </c>
      <c r="G6" s="29" t="s">
        <v>102</v>
      </c>
    </row>
    <row r="7" spans="1:7" s="2" customFormat="1" ht="12.75" customHeight="1">
      <c r="A7" s="29" t="s">
        <v>8</v>
      </c>
      <c r="B7" s="30" t="s">
        <v>103</v>
      </c>
      <c r="C7" s="31"/>
      <c r="D7" s="32"/>
      <c r="E7" s="33"/>
      <c r="F7" s="34">
        <f>SUM(F8,F14,F25,F26)</f>
        <v>283354.96000000008</v>
      </c>
      <c r="G7" s="34">
        <f>SUM(G8,G14,G25,G26)</f>
        <v>285836.14999999997</v>
      </c>
    </row>
    <row r="8" spans="1:7" s="2" customFormat="1" ht="12.75" customHeight="1">
      <c r="A8" s="35" t="s">
        <v>10</v>
      </c>
      <c r="B8" s="36" t="s">
        <v>104</v>
      </c>
      <c r="C8" s="37"/>
      <c r="D8" s="38"/>
      <c r="E8" s="33"/>
      <c r="F8" s="39">
        <f>SUM(F9:F13)</f>
        <v>0</v>
      </c>
      <c r="G8" s="39">
        <f>SUM(G9:G13)</f>
        <v>65.5600000000004</v>
      </c>
    </row>
    <row r="9" spans="1:7" s="2" customFormat="1" ht="12.75" customHeight="1">
      <c r="A9" s="33" t="s">
        <v>105</v>
      </c>
      <c r="B9" s="40"/>
      <c r="C9" s="41" t="s">
        <v>106</v>
      </c>
      <c r="D9" s="42"/>
      <c r="E9" s="43"/>
      <c r="F9" s="39"/>
      <c r="G9" s="39"/>
    </row>
    <row r="10" spans="1:7" s="2" customFormat="1" ht="12.75" customHeight="1">
      <c r="A10" s="33" t="s">
        <v>107</v>
      </c>
      <c r="B10" s="40"/>
      <c r="C10" s="41" t="s">
        <v>108</v>
      </c>
      <c r="D10" s="44"/>
      <c r="E10" s="45"/>
      <c r="F10" s="39"/>
      <c r="G10" s="39">
        <v>65.5600000000004</v>
      </c>
    </row>
    <row r="11" spans="1:7" s="2" customFormat="1" ht="12.75" customHeight="1">
      <c r="A11" s="33" t="s">
        <v>109</v>
      </c>
      <c r="B11" s="40"/>
      <c r="C11" s="41" t="s">
        <v>110</v>
      </c>
      <c r="D11" s="44"/>
      <c r="E11" s="45"/>
      <c r="F11" s="39"/>
      <c r="G11" s="39"/>
    </row>
    <row r="12" spans="1:7" s="2" customFormat="1" ht="12.75" customHeight="1">
      <c r="A12" s="33" t="s">
        <v>111</v>
      </c>
      <c r="B12" s="40"/>
      <c r="C12" s="41" t="s">
        <v>112</v>
      </c>
      <c r="D12" s="44"/>
      <c r="E12" s="35"/>
      <c r="F12" s="39"/>
      <c r="G12" s="39"/>
    </row>
    <row r="13" spans="1:7" s="2" customFormat="1" ht="12.75" customHeight="1">
      <c r="A13" s="46" t="s">
        <v>113</v>
      </c>
      <c r="B13" s="40"/>
      <c r="C13" s="47" t="s">
        <v>114</v>
      </c>
      <c r="D13" s="42"/>
      <c r="E13" s="35"/>
      <c r="F13" s="39"/>
      <c r="G13" s="39"/>
    </row>
    <row r="14" spans="1:7" s="2" customFormat="1" ht="12.75" customHeight="1">
      <c r="A14" s="48" t="s">
        <v>20</v>
      </c>
      <c r="B14" s="49" t="s">
        <v>115</v>
      </c>
      <c r="C14" s="50"/>
      <c r="D14" s="51"/>
      <c r="E14" s="35"/>
      <c r="F14" s="39">
        <f>SUM(F15:F24)</f>
        <v>283354.96000000008</v>
      </c>
      <c r="G14" s="39">
        <f>SUM(G15:G24)</f>
        <v>285770.58999999997</v>
      </c>
    </row>
    <row r="15" spans="1:7" s="2" customFormat="1" ht="12.75" customHeight="1">
      <c r="A15" s="33" t="s">
        <v>116</v>
      </c>
      <c r="B15" s="40"/>
      <c r="C15" s="41" t="s">
        <v>117</v>
      </c>
      <c r="D15" s="44"/>
      <c r="E15" s="45"/>
      <c r="F15" s="39"/>
      <c r="G15" s="39"/>
    </row>
    <row r="16" spans="1:7" s="2" customFormat="1" ht="12.75" customHeight="1">
      <c r="A16" s="33" t="s">
        <v>118</v>
      </c>
      <c r="B16" s="40"/>
      <c r="C16" s="41" t="s">
        <v>119</v>
      </c>
      <c r="D16" s="44"/>
      <c r="E16" s="45"/>
      <c r="F16" s="39">
        <v>268536.80000000005</v>
      </c>
      <c r="G16" s="39">
        <v>270159.11</v>
      </c>
    </row>
    <row r="17" spans="1:7" s="2" customFormat="1" ht="12.75" customHeight="1">
      <c r="A17" s="33" t="s">
        <v>120</v>
      </c>
      <c r="B17" s="40"/>
      <c r="C17" s="41" t="s">
        <v>121</v>
      </c>
      <c r="D17" s="44"/>
      <c r="E17" s="45"/>
      <c r="F17" s="39"/>
      <c r="G17" s="39"/>
    </row>
    <row r="18" spans="1:7" s="2" customFormat="1" ht="12.75" customHeight="1">
      <c r="A18" s="33" t="s">
        <v>122</v>
      </c>
      <c r="B18" s="40"/>
      <c r="C18" s="41" t="s">
        <v>123</v>
      </c>
      <c r="D18" s="44"/>
      <c r="E18" s="45"/>
      <c r="F18" s="39"/>
      <c r="G18" s="39"/>
    </row>
    <row r="19" spans="1:7" s="2" customFormat="1" ht="12.75" customHeight="1">
      <c r="A19" s="33" t="s">
        <v>124</v>
      </c>
      <c r="B19" s="40"/>
      <c r="C19" s="41" t="s">
        <v>125</v>
      </c>
      <c r="D19" s="44"/>
      <c r="E19" s="45"/>
      <c r="F19" s="39">
        <v>13724.52</v>
      </c>
      <c r="G19" s="39">
        <v>14468.88</v>
      </c>
    </row>
    <row r="20" spans="1:7" s="2" customFormat="1" ht="12.75" customHeight="1">
      <c r="A20" s="33" t="s">
        <v>126</v>
      </c>
      <c r="B20" s="40"/>
      <c r="C20" s="41" t="s">
        <v>127</v>
      </c>
      <c r="D20" s="44"/>
      <c r="E20" s="45"/>
      <c r="F20" s="39"/>
      <c r="G20" s="39"/>
    </row>
    <row r="21" spans="1:7" s="2" customFormat="1" ht="12.75" customHeight="1">
      <c r="A21" s="33" t="s">
        <v>128</v>
      </c>
      <c r="B21" s="40"/>
      <c r="C21" s="41" t="s">
        <v>129</v>
      </c>
      <c r="D21" s="44"/>
      <c r="E21" s="45"/>
      <c r="F21" s="39"/>
      <c r="G21" s="39"/>
    </row>
    <row r="22" spans="1:7" s="2" customFormat="1" ht="12.75" customHeight="1">
      <c r="A22" s="33" t="s">
        <v>130</v>
      </c>
      <c r="B22" s="40"/>
      <c r="C22" s="41" t="s">
        <v>131</v>
      </c>
      <c r="D22" s="44"/>
      <c r="E22" s="45"/>
      <c r="F22" s="39">
        <v>1093.6400000000001</v>
      </c>
      <c r="G22" s="39">
        <v>1142.6000000000001</v>
      </c>
    </row>
    <row r="23" spans="1:7" s="2" customFormat="1" ht="12.75" customHeight="1">
      <c r="A23" s="33" t="s">
        <v>132</v>
      </c>
      <c r="B23" s="52"/>
      <c r="C23" s="53" t="s">
        <v>133</v>
      </c>
      <c r="D23" s="127"/>
      <c r="E23" s="45"/>
      <c r="F23" s="39"/>
      <c r="G23" s="39"/>
    </row>
    <row r="24" spans="1:7" s="2" customFormat="1" ht="12.75" customHeight="1">
      <c r="A24" s="33" t="s">
        <v>134</v>
      </c>
      <c r="B24" s="40"/>
      <c r="C24" s="41" t="s">
        <v>135</v>
      </c>
      <c r="D24" s="44"/>
      <c r="E24" s="35"/>
      <c r="F24" s="39"/>
      <c r="G24" s="39"/>
    </row>
    <row r="25" spans="1:7" s="2" customFormat="1" ht="12.75" customHeight="1">
      <c r="A25" s="35" t="s">
        <v>22</v>
      </c>
      <c r="B25" s="54" t="s">
        <v>136</v>
      </c>
      <c r="C25" s="54"/>
      <c r="D25" s="55"/>
      <c r="E25" s="35"/>
      <c r="F25" s="39"/>
      <c r="G25" s="39"/>
    </row>
    <row r="26" spans="1:7" s="2" customFormat="1" ht="12.75" customHeight="1">
      <c r="A26" s="35" t="s">
        <v>36</v>
      </c>
      <c r="B26" s="54" t="s">
        <v>137</v>
      </c>
      <c r="C26" s="54"/>
      <c r="D26" s="55"/>
      <c r="E26" s="56"/>
      <c r="F26" s="39"/>
      <c r="G26" s="39"/>
    </row>
    <row r="27" spans="1:7" s="2" customFormat="1" ht="12.75" customHeight="1">
      <c r="A27" s="29" t="s">
        <v>28</v>
      </c>
      <c r="B27" s="30" t="s">
        <v>138</v>
      </c>
      <c r="C27" s="31"/>
      <c r="D27" s="32"/>
      <c r="E27" s="45"/>
      <c r="F27" s="39"/>
      <c r="G27" s="39"/>
    </row>
    <row r="28" spans="1:7" s="2" customFormat="1" ht="12.75" customHeight="1">
      <c r="A28" s="27" t="s">
        <v>67</v>
      </c>
      <c r="B28" s="57" t="s">
        <v>139</v>
      </c>
      <c r="C28" s="58"/>
      <c r="D28" s="59"/>
      <c r="E28" s="35"/>
      <c r="F28" s="34">
        <f>SUM(F29,F35,F36,F43,F44)</f>
        <v>136227.12999999998</v>
      </c>
      <c r="G28" s="34">
        <f>SUM(G29,G35,G36,G43,G44)</f>
        <v>77847.319999999992</v>
      </c>
    </row>
    <row r="29" spans="1:7" s="2" customFormat="1" ht="12.75" customHeight="1">
      <c r="A29" s="60" t="s">
        <v>10</v>
      </c>
      <c r="B29" s="61" t="s">
        <v>140</v>
      </c>
      <c r="C29" s="62"/>
      <c r="D29" s="63"/>
      <c r="E29" s="35"/>
      <c r="F29" s="39">
        <f>SUM(F30:F34)</f>
        <v>632.66999999999996</v>
      </c>
      <c r="G29" s="39">
        <f>SUM(G30:G34)</f>
        <v>1341.37</v>
      </c>
    </row>
    <row r="30" spans="1:7" s="2" customFormat="1" ht="12.75" customHeight="1">
      <c r="A30" s="64" t="s">
        <v>105</v>
      </c>
      <c r="B30" s="52"/>
      <c r="C30" s="53" t="s">
        <v>141</v>
      </c>
      <c r="D30" s="127"/>
      <c r="E30" s="45"/>
      <c r="F30" s="39"/>
      <c r="G30" s="39"/>
    </row>
    <row r="31" spans="1:7" s="2" customFormat="1" ht="12.75" customHeight="1">
      <c r="A31" s="64" t="s">
        <v>107</v>
      </c>
      <c r="B31" s="52"/>
      <c r="C31" s="53" t="s">
        <v>142</v>
      </c>
      <c r="D31" s="127"/>
      <c r="E31" s="45"/>
      <c r="F31" s="39">
        <v>632.66999999999996</v>
      </c>
      <c r="G31" s="39">
        <v>1341.37</v>
      </c>
    </row>
    <row r="32" spans="1:7" s="2" customFormat="1">
      <c r="A32" s="64" t="s">
        <v>109</v>
      </c>
      <c r="B32" s="52"/>
      <c r="C32" s="53" t="s">
        <v>143</v>
      </c>
      <c r="D32" s="127"/>
      <c r="E32" s="45"/>
      <c r="F32" s="39"/>
      <c r="G32" s="39"/>
    </row>
    <row r="33" spans="1:7" s="2" customFormat="1">
      <c r="A33" s="64" t="s">
        <v>111</v>
      </c>
      <c r="B33" s="52"/>
      <c r="C33" s="53" t="s">
        <v>144</v>
      </c>
      <c r="D33" s="127"/>
      <c r="E33" s="45"/>
      <c r="F33" s="39"/>
      <c r="G33" s="39"/>
    </row>
    <row r="34" spans="1:7" s="2" customFormat="1" ht="12.75" customHeight="1">
      <c r="A34" s="64" t="s">
        <v>113</v>
      </c>
      <c r="B34" s="58"/>
      <c r="C34" s="179" t="s">
        <v>145</v>
      </c>
      <c r="D34" s="180"/>
      <c r="E34" s="45"/>
      <c r="F34" s="39"/>
      <c r="G34" s="39"/>
    </row>
    <row r="35" spans="1:7" s="2" customFormat="1" ht="12.75" customHeight="1">
      <c r="A35" s="60" t="s">
        <v>20</v>
      </c>
      <c r="B35" s="65" t="s">
        <v>146</v>
      </c>
      <c r="C35" s="66"/>
      <c r="D35" s="67"/>
      <c r="E35" s="35"/>
      <c r="F35" s="39"/>
      <c r="G35" s="39"/>
    </row>
    <row r="36" spans="1:7" s="2" customFormat="1" ht="12.75" customHeight="1">
      <c r="A36" s="60" t="s">
        <v>22</v>
      </c>
      <c r="B36" s="61" t="s">
        <v>147</v>
      </c>
      <c r="C36" s="62"/>
      <c r="D36" s="63"/>
      <c r="E36" s="35"/>
      <c r="F36" s="39">
        <f>SUM(F37:F42)</f>
        <v>124030.54999999999</v>
      </c>
      <c r="G36" s="39">
        <f>SUM(G37:G42)</f>
        <v>66664.31</v>
      </c>
    </row>
    <row r="37" spans="1:7" s="2" customFormat="1" ht="12.75" customHeight="1">
      <c r="A37" s="64" t="s">
        <v>148</v>
      </c>
      <c r="B37" s="62"/>
      <c r="C37" s="68" t="s">
        <v>149</v>
      </c>
      <c r="D37" s="69"/>
      <c r="E37" s="35"/>
      <c r="F37" s="39"/>
      <c r="G37" s="39"/>
    </row>
    <row r="38" spans="1:7" s="2" customFormat="1" ht="12.75" customHeight="1">
      <c r="A38" s="70" t="s">
        <v>150</v>
      </c>
      <c r="B38" s="52"/>
      <c r="C38" s="53" t="s">
        <v>151</v>
      </c>
      <c r="D38" s="71"/>
      <c r="E38" s="72"/>
      <c r="F38" s="39"/>
      <c r="G38" s="39"/>
    </row>
    <row r="39" spans="1:7" s="2" customFormat="1" ht="12.75" customHeight="1">
      <c r="A39" s="64" t="s">
        <v>152</v>
      </c>
      <c r="B39" s="52"/>
      <c r="C39" s="53" t="s">
        <v>153</v>
      </c>
      <c r="D39" s="127"/>
      <c r="E39" s="73"/>
      <c r="F39" s="39"/>
      <c r="G39" s="39"/>
    </row>
    <row r="40" spans="1:7" s="2" customFormat="1" ht="12.75" customHeight="1">
      <c r="A40" s="64" t="s">
        <v>154</v>
      </c>
      <c r="B40" s="52"/>
      <c r="C40" s="179" t="s">
        <v>155</v>
      </c>
      <c r="D40" s="180"/>
      <c r="E40" s="73"/>
      <c r="F40" s="39">
        <v>5567.59</v>
      </c>
      <c r="G40" s="39">
        <v>7913.84</v>
      </c>
    </row>
    <row r="41" spans="1:7" s="2" customFormat="1" ht="12.75" customHeight="1">
      <c r="A41" s="64" t="s">
        <v>156</v>
      </c>
      <c r="B41" s="52"/>
      <c r="C41" s="53" t="s">
        <v>157</v>
      </c>
      <c r="D41" s="127"/>
      <c r="E41" s="73"/>
      <c r="F41" s="39">
        <v>118462.95999999999</v>
      </c>
      <c r="G41" s="39">
        <v>58750.47</v>
      </c>
    </row>
    <row r="42" spans="1:7" s="2" customFormat="1" ht="12.75" customHeight="1">
      <c r="A42" s="64" t="s">
        <v>158</v>
      </c>
      <c r="B42" s="52"/>
      <c r="C42" s="53" t="s">
        <v>159</v>
      </c>
      <c r="D42" s="127"/>
      <c r="E42" s="35"/>
      <c r="F42" s="39"/>
      <c r="G42" s="39"/>
    </row>
    <row r="43" spans="1:7" s="2" customFormat="1" ht="12.75" customHeight="1">
      <c r="A43" s="60" t="s">
        <v>36</v>
      </c>
      <c r="B43" s="74" t="s">
        <v>160</v>
      </c>
      <c r="C43" s="74"/>
      <c r="D43" s="75"/>
      <c r="E43" s="73"/>
      <c r="F43" s="39"/>
      <c r="G43" s="39"/>
    </row>
    <row r="44" spans="1:7" s="2" customFormat="1" ht="12.75" customHeight="1">
      <c r="A44" s="60" t="s">
        <v>39</v>
      </c>
      <c r="B44" s="74" t="s">
        <v>161</v>
      </c>
      <c r="C44" s="74"/>
      <c r="D44" s="75"/>
      <c r="E44" s="35"/>
      <c r="F44" s="39">
        <v>11563.91</v>
      </c>
      <c r="G44" s="39">
        <v>9841.64</v>
      </c>
    </row>
    <row r="45" spans="1:7" s="2" customFormat="1" ht="12.75" customHeight="1">
      <c r="A45" s="35"/>
      <c r="B45" s="49" t="s">
        <v>162</v>
      </c>
      <c r="C45" s="50"/>
      <c r="D45" s="51"/>
      <c r="E45" s="35"/>
      <c r="F45" s="39">
        <f>SUM(F7,F27,F28)</f>
        <v>419582.09000000008</v>
      </c>
      <c r="G45" s="39">
        <f>SUM(G7,G27,G28)</f>
        <v>363683.47</v>
      </c>
    </row>
    <row r="46" spans="1:7" s="2" customFormat="1" ht="12.75" customHeight="1">
      <c r="A46" s="29" t="s">
        <v>69</v>
      </c>
      <c r="B46" s="30" t="s">
        <v>163</v>
      </c>
      <c r="C46" s="30"/>
      <c r="D46" s="76"/>
      <c r="E46" s="35"/>
      <c r="F46" s="34">
        <f>SUM(F47:F50)</f>
        <v>292911.89</v>
      </c>
      <c r="G46" s="34">
        <f>SUM(G47:G50)</f>
        <v>295393.08</v>
      </c>
    </row>
    <row r="47" spans="1:7" s="2" customFormat="1" ht="12.75" customHeight="1">
      <c r="A47" s="35" t="s">
        <v>10</v>
      </c>
      <c r="B47" s="54" t="s">
        <v>13</v>
      </c>
      <c r="C47" s="54"/>
      <c r="D47" s="55"/>
      <c r="E47" s="35"/>
      <c r="F47" s="39"/>
      <c r="G47" s="39"/>
    </row>
    <row r="48" spans="1:7" s="2" customFormat="1" ht="12.75" customHeight="1">
      <c r="A48" s="48" t="s">
        <v>20</v>
      </c>
      <c r="B48" s="49" t="s">
        <v>164</v>
      </c>
      <c r="C48" s="50"/>
      <c r="D48" s="51"/>
      <c r="E48" s="48"/>
      <c r="F48" s="39">
        <v>282487.78000000003</v>
      </c>
      <c r="G48" s="39">
        <v>284860.78000000003</v>
      </c>
    </row>
    <row r="49" spans="1:7" s="2" customFormat="1" ht="12.75" customHeight="1">
      <c r="A49" s="35" t="s">
        <v>22</v>
      </c>
      <c r="B49" s="181" t="s">
        <v>165</v>
      </c>
      <c r="C49" s="182"/>
      <c r="D49" s="183"/>
      <c r="E49" s="35"/>
      <c r="F49" s="39"/>
      <c r="G49" s="39"/>
    </row>
    <row r="50" spans="1:7" s="2" customFormat="1" ht="12.75" customHeight="1">
      <c r="A50" s="35" t="s">
        <v>166</v>
      </c>
      <c r="B50" s="54" t="s">
        <v>167</v>
      </c>
      <c r="C50" s="40"/>
      <c r="D50" s="128"/>
      <c r="E50" s="35"/>
      <c r="F50" s="39">
        <v>10424.11</v>
      </c>
      <c r="G50" s="39">
        <v>10532.300000000001</v>
      </c>
    </row>
    <row r="51" spans="1:7" s="2" customFormat="1" ht="12.75" customHeight="1">
      <c r="A51" s="29" t="s">
        <v>78</v>
      </c>
      <c r="B51" s="30" t="s">
        <v>168</v>
      </c>
      <c r="C51" s="31"/>
      <c r="D51" s="32"/>
      <c r="E51" s="35"/>
      <c r="F51" s="34">
        <f>SUM(F52,F56)</f>
        <v>113537.86</v>
      </c>
      <c r="G51" s="34">
        <f>SUM(G52,G56)</f>
        <v>58827.54</v>
      </c>
    </row>
    <row r="52" spans="1:7" s="2" customFormat="1" ht="12.75" customHeight="1">
      <c r="A52" s="35" t="s">
        <v>10</v>
      </c>
      <c r="B52" s="36" t="s">
        <v>169</v>
      </c>
      <c r="C52" s="77"/>
      <c r="D52" s="78"/>
      <c r="E52" s="35"/>
      <c r="F52" s="39">
        <f>SUM(F53:F55)</f>
        <v>0</v>
      </c>
      <c r="G52" s="39">
        <f>SUM(G53:G55)</f>
        <v>0</v>
      </c>
    </row>
    <row r="53" spans="1:7" s="2" customFormat="1">
      <c r="A53" s="33" t="s">
        <v>105</v>
      </c>
      <c r="B53" s="79"/>
      <c r="C53" s="41" t="s">
        <v>170</v>
      </c>
      <c r="D53" s="80"/>
      <c r="E53" s="73"/>
      <c r="F53" s="39"/>
      <c r="G53" s="39"/>
    </row>
    <row r="54" spans="1:7" s="2" customFormat="1" ht="12.75" customHeight="1">
      <c r="A54" s="33" t="s">
        <v>107</v>
      </c>
      <c r="B54" s="40"/>
      <c r="C54" s="41" t="s">
        <v>171</v>
      </c>
      <c r="D54" s="44"/>
      <c r="E54" s="35"/>
      <c r="F54" s="39"/>
      <c r="G54" s="39"/>
    </row>
    <row r="55" spans="1:7" s="2" customFormat="1" ht="12.75" customHeight="1">
      <c r="A55" s="33" t="s">
        <v>172</v>
      </c>
      <c r="B55" s="40"/>
      <c r="C55" s="41" t="s">
        <v>173</v>
      </c>
      <c r="D55" s="44"/>
      <c r="E55" s="56"/>
      <c r="F55" s="39"/>
      <c r="G55" s="39"/>
    </row>
    <row r="56" spans="1:7" s="84" customFormat="1" ht="12.75" customHeight="1">
      <c r="A56" s="60" t="s">
        <v>20</v>
      </c>
      <c r="B56" s="81" t="s">
        <v>174</v>
      </c>
      <c r="C56" s="82"/>
      <c r="D56" s="83"/>
      <c r="E56" s="60"/>
      <c r="F56" s="39">
        <f>SUM(F57:F62,F65:F70)</f>
        <v>113537.86</v>
      </c>
      <c r="G56" s="39">
        <f>SUM(G57:G62,G65:G70)</f>
        <v>58827.54</v>
      </c>
    </row>
    <row r="57" spans="1:7" s="2" customFormat="1" ht="12.75" customHeight="1">
      <c r="A57" s="33" t="s">
        <v>116</v>
      </c>
      <c r="B57" s="40"/>
      <c r="C57" s="41" t="s">
        <v>175</v>
      </c>
      <c r="D57" s="42"/>
      <c r="E57" s="35"/>
      <c r="F57" s="39"/>
      <c r="G57" s="39"/>
    </row>
    <row r="58" spans="1:7" s="2" customFormat="1" ht="12.75" customHeight="1">
      <c r="A58" s="33" t="s">
        <v>118</v>
      </c>
      <c r="B58" s="79"/>
      <c r="C58" s="41" t="s">
        <v>176</v>
      </c>
      <c r="D58" s="80"/>
      <c r="E58" s="73"/>
      <c r="F58" s="39"/>
      <c r="G58" s="39"/>
    </row>
    <row r="59" spans="1:7" s="2" customFormat="1">
      <c r="A59" s="33" t="s">
        <v>120</v>
      </c>
      <c r="B59" s="79"/>
      <c r="C59" s="41" t="s">
        <v>177</v>
      </c>
      <c r="D59" s="80"/>
      <c r="E59" s="73"/>
      <c r="F59" s="39"/>
      <c r="G59" s="39"/>
    </row>
    <row r="60" spans="1:7" s="2" customFormat="1">
      <c r="A60" s="85" t="s">
        <v>122</v>
      </c>
      <c r="B60" s="62"/>
      <c r="C60" s="86" t="s">
        <v>178</v>
      </c>
      <c r="D60" s="69"/>
      <c r="E60" s="73"/>
      <c r="F60" s="39"/>
      <c r="G60" s="39"/>
    </row>
    <row r="61" spans="1:7" s="2" customFormat="1">
      <c r="A61" s="35" t="s">
        <v>124</v>
      </c>
      <c r="B61" s="47"/>
      <c r="C61" s="47" t="s">
        <v>179</v>
      </c>
      <c r="D61" s="42"/>
      <c r="E61" s="87"/>
      <c r="F61" s="39"/>
      <c r="G61" s="39"/>
    </row>
    <row r="62" spans="1:7" s="2" customFormat="1" ht="12.75" customHeight="1">
      <c r="A62" s="88" t="s">
        <v>126</v>
      </c>
      <c r="B62" s="82"/>
      <c r="C62" s="89" t="s">
        <v>180</v>
      </c>
      <c r="D62" s="124"/>
      <c r="E62" s="35"/>
      <c r="F62" s="39">
        <f>SUM(F63,F64)</f>
        <v>0</v>
      </c>
      <c r="G62" s="39">
        <f>SUM(G63,G64)</f>
        <v>0</v>
      </c>
    </row>
    <row r="63" spans="1:7" s="2" customFormat="1" ht="12.75" customHeight="1">
      <c r="A63" s="64" t="s">
        <v>181</v>
      </c>
      <c r="B63" s="52"/>
      <c r="C63" s="71"/>
      <c r="D63" s="127" t="s">
        <v>182</v>
      </c>
      <c r="E63" s="73"/>
      <c r="F63" s="39"/>
      <c r="G63" s="39"/>
    </row>
    <row r="64" spans="1:7" s="2" customFormat="1" ht="12.75" customHeight="1">
      <c r="A64" s="64" t="s">
        <v>183</v>
      </c>
      <c r="B64" s="52"/>
      <c r="C64" s="71"/>
      <c r="D64" s="127" t="s">
        <v>184</v>
      </c>
      <c r="E64" s="45"/>
      <c r="F64" s="39"/>
      <c r="G64" s="39"/>
    </row>
    <row r="65" spans="1:7" s="2" customFormat="1" ht="12.75" customHeight="1">
      <c r="A65" s="64" t="s">
        <v>128</v>
      </c>
      <c r="B65" s="66"/>
      <c r="C65" s="90" t="s">
        <v>185</v>
      </c>
      <c r="D65" s="91"/>
      <c r="E65" s="45"/>
      <c r="F65" s="39"/>
      <c r="G65" s="39"/>
    </row>
    <row r="66" spans="1:7" s="2" customFormat="1" ht="12.75" customHeight="1">
      <c r="A66" s="64" t="s">
        <v>130</v>
      </c>
      <c r="B66" s="92"/>
      <c r="C66" s="53" t="s">
        <v>186</v>
      </c>
      <c r="D66" s="93"/>
      <c r="E66" s="73"/>
      <c r="F66" s="39"/>
      <c r="G66" s="39"/>
    </row>
    <row r="67" spans="1:7" s="2" customFormat="1" ht="12.75" customHeight="1">
      <c r="A67" s="64" t="s">
        <v>132</v>
      </c>
      <c r="B67" s="40"/>
      <c r="C67" s="41" t="s">
        <v>187</v>
      </c>
      <c r="D67" s="44"/>
      <c r="E67" s="73"/>
      <c r="F67" s="39">
        <v>3002.34</v>
      </c>
      <c r="G67" s="39">
        <v>492.71</v>
      </c>
    </row>
    <row r="68" spans="1:7" s="2" customFormat="1" ht="12.75" customHeight="1">
      <c r="A68" s="64" t="s">
        <v>134</v>
      </c>
      <c r="B68" s="40"/>
      <c r="C68" s="41" t="s">
        <v>188</v>
      </c>
      <c r="D68" s="44"/>
      <c r="E68" s="73"/>
      <c r="F68" s="39">
        <v>52200.69</v>
      </c>
      <c r="G68" s="39"/>
    </row>
    <row r="69" spans="1:7" s="2" customFormat="1" ht="12.75" customHeight="1">
      <c r="A69" s="33" t="s">
        <v>189</v>
      </c>
      <c r="B69" s="52"/>
      <c r="C69" s="53" t="s">
        <v>190</v>
      </c>
      <c r="D69" s="127"/>
      <c r="E69" s="73"/>
      <c r="F69" s="39">
        <v>58334.83</v>
      </c>
      <c r="G69" s="39">
        <v>58334.83</v>
      </c>
    </row>
    <row r="70" spans="1:7" s="2" customFormat="1" ht="12.75" customHeight="1">
      <c r="A70" s="33" t="s">
        <v>191</v>
      </c>
      <c r="B70" s="40"/>
      <c r="C70" s="41" t="s">
        <v>192</v>
      </c>
      <c r="D70" s="44"/>
      <c r="E70" s="56"/>
      <c r="F70" s="39"/>
      <c r="G70" s="39"/>
    </row>
    <row r="71" spans="1:7" s="2" customFormat="1" ht="12.75" customHeight="1">
      <c r="A71" s="29" t="s">
        <v>80</v>
      </c>
      <c r="B71" s="94" t="s">
        <v>193</v>
      </c>
      <c r="C71" s="95"/>
      <c r="D71" s="96"/>
      <c r="E71" s="56"/>
      <c r="F71" s="34">
        <f>SUM(F72,F73,F76,F77)</f>
        <v>13132.339999999989</v>
      </c>
      <c r="G71" s="34">
        <f>SUM(G72,G73,G76,G77)</f>
        <v>9462.8500000002132</v>
      </c>
    </row>
    <row r="72" spans="1:7" s="2" customFormat="1" ht="12.75" customHeight="1">
      <c r="A72" s="35" t="s">
        <v>10</v>
      </c>
      <c r="B72" s="54" t="s">
        <v>194</v>
      </c>
      <c r="C72" s="40"/>
      <c r="D72" s="128"/>
      <c r="E72" s="56"/>
      <c r="F72" s="39"/>
      <c r="G72" s="39"/>
    </row>
    <row r="73" spans="1:7" s="2" customFormat="1" ht="12.75" customHeight="1">
      <c r="A73" s="35" t="s">
        <v>20</v>
      </c>
      <c r="B73" s="36" t="s">
        <v>195</v>
      </c>
      <c r="C73" s="77"/>
      <c r="D73" s="78"/>
      <c r="E73" s="35"/>
      <c r="F73" s="39">
        <f>SUM(F74,F75)</f>
        <v>0</v>
      </c>
      <c r="G73" s="39">
        <f>SUM(G74,G75)</f>
        <v>0</v>
      </c>
    </row>
    <row r="74" spans="1:7" s="2" customFormat="1" ht="12.75" customHeight="1">
      <c r="A74" s="33" t="s">
        <v>116</v>
      </c>
      <c r="B74" s="40"/>
      <c r="C74" s="41" t="s">
        <v>196</v>
      </c>
      <c r="D74" s="44"/>
      <c r="E74" s="35"/>
      <c r="F74" s="39"/>
      <c r="G74" s="39"/>
    </row>
    <row r="75" spans="1:7" s="2" customFormat="1" ht="12.75" customHeight="1">
      <c r="A75" s="33" t="s">
        <v>118</v>
      </c>
      <c r="B75" s="40"/>
      <c r="C75" s="41" t="s">
        <v>197</v>
      </c>
      <c r="D75" s="44"/>
      <c r="E75" s="35"/>
      <c r="F75" s="39"/>
      <c r="G75" s="39"/>
    </row>
    <row r="76" spans="1:7" s="2" customFormat="1" ht="12.75" customHeight="1">
      <c r="A76" s="60" t="s">
        <v>22</v>
      </c>
      <c r="B76" s="71" t="s">
        <v>198</v>
      </c>
      <c r="C76" s="71"/>
      <c r="D76" s="97"/>
      <c r="E76" s="35"/>
      <c r="F76" s="39"/>
      <c r="G76" s="39"/>
    </row>
    <row r="77" spans="1:7" s="2" customFormat="1" ht="12.75" customHeight="1">
      <c r="A77" s="48" t="s">
        <v>36</v>
      </c>
      <c r="B77" s="49" t="s">
        <v>199</v>
      </c>
      <c r="C77" s="50"/>
      <c r="D77" s="51"/>
      <c r="E77" s="35"/>
      <c r="F77" s="39">
        <f>SUM(F78,F79)</f>
        <v>13132.339999999989</v>
      </c>
      <c r="G77" s="39">
        <f>SUM(G78,G79)</f>
        <v>9462.8500000002132</v>
      </c>
    </row>
    <row r="78" spans="1:7" s="2" customFormat="1" ht="12.75" customHeight="1">
      <c r="A78" s="33" t="s">
        <v>200</v>
      </c>
      <c r="B78" s="31"/>
      <c r="C78" s="41" t="s">
        <v>201</v>
      </c>
      <c r="D78" s="98"/>
      <c r="E78" s="45"/>
      <c r="F78" s="39">
        <v>3669.4899999999907</v>
      </c>
      <c r="G78" s="39">
        <v>5989.7300000002142</v>
      </c>
    </row>
    <row r="79" spans="1:7" s="2" customFormat="1" ht="12.75" customHeight="1">
      <c r="A79" s="33" t="s">
        <v>202</v>
      </c>
      <c r="B79" s="31"/>
      <c r="C79" s="41" t="s">
        <v>203</v>
      </c>
      <c r="D79" s="98"/>
      <c r="E79" s="45"/>
      <c r="F79" s="39">
        <v>9462.8499999999985</v>
      </c>
      <c r="G79" s="39">
        <v>3473.12</v>
      </c>
    </row>
    <row r="80" spans="1:7" s="2" customFormat="1" ht="12.75" customHeight="1">
      <c r="A80" s="29" t="s">
        <v>82</v>
      </c>
      <c r="B80" s="94" t="s">
        <v>204</v>
      </c>
      <c r="C80" s="96"/>
      <c r="D80" s="96"/>
      <c r="E80" s="45"/>
      <c r="F80" s="34"/>
      <c r="G80" s="34"/>
    </row>
    <row r="81" spans="1:7" s="2" customFormat="1" ht="25.5" customHeight="1">
      <c r="A81" s="29"/>
      <c r="B81" s="184" t="s">
        <v>205</v>
      </c>
      <c r="C81" s="185"/>
      <c r="D81" s="180"/>
      <c r="E81" s="35"/>
      <c r="F81" s="99">
        <f>SUM(F46,F51,F71,F80)</f>
        <v>419582.08999999997</v>
      </c>
      <c r="G81" s="99">
        <f>SUM(G46,G51,G71,G80)</f>
        <v>363683.4700000002</v>
      </c>
    </row>
    <row r="82" spans="1:7" s="2" customFormat="1">
      <c r="A82" s="100"/>
      <c r="B82" s="101"/>
      <c r="C82" s="101"/>
      <c r="D82" s="101"/>
      <c r="E82" s="101"/>
      <c r="F82" s="3"/>
      <c r="G82" s="3"/>
    </row>
    <row r="83" spans="1:7" s="2" customFormat="1" ht="12.75" customHeight="1">
      <c r="A83" s="186" t="s">
        <v>206</v>
      </c>
      <c r="B83" s="186"/>
      <c r="C83" s="186"/>
      <c r="D83" s="186"/>
      <c r="E83" s="125"/>
      <c r="F83" s="166" t="s">
        <v>250</v>
      </c>
      <c r="G83" s="166"/>
    </row>
    <row r="84" spans="1:7" s="2" customFormat="1" ht="12.75" customHeight="1">
      <c r="A84" s="187" t="s">
        <v>207</v>
      </c>
      <c r="B84" s="187"/>
      <c r="C84" s="187"/>
      <c r="D84" s="187"/>
      <c r="E84" s="3" t="s">
        <v>93</v>
      </c>
      <c r="F84" s="188" t="s">
        <v>94</v>
      </c>
      <c r="G84" s="188"/>
    </row>
    <row r="85" spans="1:7" s="2" customFormat="1" ht="4.5" customHeight="1">
      <c r="A85" s="129"/>
      <c r="B85" s="129"/>
      <c r="C85" s="129"/>
      <c r="D85" s="129"/>
      <c r="E85" s="129"/>
      <c r="F85" s="129"/>
      <c r="G85" s="129"/>
    </row>
    <row r="86" spans="1:7" s="2" customFormat="1" ht="12.75" customHeight="1">
      <c r="A86" s="189" t="s">
        <v>208</v>
      </c>
      <c r="B86" s="189"/>
      <c r="C86" s="189"/>
      <c r="D86" s="189"/>
      <c r="E86" s="102"/>
      <c r="F86" s="190" t="s">
        <v>251</v>
      </c>
      <c r="G86" s="190"/>
    </row>
    <row r="87" spans="1:7" s="2" customFormat="1" ht="12.75" customHeight="1">
      <c r="A87" s="191" t="s">
        <v>209</v>
      </c>
      <c r="B87" s="191"/>
      <c r="C87" s="191"/>
      <c r="D87" s="191"/>
      <c r="E87" s="84" t="s">
        <v>93</v>
      </c>
      <c r="F87" s="192" t="s">
        <v>94</v>
      </c>
      <c r="G87" s="192"/>
    </row>
    <row r="88" spans="1:7" s="2" customFormat="1" ht="15">
      <c r="A88" s="103"/>
      <c r="B88" s="103"/>
      <c r="C88" s="103"/>
      <c r="D88" s="103"/>
      <c r="E88" s="104"/>
      <c r="F88" s="129"/>
      <c r="G88" s="129"/>
    </row>
    <row r="89" spans="1:7" s="2" customFormat="1" ht="15">
      <c r="A89" s="103"/>
      <c r="B89" s="103"/>
      <c r="C89" s="103"/>
      <c r="D89" s="103"/>
      <c r="E89" s="104"/>
      <c r="F89" s="129"/>
      <c r="G89" s="129"/>
    </row>
    <row r="90" spans="1:7" s="2" customFormat="1" ht="12.75" customHeight="1">
      <c r="E90" s="3"/>
    </row>
  </sheetData>
  <mergeCells count="18">
    <mergeCell ref="A84:D84"/>
    <mergeCell ref="F84:G84"/>
    <mergeCell ref="A86:D86"/>
    <mergeCell ref="F86:G86"/>
    <mergeCell ref="A87:D87"/>
    <mergeCell ref="F87:G87"/>
    <mergeCell ref="F83:G83"/>
    <mergeCell ref="A1:G1"/>
    <mergeCell ref="A2:G2"/>
    <mergeCell ref="A3:G3"/>
    <mergeCell ref="A4:G4"/>
    <mergeCell ref="D5:G5"/>
    <mergeCell ref="B6:D6"/>
    <mergeCell ref="C34:D34"/>
    <mergeCell ref="C40:D40"/>
    <mergeCell ref="B49:D49"/>
    <mergeCell ref="B81:D81"/>
    <mergeCell ref="A83:D83"/>
  </mergeCells>
  <printOptions horizontalCentered="1"/>
  <pageMargins left="0.70866141732283472" right="0.11811023622047245" top="0.15748031496062992" bottom="0.15748031496062992" header="0" footer="0"/>
  <pageSetup paperSize="9" scale="7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5"/>
  <sheetViews>
    <sheetView tabSelected="1" topLeftCell="C1" workbookViewId="0">
      <selection activeCell="K34" sqref="K34"/>
    </sheetView>
  </sheetViews>
  <sheetFormatPr defaultRowHeight="15"/>
  <cols>
    <col min="1" max="1" width="6" style="105" customWidth="1"/>
    <col min="2" max="2" width="32.85546875" style="5" customWidth="1"/>
    <col min="3" max="5" width="15.7109375" style="5" customWidth="1"/>
    <col min="6" max="8" width="14.140625" style="5" customWidth="1"/>
    <col min="9" max="9" width="15.7109375" style="5" customWidth="1"/>
    <col min="10" max="12" width="13.85546875" style="5" customWidth="1"/>
    <col min="13" max="13" width="15.7109375" style="5" customWidth="1"/>
    <col min="14" max="256" width="9.140625" style="5"/>
    <col min="257" max="257" width="6" style="5" customWidth="1"/>
    <col min="258" max="258" width="32.85546875" style="5" customWidth="1"/>
    <col min="259" max="266" width="15.7109375" style="5" customWidth="1"/>
    <col min="267" max="267" width="13.140625" style="5" customWidth="1"/>
    <col min="268" max="269" width="15.7109375" style="5" customWidth="1"/>
    <col min="270" max="512" width="9.140625" style="5"/>
    <col min="513" max="513" width="6" style="5" customWidth="1"/>
    <col min="514" max="514" width="32.85546875" style="5" customWidth="1"/>
    <col min="515" max="522" width="15.7109375" style="5" customWidth="1"/>
    <col min="523" max="523" width="13.140625" style="5" customWidth="1"/>
    <col min="524" max="525" width="15.7109375" style="5" customWidth="1"/>
    <col min="526" max="768" width="9.140625" style="5"/>
    <col min="769" max="769" width="6" style="5" customWidth="1"/>
    <col min="770" max="770" width="32.85546875" style="5" customWidth="1"/>
    <col min="771" max="778" width="15.7109375" style="5" customWidth="1"/>
    <col min="779" max="779" width="13.140625" style="5" customWidth="1"/>
    <col min="780" max="781" width="15.7109375" style="5" customWidth="1"/>
    <col min="782" max="1024" width="9.140625" style="5"/>
    <col min="1025" max="1025" width="6" style="5" customWidth="1"/>
    <col min="1026" max="1026" width="32.85546875" style="5" customWidth="1"/>
    <col min="1027" max="1034" width="15.7109375" style="5" customWidth="1"/>
    <col min="1035" max="1035" width="13.140625" style="5" customWidth="1"/>
    <col min="1036" max="1037" width="15.7109375" style="5" customWidth="1"/>
    <col min="1038" max="1280" width="9.140625" style="5"/>
    <col min="1281" max="1281" width="6" style="5" customWidth="1"/>
    <col min="1282" max="1282" width="32.85546875" style="5" customWidth="1"/>
    <col min="1283" max="1290" width="15.7109375" style="5" customWidth="1"/>
    <col min="1291" max="1291" width="13.140625" style="5" customWidth="1"/>
    <col min="1292" max="1293" width="15.7109375" style="5" customWidth="1"/>
    <col min="1294" max="1536" width="9.140625" style="5"/>
    <col min="1537" max="1537" width="6" style="5" customWidth="1"/>
    <col min="1538" max="1538" width="32.85546875" style="5" customWidth="1"/>
    <col min="1539" max="1546" width="15.7109375" style="5" customWidth="1"/>
    <col min="1547" max="1547" width="13.140625" style="5" customWidth="1"/>
    <col min="1548" max="1549" width="15.7109375" style="5" customWidth="1"/>
    <col min="1550" max="1792" width="9.140625" style="5"/>
    <col min="1793" max="1793" width="6" style="5" customWidth="1"/>
    <col min="1794" max="1794" width="32.85546875" style="5" customWidth="1"/>
    <col min="1795" max="1802" width="15.7109375" style="5" customWidth="1"/>
    <col min="1803" max="1803" width="13.140625" style="5" customWidth="1"/>
    <col min="1804" max="1805" width="15.7109375" style="5" customWidth="1"/>
    <col min="1806" max="2048" width="9.140625" style="5"/>
    <col min="2049" max="2049" width="6" style="5" customWidth="1"/>
    <col min="2050" max="2050" width="32.85546875" style="5" customWidth="1"/>
    <col min="2051" max="2058" width="15.7109375" style="5" customWidth="1"/>
    <col min="2059" max="2059" width="13.140625" style="5" customWidth="1"/>
    <col min="2060" max="2061" width="15.7109375" style="5" customWidth="1"/>
    <col min="2062" max="2304" width="9.140625" style="5"/>
    <col min="2305" max="2305" width="6" style="5" customWidth="1"/>
    <col min="2306" max="2306" width="32.85546875" style="5" customWidth="1"/>
    <col min="2307" max="2314" width="15.7109375" style="5" customWidth="1"/>
    <col min="2315" max="2315" width="13.140625" style="5" customWidth="1"/>
    <col min="2316" max="2317" width="15.7109375" style="5" customWidth="1"/>
    <col min="2318" max="2560" width="9.140625" style="5"/>
    <col min="2561" max="2561" width="6" style="5" customWidth="1"/>
    <col min="2562" max="2562" width="32.85546875" style="5" customWidth="1"/>
    <col min="2563" max="2570" width="15.7109375" style="5" customWidth="1"/>
    <col min="2571" max="2571" width="13.140625" style="5" customWidth="1"/>
    <col min="2572" max="2573" width="15.7109375" style="5" customWidth="1"/>
    <col min="2574" max="2816" width="9.140625" style="5"/>
    <col min="2817" max="2817" width="6" style="5" customWidth="1"/>
    <col min="2818" max="2818" width="32.85546875" style="5" customWidth="1"/>
    <col min="2819" max="2826" width="15.7109375" style="5" customWidth="1"/>
    <col min="2827" max="2827" width="13.140625" style="5" customWidth="1"/>
    <col min="2828" max="2829" width="15.7109375" style="5" customWidth="1"/>
    <col min="2830" max="3072" width="9.140625" style="5"/>
    <col min="3073" max="3073" width="6" style="5" customWidth="1"/>
    <col min="3074" max="3074" width="32.85546875" style="5" customWidth="1"/>
    <col min="3075" max="3082" width="15.7109375" style="5" customWidth="1"/>
    <col min="3083" max="3083" width="13.140625" style="5" customWidth="1"/>
    <col min="3084" max="3085" width="15.7109375" style="5" customWidth="1"/>
    <col min="3086" max="3328" width="9.140625" style="5"/>
    <col min="3329" max="3329" width="6" style="5" customWidth="1"/>
    <col min="3330" max="3330" width="32.85546875" style="5" customWidth="1"/>
    <col min="3331" max="3338" width="15.7109375" style="5" customWidth="1"/>
    <col min="3339" max="3339" width="13.140625" style="5" customWidth="1"/>
    <col min="3340" max="3341" width="15.7109375" style="5" customWidth="1"/>
    <col min="3342" max="3584" width="9.140625" style="5"/>
    <col min="3585" max="3585" width="6" style="5" customWidth="1"/>
    <col min="3586" max="3586" width="32.85546875" style="5" customWidth="1"/>
    <col min="3587" max="3594" width="15.7109375" style="5" customWidth="1"/>
    <col min="3595" max="3595" width="13.140625" style="5" customWidth="1"/>
    <col min="3596" max="3597" width="15.7109375" style="5" customWidth="1"/>
    <col min="3598" max="3840" width="9.140625" style="5"/>
    <col min="3841" max="3841" width="6" style="5" customWidth="1"/>
    <col min="3842" max="3842" width="32.85546875" style="5" customWidth="1"/>
    <col min="3843" max="3850" width="15.7109375" style="5" customWidth="1"/>
    <col min="3851" max="3851" width="13.140625" style="5" customWidth="1"/>
    <col min="3852" max="3853" width="15.7109375" style="5" customWidth="1"/>
    <col min="3854" max="4096" width="9.140625" style="5"/>
    <col min="4097" max="4097" width="6" style="5" customWidth="1"/>
    <col min="4098" max="4098" width="32.85546875" style="5" customWidth="1"/>
    <col min="4099" max="4106" width="15.7109375" style="5" customWidth="1"/>
    <col min="4107" max="4107" width="13.140625" style="5" customWidth="1"/>
    <col min="4108" max="4109" width="15.7109375" style="5" customWidth="1"/>
    <col min="4110" max="4352" width="9.140625" style="5"/>
    <col min="4353" max="4353" width="6" style="5" customWidth="1"/>
    <col min="4354" max="4354" width="32.85546875" style="5" customWidth="1"/>
    <col min="4355" max="4362" width="15.7109375" style="5" customWidth="1"/>
    <col min="4363" max="4363" width="13.140625" style="5" customWidth="1"/>
    <col min="4364" max="4365" width="15.7109375" style="5" customWidth="1"/>
    <col min="4366" max="4608" width="9.140625" style="5"/>
    <col min="4609" max="4609" width="6" style="5" customWidth="1"/>
    <col min="4610" max="4610" width="32.85546875" style="5" customWidth="1"/>
    <col min="4611" max="4618" width="15.7109375" style="5" customWidth="1"/>
    <col min="4619" max="4619" width="13.140625" style="5" customWidth="1"/>
    <col min="4620" max="4621" width="15.7109375" style="5" customWidth="1"/>
    <col min="4622" max="4864" width="9.140625" style="5"/>
    <col min="4865" max="4865" width="6" style="5" customWidth="1"/>
    <col min="4866" max="4866" width="32.85546875" style="5" customWidth="1"/>
    <col min="4867" max="4874" width="15.7109375" style="5" customWidth="1"/>
    <col min="4875" max="4875" width="13.140625" style="5" customWidth="1"/>
    <col min="4876" max="4877" width="15.7109375" style="5" customWidth="1"/>
    <col min="4878" max="5120" width="9.140625" style="5"/>
    <col min="5121" max="5121" width="6" style="5" customWidth="1"/>
    <col min="5122" max="5122" width="32.85546875" style="5" customWidth="1"/>
    <col min="5123" max="5130" width="15.7109375" style="5" customWidth="1"/>
    <col min="5131" max="5131" width="13.140625" style="5" customWidth="1"/>
    <col min="5132" max="5133" width="15.7109375" style="5" customWidth="1"/>
    <col min="5134" max="5376" width="9.140625" style="5"/>
    <col min="5377" max="5377" width="6" style="5" customWidth="1"/>
    <col min="5378" max="5378" width="32.85546875" style="5" customWidth="1"/>
    <col min="5379" max="5386" width="15.7109375" style="5" customWidth="1"/>
    <col min="5387" max="5387" width="13.140625" style="5" customWidth="1"/>
    <col min="5388" max="5389" width="15.7109375" style="5" customWidth="1"/>
    <col min="5390" max="5632" width="9.140625" style="5"/>
    <col min="5633" max="5633" width="6" style="5" customWidth="1"/>
    <col min="5634" max="5634" width="32.85546875" style="5" customWidth="1"/>
    <col min="5635" max="5642" width="15.7109375" style="5" customWidth="1"/>
    <col min="5643" max="5643" width="13.140625" style="5" customWidth="1"/>
    <col min="5644" max="5645" width="15.7109375" style="5" customWidth="1"/>
    <col min="5646" max="5888" width="9.140625" style="5"/>
    <col min="5889" max="5889" width="6" style="5" customWidth="1"/>
    <col min="5890" max="5890" width="32.85546875" style="5" customWidth="1"/>
    <col min="5891" max="5898" width="15.7109375" style="5" customWidth="1"/>
    <col min="5899" max="5899" width="13.140625" style="5" customWidth="1"/>
    <col min="5900" max="5901" width="15.7109375" style="5" customWidth="1"/>
    <col min="5902" max="6144" width="9.140625" style="5"/>
    <col min="6145" max="6145" width="6" style="5" customWidth="1"/>
    <col min="6146" max="6146" width="32.85546875" style="5" customWidth="1"/>
    <col min="6147" max="6154" width="15.7109375" style="5" customWidth="1"/>
    <col min="6155" max="6155" width="13.140625" style="5" customWidth="1"/>
    <col min="6156" max="6157" width="15.7109375" style="5" customWidth="1"/>
    <col min="6158" max="6400" width="9.140625" style="5"/>
    <col min="6401" max="6401" width="6" style="5" customWidth="1"/>
    <col min="6402" max="6402" width="32.85546875" style="5" customWidth="1"/>
    <col min="6403" max="6410" width="15.7109375" style="5" customWidth="1"/>
    <col min="6411" max="6411" width="13.140625" style="5" customWidth="1"/>
    <col min="6412" max="6413" width="15.7109375" style="5" customWidth="1"/>
    <col min="6414" max="6656" width="9.140625" style="5"/>
    <col min="6657" max="6657" width="6" style="5" customWidth="1"/>
    <col min="6658" max="6658" width="32.85546875" style="5" customWidth="1"/>
    <col min="6659" max="6666" width="15.7109375" style="5" customWidth="1"/>
    <col min="6667" max="6667" width="13.140625" style="5" customWidth="1"/>
    <col min="6668" max="6669" width="15.7109375" style="5" customWidth="1"/>
    <col min="6670" max="6912" width="9.140625" style="5"/>
    <col min="6913" max="6913" width="6" style="5" customWidth="1"/>
    <col min="6914" max="6914" width="32.85546875" style="5" customWidth="1"/>
    <col min="6915" max="6922" width="15.7109375" style="5" customWidth="1"/>
    <col min="6923" max="6923" width="13.140625" style="5" customWidth="1"/>
    <col min="6924" max="6925" width="15.7109375" style="5" customWidth="1"/>
    <col min="6926" max="7168" width="9.140625" style="5"/>
    <col min="7169" max="7169" width="6" style="5" customWidth="1"/>
    <col min="7170" max="7170" width="32.85546875" style="5" customWidth="1"/>
    <col min="7171" max="7178" width="15.7109375" style="5" customWidth="1"/>
    <col min="7179" max="7179" width="13.140625" style="5" customWidth="1"/>
    <col min="7180" max="7181" width="15.7109375" style="5" customWidth="1"/>
    <col min="7182" max="7424" width="9.140625" style="5"/>
    <col min="7425" max="7425" width="6" style="5" customWidth="1"/>
    <col min="7426" max="7426" width="32.85546875" style="5" customWidth="1"/>
    <col min="7427" max="7434" width="15.7109375" style="5" customWidth="1"/>
    <col min="7435" max="7435" width="13.140625" style="5" customWidth="1"/>
    <col min="7436" max="7437" width="15.7109375" style="5" customWidth="1"/>
    <col min="7438" max="7680" width="9.140625" style="5"/>
    <col min="7681" max="7681" width="6" style="5" customWidth="1"/>
    <col min="7682" max="7682" width="32.85546875" style="5" customWidth="1"/>
    <col min="7683" max="7690" width="15.7109375" style="5" customWidth="1"/>
    <col min="7691" max="7691" width="13.140625" style="5" customWidth="1"/>
    <col min="7692" max="7693" width="15.7109375" style="5" customWidth="1"/>
    <col min="7694" max="7936" width="9.140625" style="5"/>
    <col min="7937" max="7937" width="6" style="5" customWidth="1"/>
    <col min="7938" max="7938" width="32.85546875" style="5" customWidth="1"/>
    <col min="7939" max="7946" width="15.7109375" style="5" customWidth="1"/>
    <col min="7947" max="7947" width="13.140625" style="5" customWidth="1"/>
    <col min="7948" max="7949" width="15.7109375" style="5" customWidth="1"/>
    <col min="7950" max="8192" width="9.140625" style="5"/>
    <col min="8193" max="8193" width="6" style="5" customWidth="1"/>
    <col min="8194" max="8194" width="32.85546875" style="5" customWidth="1"/>
    <col min="8195" max="8202" width="15.7109375" style="5" customWidth="1"/>
    <col min="8203" max="8203" width="13.140625" style="5" customWidth="1"/>
    <col min="8204" max="8205" width="15.7109375" style="5" customWidth="1"/>
    <col min="8206" max="8448" width="9.140625" style="5"/>
    <col min="8449" max="8449" width="6" style="5" customWidth="1"/>
    <col min="8450" max="8450" width="32.85546875" style="5" customWidth="1"/>
    <col min="8451" max="8458" width="15.7109375" style="5" customWidth="1"/>
    <col min="8459" max="8459" width="13.140625" style="5" customWidth="1"/>
    <col min="8460" max="8461" width="15.7109375" style="5" customWidth="1"/>
    <col min="8462" max="8704" width="9.140625" style="5"/>
    <col min="8705" max="8705" width="6" style="5" customWidth="1"/>
    <col min="8706" max="8706" width="32.85546875" style="5" customWidth="1"/>
    <col min="8707" max="8714" width="15.7109375" style="5" customWidth="1"/>
    <col min="8715" max="8715" width="13.140625" style="5" customWidth="1"/>
    <col min="8716" max="8717" width="15.7109375" style="5" customWidth="1"/>
    <col min="8718" max="8960" width="9.140625" style="5"/>
    <col min="8961" max="8961" width="6" style="5" customWidth="1"/>
    <col min="8962" max="8962" width="32.85546875" style="5" customWidth="1"/>
    <col min="8963" max="8970" width="15.7109375" style="5" customWidth="1"/>
    <col min="8971" max="8971" width="13.140625" style="5" customWidth="1"/>
    <col min="8972" max="8973" width="15.7109375" style="5" customWidth="1"/>
    <col min="8974" max="9216" width="9.140625" style="5"/>
    <col min="9217" max="9217" width="6" style="5" customWidth="1"/>
    <col min="9218" max="9218" width="32.85546875" style="5" customWidth="1"/>
    <col min="9219" max="9226" width="15.7109375" style="5" customWidth="1"/>
    <col min="9227" max="9227" width="13.140625" style="5" customWidth="1"/>
    <col min="9228" max="9229" width="15.7109375" style="5" customWidth="1"/>
    <col min="9230" max="9472" width="9.140625" style="5"/>
    <col min="9473" max="9473" width="6" style="5" customWidth="1"/>
    <col min="9474" max="9474" width="32.85546875" style="5" customWidth="1"/>
    <col min="9475" max="9482" width="15.7109375" style="5" customWidth="1"/>
    <col min="9483" max="9483" width="13.140625" style="5" customWidth="1"/>
    <col min="9484" max="9485" width="15.7109375" style="5" customWidth="1"/>
    <col min="9486" max="9728" width="9.140625" style="5"/>
    <col min="9729" max="9729" width="6" style="5" customWidth="1"/>
    <col min="9730" max="9730" width="32.85546875" style="5" customWidth="1"/>
    <col min="9731" max="9738" width="15.7109375" style="5" customWidth="1"/>
    <col min="9739" max="9739" width="13.140625" style="5" customWidth="1"/>
    <col min="9740" max="9741" width="15.7109375" style="5" customWidth="1"/>
    <col min="9742" max="9984" width="9.140625" style="5"/>
    <col min="9985" max="9985" width="6" style="5" customWidth="1"/>
    <col min="9986" max="9986" width="32.85546875" style="5" customWidth="1"/>
    <col min="9987" max="9994" width="15.7109375" style="5" customWidth="1"/>
    <col min="9995" max="9995" width="13.140625" style="5" customWidth="1"/>
    <col min="9996" max="9997" width="15.7109375" style="5" customWidth="1"/>
    <col min="9998" max="10240" width="9.140625" style="5"/>
    <col min="10241" max="10241" width="6" style="5" customWidth="1"/>
    <col min="10242" max="10242" width="32.85546875" style="5" customWidth="1"/>
    <col min="10243" max="10250" width="15.7109375" style="5" customWidth="1"/>
    <col min="10251" max="10251" width="13.140625" style="5" customWidth="1"/>
    <col min="10252" max="10253" width="15.7109375" style="5" customWidth="1"/>
    <col min="10254" max="10496" width="9.140625" style="5"/>
    <col min="10497" max="10497" width="6" style="5" customWidth="1"/>
    <col min="10498" max="10498" width="32.85546875" style="5" customWidth="1"/>
    <col min="10499" max="10506" width="15.7109375" style="5" customWidth="1"/>
    <col min="10507" max="10507" width="13.140625" style="5" customWidth="1"/>
    <col min="10508" max="10509" width="15.7109375" style="5" customWidth="1"/>
    <col min="10510" max="10752" width="9.140625" style="5"/>
    <col min="10753" max="10753" width="6" style="5" customWidth="1"/>
    <col min="10754" max="10754" width="32.85546875" style="5" customWidth="1"/>
    <col min="10755" max="10762" width="15.7109375" style="5" customWidth="1"/>
    <col min="10763" max="10763" width="13.140625" style="5" customWidth="1"/>
    <col min="10764" max="10765" width="15.7109375" style="5" customWidth="1"/>
    <col min="10766" max="11008" width="9.140625" style="5"/>
    <col min="11009" max="11009" width="6" style="5" customWidth="1"/>
    <col min="11010" max="11010" width="32.85546875" style="5" customWidth="1"/>
    <col min="11011" max="11018" width="15.7109375" style="5" customWidth="1"/>
    <col min="11019" max="11019" width="13.140625" style="5" customWidth="1"/>
    <col min="11020" max="11021" width="15.7109375" style="5" customWidth="1"/>
    <col min="11022" max="11264" width="9.140625" style="5"/>
    <col min="11265" max="11265" width="6" style="5" customWidth="1"/>
    <col min="11266" max="11266" width="32.85546875" style="5" customWidth="1"/>
    <col min="11267" max="11274" width="15.7109375" style="5" customWidth="1"/>
    <col min="11275" max="11275" width="13.140625" style="5" customWidth="1"/>
    <col min="11276" max="11277" width="15.7109375" style="5" customWidth="1"/>
    <col min="11278" max="11520" width="9.140625" style="5"/>
    <col min="11521" max="11521" width="6" style="5" customWidth="1"/>
    <col min="11522" max="11522" width="32.85546875" style="5" customWidth="1"/>
    <col min="11523" max="11530" width="15.7109375" style="5" customWidth="1"/>
    <col min="11531" max="11531" width="13.140625" style="5" customWidth="1"/>
    <col min="11532" max="11533" width="15.7109375" style="5" customWidth="1"/>
    <col min="11534" max="11776" width="9.140625" style="5"/>
    <col min="11777" max="11777" width="6" style="5" customWidth="1"/>
    <col min="11778" max="11778" width="32.85546875" style="5" customWidth="1"/>
    <col min="11779" max="11786" width="15.7109375" style="5" customWidth="1"/>
    <col min="11787" max="11787" width="13.140625" style="5" customWidth="1"/>
    <col min="11788" max="11789" width="15.7109375" style="5" customWidth="1"/>
    <col min="11790" max="12032" width="9.140625" style="5"/>
    <col min="12033" max="12033" width="6" style="5" customWidth="1"/>
    <col min="12034" max="12034" width="32.85546875" style="5" customWidth="1"/>
    <col min="12035" max="12042" width="15.7109375" style="5" customWidth="1"/>
    <col min="12043" max="12043" width="13.140625" style="5" customWidth="1"/>
    <col min="12044" max="12045" width="15.7109375" style="5" customWidth="1"/>
    <col min="12046" max="12288" width="9.140625" style="5"/>
    <col min="12289" max="12289" width="6" style="5" customWidth="1"/>
    <col min="12290" max="12290" width="32.85546875" style="5" customWidth="1"/>
    <col min="12291" max="12298" width="15.7109375" style="5" customWidth="1"/>
    <col min="12299" max="12299" width="13.140625" style="5" customWidth="1"/>
    <col min="12300" max="12301" width="15.7109375" style="5" customWidth="1"/>
    <col min="12302" max="12544" width="9.140625" style="5"/>
    <col min="12545" max="12545" width="6" style="5" customWidth="1"/>
    <col min="12546" max="12546" width="32.85546875" style="5" customWidth="1"/>
    <col min="12547" max="12554" width="15.7109375" style="5" customWidth="1"/>
    <col min="12555" max="12555" width="13.140625" style="5" customWidth="1"/>
    <col min="12556" max="12557" width="15.7109375" style="5" customWidth="1"/>
    <col min="12558" max="12800" width="9.140625" style="5"/>
    <col min="12801" max="12801" width="6" style="5" customWidth="1"/>
    <col min="12802" max="12802" width="32.85546875" style="5" customWidth="1"/>
    <col min="12803" max="12810" width="15.7109375" style="5" customWidth="1"/>
    <col min="12811" max="12811" width="13.140625" style="5" customWidth="1"/>
    <col min="12812" max="12813" width="15.7109375" style="5" customWidth="1"/>
    <col min="12814" max="13056" width="9.140625" style="5"/>
    <col min="13057" max="13057" width="6" style="5" customWidth="1"/>
    <col min="13058" max="13058" width="32.85546875" style="5" customWidth="1"/>
    <col min="13059" max="13066" width="15.7109375" style="5" customWidth="1"/>
    <col min="13067" max="13067" width="13.140625" style="5" customWidth="1"/>
    <col min="13068" max="13069" width="15.7109375" style="5" customWidth="1"/>
    <col min="13070" max="13312" width="9.140625" style="5"/>
    <col min="13313" max="13313" width="6" style="5" customWidth="1"/>
    <col min="13314" max="13314" width="32.85546875" style="5" customWidth="1"/>
    <col min="13315" max="13322" width="15.7109375" style="5" customWidth="1"/>
    <col min="13323" max="13323" width="13.140625" style="5" customWidth="1"/>
    <col min="13324" max="13325" width="15.7109375" style="5" customWidth="1"/>
    <col min="13326" max="13568" width="9.140625" style="5"/>
    <col min="13569" max="13569" width="6" style="5" customWidth="1"/>
    <col min="13570" max="13570" width="32.85546875" style="5" customWidth="1"/>
    <col min="13571" max="13578" width="15.7109375" style="5" customWidth="1"/>
    <col min="13579" max="13579" width="13.140625" style="5" customWidth="1"/>
    <col min="13580" max="13581" width="15.7109375" style="5" customWidth="1"/>
    <col min="13582" max="13824" width="9.140625" style="5"/>
    <col min="13825" max="13825" width="6" style="5" customWidth="1"/>
    <col min="13826" max="13826" width="32.85546875" style="5" customWidth="1"/>
    <col min="13827" max="13834" width="15.7109375" style="5" customWidth="1"/>
    <col min="13835" max="13835" width="13.140625" style="5" customWidth="1"/>
    <col min="13836" max="13837" width="15.7109375" style="5" customWidth="1"/>
    <col min="13838" max="14080" width="9.140625" style="5"/>
    <col min="14081" max="14081" width="6" style="5" customWidth="1"/>
    <col min="14082" max="14082" width="32.85546875" style="5" customWidth="1"/>
    <col min="14083" max="14090" width="15.7109375" style="5" customWidth="1"/>
    <col min="14091" max="14091" width="13.140625" style="5" customWidth="1"/>
    <col min="14092" max="14093" width="15.7109375" style="5" customWidth="1"/>
    <col min="14094" max="14336" width="9.140625" style="5"/>
    <col min="14337" max="14337" width="6" style="5" customWidth="1"/>
    <col min="14338" max="14338" width="32.85546875" style="5" customWidth="1"/>
    <col min="14339" max="14346" width="15.7109375" style="5" customWidth="1"/>
    <col min="14347" max="14347" width="13.140625" style="5" customWidth="1"/>
    <col min="14348" max="14349" width="15.7109375" style="5" customWidth="1"/>
    <col min="14350" max="14592" width="9.140625" style="5"/>
    <col min="14593" max="14593" width="6" style="5" customWidth="1"/>
    <col min="14594" max="14594" width="32.85546875" style="5" customWidth="1"/>
    <col min="14595" max="14602" width="15.7109375" style="5" customWidth="1"/>
    <col min="14603" max="14603" width="13.140625" style="5" customWidth="1"/>
    <col min="14604" max="14605" width="15.7109375" style="5" customWidth="1"/>
    <col min="14606" max="14848" width="9.140625" style="5"/>
    <col min="14849" max="14849" width="6" style="5" customWidth="1"/>
    <col min="14850" max="14850" width="32.85546875" style="5" customWidth="1"/>
    <col min="14851" max="14858" width="15.7109375" style="5" customWidth="1"/>
    <col min="14859" max="14859" width="13.140625" style="5" customWidth="1"/>
    <col min="14860" max="14861" width="15.7109375" style="5" customWidth="1"/>
    <col min="14862" max="15104" width="9.140625" style="5"/>
    <col min="15105" max="15105" width="6" style="5" customWidth="1"/>
    <col min="15106" max="15106" width="32.85546875" style="5" customWidth="1"/>
    <col min="15107" max="15114" width="15.7109375" style="5" customWidth="1"/>
    <col min="15115" max="15115" width="13.140625" style="5" customWidth="1"/>
    <col min="15116" max="15117" width="15.7109375" style="5" customWidth="1"/>
    <col min="15118" max="15360" width="9.140625" style="5"/>
    <col min="15361" max="15361" width="6" style="5" customWidth="1"/>
    <col min="15362" max="15362" width="32.85546875" style="5" customWidth="1"/>
    <col min="15363" max="15370" width="15.7109375" style="5" customWidth="1"/>
    <col min="15371" max="15371" width="13.140625" style="5" customWidth="1"/>
    <col min="15372" max="15373" width="15.7109375" style="5" customWidth="1"/>
    <col min="15374" max="15616" width="9.140625" style="5"/>
    <col min="15617" max="15617" width="6" style="5" customWidth="1"/>
    <col min="15618" max="15618" width="32.85546875" style="5" customWidth="1"/>
    <col min="15619" max="15626" width="15.7109375" style="5" customWidth="1"/>
    <col min="15627" max="15627" width="13.140625" style="5" customWidth="1"/>
    <col min="15628" max="15629" width="15.7109375" style="5" customWidth="1"/>
    <col min="15630" max="15872" width="9.140625" style="5"/>
    <col min="15873" max="15873" width="6" style="5" customWidth="1"/>
    <col min="15874" max="15874" width="32.85546875" style="5" customWidth="1"/>
    <col min="15875" max="15882" width="15.7109375" style="5" customWidth="1"/>
    <col min="15883" max="15883" width="13.140625" style="5" customWidth="1"/>
    <col min="15884" max="15885" width="15.7109375" style="5" customWidth="1"/>
    <col min="15886" max="16128" width="9.140625" style="5"/>
    <col min="16129" max="16129" width="6" style="5" customWidth="1"/>
    <col min="16130" max="16130" width="32.85546875" style="5" customWidth="1"/>
    <col min="16131" max="16138" width="15.7109375" style="5" customWidth="1"/>
    <col min="16139" max="16139" width="13.140625" style="5" customWidth="1"/>
    <col min="16140" max="16141" width="15.7109375" style="5" customWidth="1"/>
    <col min="16142" max="16384" width="9.140625" style="5"/>
  </cols>
  <sheetData>
    <row r="1" spans="1:13">
      <c r="I1" s="5" t="s">
        <v>210</v>
      </c>
    </row>
    <row r="2" spans="1:13">
      <c r="I2" s="5" t="s">
        <v>211</v>
      </c>
    </row>
    <row r="3" spans="1:13" ht="15" customHeight="1"/>
    <row r="4" spans="1:13" ht="24" customHeight="1">
      <c r="A4" s="193" t="s">
        <v>212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  <c r="L4" s="194"/>
      <c r="M4" s="194"/>
    </row>
    <row r="6" spans="1:13" ht="18" customHeight="1">
      <c r="A6" s="195" t="s">
        <v>3</v>
      </c>
      <c r="B6" s="195" t="s">
        <v>213</v>
      </c>
      <c r="C6" s="195" t="s">
        <v>214</v>
      </c>
      <c r="D6" s="195" t="s">
        <v>215</v>
      </c>
      <c r="E6" s="195"/>
      <c r="F6" s="195"/>
      <c r="G6" s="195"/>
      <c r="H6" s="195"/>
      <c r="I6" s="195"/>
      <c r="J6" s="196"/>
      <c r="K6" s="196"/>
      <c r="L6" s="195"/>
      <c r="M6" s="195" t="s">
        <v>216</v>
      </c>
    </row>
    <row r="7" spans="1:13" ht="123" customHeight="1">
      <c r="A7" s="195"/>
      <c r="B7" s="195"/>
      <c r="C7" s="195"/>
      <c r="D7" s="130" t="s">
        <v>217</v>
      </c>
      <c r="E7" s="130" t="s">
        <v>218</v>
      </c>
      <c r="F7" s="130" t="s">
        <v>219</v>
      </c>
      <c r="G7" s="130" t="s">
        <v>220</v>
      </c>
      <c r="H7" s="130" t="s">
        <v>221</v>
      </c>
      <c r="I7" s="106" t="s">
        <v>222</v>
      </c>
      <c r="J7" s="130" t="s">
        <v>223</v>
      </c>
      <c r="K7" s="107" t="s">
        <v>224</v>
      </c>
      <c r="L7" s="108" t="s">
        <v>225</v>
      </c>
      <c r="M7" s="195"/>
    </row>
    <row r="8" spans="1:13" ht="15" customHeight="1">
      <c r="A8" s="109">
        <v>1</v>
      </c>
      <c r="B8" s="109">
        <v>2</v>
      </c>
      <c r="C8" s="109">
        <v>3</v>
      </c>
      <c r="D8" s="109">
        <v>4</v>
      </c>
      <c r="E8" s="109">
        <v>5</v>
      </c>
      <c r="F8" s="109">
        <v>6</v>
      </c>
      <c r="G8" s="109">
        <v>7</v>
      </c>
      <c r="H8" s="109">
        <v>8</v>
      </c>
      <c r="I8" s="109">
        <v>9</v>
      </c>
      <c r="J8" s="109">
        <v>10</v>
      </c>
      <c r="K8" s="110" t="s">
        <v>226</v>
      </c>
      <c r="L8" s="109">
        <v>12</v>
      </c>
      <c r="M8" s="109">
        <v>13</v>
      </c>
    </row>
    <row r="9" spans="1:13" ht="74.25" customHeight="1">
      <c r="A9" s="130" t="s">
        <v>227</v>
      </c>
      <c r="B9" s="111" t="s">
        <v>228</v>
      </c>
      <c r="C9" s="112">
        <f t="shared" ref="C9:L9" si="0">SUM(C10:C11)</f>
        <v>0</v>
      </c>
      <c r="D9" s="112">
        <f t="shared" si="0"/>
        <v>32783.699999999997</v>
      </c>
      <c r="E9" s="112">
        <f t="shared" si="0"/>
        <v>0</v>
      </c>
      <c r="F9" s="112">
        <f t="shared" si="0"/>
        <v>0</v>
      </c>
      <c r="G9" s="112">
        <f t="shared" si="0"/>
        <v>0</v>
      </c>
      <c r="H9" s="112">
        <f t="shared" si="0"/>
        <v>0</v>
      </c>
      <c r="I9" s="112">
        <f t="shared" si="0"/>
        <v>-32783.699999999997</v>
      </c>
      <c r="J9" s="112">
        <f t="shared" si="0"/>
        <v>0</v>
      </c>
      <c r="K9" s="112">
        <f t="shared" si="0"/>
        <v>0</v>
      </c>
      <c r="L9" s="112">
        <f t="shared" si="0"/>
        <v>0</v>
      </c>
      <c r="M9" s="112">
        <f t="shared" ref="M9:M21" si="1">SUM(C9:L9)</f>
        <v>0</v>
      </c>
    </row>
    <row r="10" spans="1:13" ht="15" customHeight="1">
      <c r="A10" s="113" t="s">
        <v>229</v>
      </c>
      <c r="B10" s="114" t="s">
        <v>230</v>
      </c>
      <c r="C10" s="115"/>
      <c r="D10" s="115">
        <v>172.5</v>
      </c>
      <c r="E10" s="115">
        <v>446.08</v>
      </c>
      <c r="F10" s="115"/>
      <c r="G10" s="115"/>
      <c r="H10" s="115"/>
      <c r="I10" s="115">
        <v>-618.58000000000004</v>
      </c>
      <c r="J10" s="115"/>
      <c r="K10" s="115"/>
      <c r="L10" s="115"/>
      <c r="M10" s="112">
        <f t="shared" si="1"/>
        <v>0</v>
      </c>
    </row>
    <row r="11" spans="1:13" ht="15" customHeight="1">
      <c r="A11" s="113" t="s">
        <v>231</v>
      </c>
      <c r="B11" s="114" t="s">
        <v>232</v>
      </c>
      <c r="C11" s="115"/>
      <c r="D11" s="115">
        <v>32611.200000000001</v>
      </c>
      <c r="E11" s="115">
        <v>-446.08</v>
      </c>
      <c r="F11" s="115"/>
      <c r="G11" s="115"/>
      <c r="H11" s="115"/>
      <c r="I11" s="115">
        <v>-32165.119999999999</v>
      </c>
      <c r="J11" s="115"/>
      <c r="K11" s="115"/>
      <c r="L11" s="115"/>
      <c r="M11" s="112">
        <f t="shared" si="1"/>
        <v>0</v>
      </c>
    </row>
    <row r="12" spans="1:13" ht="114.75" customHeight="1">
      <c r="A12" s="130" t="s">
        <v>233</v>
      </c>
      <c r="B12" s="111" t="s">
        <v>234</v>
      </c>
      <c r="C12" s="112">
        <f t="shared" ref="C12:L12" si="2">SUM(C13:C14)</f>
        <v>284860.78000000003</v>
      </c>
      <c r="D12" s="112">
        <f t="shared" si="2"/>
        <v>90722.01</v>
      </c>
      <c r="E12" s="112">
        <f t="shared" si="2"/>
        <v>0</v>
      </c>
      <c r="F12" s="112">
        <f t="shared" si="2"/>
        <v>0</v>
      </c>
      <c r="G12" s="112">
        <f t="shared" si="2"/>
        <v>0</v>
      </c>
      <c r="H12" s="112">
        <f t="shared" si="2"/>
        <v>0</v>
      </c>
      <c r="I12" s="112">
        <f t="shared" si="2"/>
        <v>-93095.01</v>
      </c>
      <c r="J12" s="112">
        <f t="shared" si="2"/>
        <v>0</v>
      </c>
      <c r="K12" s="112">
        <f t="shared" si="2"/>
        <v>0</v>
      </c>
      <c r="L12" s="112">
        <f t="shared" si="2"/>
        <v>0</v>
      </c>
      <c r="M12" s="112">
        <f t="shared" si="1"/>
        <v>282487.78000000003</v>
      </c>
    </row>
    <row r="13" spans="1:13" ht="15" customHeight="1">
      <c r="A13" s="113" t="s">
        <v>235</v>
      </c>
      <c r="B13" s="114" t="s">
        <v>230</v>
      </c>
      <c r="C13" s="115">
        <v>284860.78000000003</v>
      </c>
      <c r="D13" s="115">
        <v>2000</v>
      </c>
      <c r="E13" s="115">
        <v>645.87</v>
      </c>
      <c r="F13" s="115"/>
      <c r="G13" s="115"/>
      <c r="H13" s="115"/>
      <c r="I13" s="115">
        <v>-5018.87</v>
      </c>
      <c r="J13" s="115"/>
      <c r="K13" s="115"/>
      <c r="L13" s="115"/>
      <c r="M13" s="112">
        <f t="shared" si="1"/>
        <v>282487.78000000003</v>
      </c>
    </row>
    <row r="14" spans="1:13" ht="15" customHeight="1">
      <c r="A14" s="113" t="s">
        <v>236</v>
      </c>
      <c r="B14" s="114" t="s">
        <v>232</v>
      </c>
      <c r="C14" s="115"/>
      <c r="D14" s="115">
        <v>88722.01</v>
      </c>
      <c r="E14" s="115">
        <v>-645.87</v>
      </c>
      <c r="F14" s="115"/>
      <c r="G14" s="115"/>
      <c r="H14" s="115"/>
      <c r="I14" s="115">
        <v>-88076.14</v>
      </c>
      <c r="J14" s="115"/>
      <c r="K14" s="115"/>
      <c r="L14" s="115"/>
      <c r="M14" s="112">
        <f t="shared" si="1"/>
        <v>0</v>
      </c>
    </row>
    <row r="15" spans="1:13" ht="15" customHeight="1">
      <c r="A15" s="130" t="s">
        <v>237</v>
      </c>
      <c r="B15" s="111" t="s">
        <v>238</v>
      </c>
      <c r="C15" s="112">
        <f t="shared" ref="C15:L15" si="3">SUM(C16:C17)</f>
        <v>0</v>
      </c>
      <c r="D15" s="112">
        <f t="shared" si="3"/>
        <v>0</v>
      </c>
      <c r="E15" s="112">
        <f t="shared" si="3"/>
        <v>0</v>
      </c>
      <c r="F15" s="112">
        <f t="shared" si="3"/>
        <v>6.9</v>
      </c>
      <c r="G15" s="112">
        <f t="shared" si="3"/>
        <v>0</v>
      </c>
      <c r="H15" s="112">
        <f t="shared" si="3"/>
        <v>0</v>
      </c>
      <c r="I15" s="112">
        <f t="shared" si="3"/>
        <v>-6.9</v>
      </c>
      <c r="J15" s="112">
        <f>SUM(J16:J17)</f>
        <v>0</v>
      </c>
      <c r="K15" s="112">
        <f t="shared" si="3"/>
        <v>0</v>
      </c>
      <c r="L15" s="112">
        <f t="shared" si="3"/>
        <v>0</v>
      </c>
      <c r="M15" s="112">
        <f t="shared" si="1"/>
        <v>0</v>
      </c>
    </row>
    <row r="16" spans="1:13" ht="15" customHeight="1">
      <c r="A16" s="113" t="s">
        <v>239</v>
      </c>
      <c r="B16" s="114" t="s">
        <v>230</v>
      </c>
      <c r="C16" s="115"/>
      <c r="D16" s="115"/>
      <c r="E16" s="115"/>
      <c r="F16" s="115">
        <v>6.9</v>
      </c>
      <c r="G16" s="115"/>
      <c r="H16" s="115"/>
      <c r="I16" s="115">
        <v>-6.9</v>
      </c>
      <c r="J16" s="115"/>
      <c r="K16" s="115"/>
      <c r="L16" s="115"/>
      <c r="M16" s="112">
        <f t="shared" si="1"/>
        <v>0</v>
      </c>
    </row>
    <row r="17" spans="1:13" ht="15" customHeight="1">
      <c r="A17" s="113" t="s">
        <v>240</v>
      </c>
      <c r="B17" s="114" t="s">
        <v>232</v>
      </c>
      <c r="C17" s="115"/>
      <c r="D17" s="115"/>
      <c r="E17" s="115"/>
      <c r="F17" s="115"/>
      <c r="G17" s="115"/>
      <c r="H17" s="115"/>
      <c r="I17" s="115"/>
      <c r="J17" s="115"/>
      <c r="K17" s="115"/>
      <c r="L17" s="115"/>
      <c r="M17" s="112">
        <f t="shared" si="1"/>
        <v>0</v>
      </c>
    </row>
    <row r="18" spans="1:13" ht="15" customHeight="1">
      <c r="A18" s="130" t="s">
        <v>241</v>
      </c>
      <c r="B18" s="111" t="s">
        <v>242</v>
      </c>
      <c r="C18" s="112">
        <f t="shared" ref="C18:L18" si="4">SUM(C19:C20)</f>
        <v>10532.300000000001</v>
      </c>
      <c r="D18" s="112">
        <f t="shared" si="4"/>
        <v>0</v>
      </c>
      <c r="E18" s="112">
        <f>SUM(E19:E20)</f>
        <v>0</v>
      </c>
      <c r="F18" s="112">
        <f t="shared" si="4"/>
        <v>0</v>
      </c>
      <c r="G18" s="112">
        <f t="shared" si="4"/>
        <v>0</v>
      </c>
      <c r="H18" s="112">
        <f t="shared" si="4"/>
        <v>0</v>
      </c>
      <c r="I18" s="112">
        <f t="shared" si="4"/>
        <v>-108.19</v>
      </c>
      <c r="J18" s="112">
        <f>SUM(J19:J20)</f>
        <v>0</v>
      </c>
      <c r="K18" s="112">
        <f t="shared" si="4"/>
        <v>0</v>
      </c>
      <c r="L18" s="112">
        <f t="shared" si="4"/>
        <v>0</v>
      </c>
      <c r="M18" s="112">
        <f t="shared" si="1"/>
        <v>10424.11</v>
      </c>
    </row>
    <row r="19" spans="1:13">
      <c r="A19" s="113" t="s">
        <v>243</v>
      </c>
      <c r="B19" s="114" t="s">
        <v>230</v>
      </c>
      <c r="C19" s="115">
        <v>975.37</v>
      </c>
      <c r="D19" s="115"/>
      <c r="E19" s="115"/>
      <c r="F19" s="115"/>
      <c r="G19" s="115"/>
      <c r="H19" s="115"/>
      <c r="I19" s="115">
        <v>-108.19</v>
      </c>
      <c r="J19" s="115"/>
      <c r="K19" s="115"/>
      <c r="L19" s="115"/>
      <c r="M19" s="112">
        <f t="shared" si="1"/>
        <v>867.18000000000006</v>
      </c>
    </row>
    <row r="20" spans="1:13" ht="15" customHeight="1">
      <c r="A20" s="113" t="s">
        <v>244</v>
      </c>
      <c r="B20" s="114" t="s">
        <v>232</v>
      </c>
      <c r="C20" s="115">
        <v>9556.93</v>
      </c>
      <c r="D20" s="115"/>
      <c r="E20" s="115"/>
      <c r="F20" s="115"/>
      <c r="G20" s="115"/>
      <c r="H20" s="115"/>
      <c r="I20" s="115"/>
      <c r="J20" s="115"/>
      <c r="K20" s="115"/>
      <c r="L20" s="115"/>
      <c r="M20" s="112">
        <f t="shared" si="1"/>
        <v>9556.93</v>
      </c>
    </row>
    <row r="21" spans="1:13" ht="15" customHeight="1">
      <c r="A21" s="130" t="s">
        <v>245</v>
      </c>
      <c r="B21" s="111" t="s">
        <v>246</v>
      </c>
      <c r="C21" s="116">
        <f t="shared" ref="C21:L21" si="5">SUM(C9,C12,C15,C18)</f>
        <v>295393.08</v>
      </c>
      <c r="D21" s="116">
        <f t="shared" si="5"/>
        <v>123505.70999999999</v>
      </c>
      <c r="E21" s="116">
        <f t="shared" si="5"/>
        <v>0</v>
      </c>
      <c r="F21" s="116">
        <f t="shared" si="5"/>
        <v>6.9</v>
      </c>
      <c r="G21" s="116">
        <f t="shared" si="5"/>
        <v>0</v>
      </c>
      <c r="H21" s="116">
        <f t="shared" si="5"/>
        <v>0</v>
      </c>
      <c r="I21" s="116">
        <f t="shared" si="5"/>
        <v>-125993.79999999999</v>
      </c>
      <c r="J21" s="116">
        <f t="shared" si="5"/>
        <v>0</v>
      </c>
      <c r="K21" s="116">
        <f t="shared" si="5"/>
        <v>0</v>
      </c>
      <c r="L21" s="116">
        <f t="shared" si="5"/>
        <v>0</v>
      </c>
      <c r="M21" s="116">
        <f t="shared" si="1"/>
        <v>292911.89000000007</v>
      </c>
    </row>
    <row r="22" spans="1:13" ht="12.75" customHeight="1">
      <c r="A22" s="117" t="s">
        <v>247</v>
      </c>
    </row>
    <row r="23" spans="1:13" customFormat="1">
      <c r="A23" s="118"/>
      <c r="B23" s="118"/>
      <c r="C23" s="118"/>
      <c r="D23" s="118"/>
      <c r="E23" s="118"/>
    </row>
    <row r="24" spans="1:13" customFormat="1">
      <c r="A24" s="118"/>
      <c r="B24" s="118"/>
      <c r="C24" s="118"/>
      <c r="D24" s="118"/>
      <c r="E24" s="118"/>
    </row>
    <row r="25" spans="1:13" customFormat="1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</row>
  </sheetData>
  <mergeCells count="6">
    <mergeCell ref="A4:M4"/>
    <mergeCell ref="A6:A7"/>
    <mergeCell ref="B6:B7"/>
    <mergeCell ref="C6:C7"/>
    <mergeCell ref="D6:L6"/>
    <mergeCell ref="M6:M7"/>
  </mergeCells>
  <printOptions horizontalCentered="1"/>
  <pageMargins left="3.937007874015748E-2" right="3.937007874015748E-2" top="1.1417322834645669" bottom="0.35433070866141736" header="0" footer="0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VRA</vt:lpstr>
      <vt:lpstr>FBA</vt:lpstr>
      <vt:lpstr>FSA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2020-11-11T17:17:27Z</dcterms:modified>
</cp:coreProperties>
</file>