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Pavaduotoja\OneDrive - Naminukas\Darbalaukis\"/>
    </mc:Choice>
  </mc:AlternateContent>
  <bookViews>
    <workbookView xWindow="0" yWindow="0" windowWidth="23040" windowHeight="8496" activeTab="1"/>
  </bookViews>
  <sheets>
    <sheet name="VRA" sheetId="1" r:id="rId1"/>
    <sheet name="FBA" sheetId="2" r:id="rId2"/>
    <sheet name="FS" sheetId="3" r:id="rId3"/>
  </sheets>
  <definedNames>
    <definedName name="_xlnm.Print_Titles" localSheetId="0">VRA!$20:$20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7" i="1" l="1"/>
  <c r="I47" i="1"/>
  <c r="J31" i="1"/>
  <c r="I31" i="1"/>
  <c r="J28" i="1"/>
  <c r="I28" i="1"/>
  <c r="J22" i="1"/>
  <c r="J21" i="1" s="1"/>
  <c r="J46" i="1" s="1"/>
  <c r="J54" i="1" s="1"/>
  <c r="J56" i="1" s="1"/>
  <c r="I22" i="1"/>
  <c r="I21" i="1" s="1"/>
  <c r="I46" i="1" s="1"/>
  <c r="I54" i="1" s="1"/>
  <c r="I56" i="1" s="1"/>
  <c r="G90" i="2"/>
  <c r="F90" i="2"/>
  <c r="F84" i="2" s="1"/>
  <c r="G86" i="2"/>
  <c r="G84" i="2" s="1"/>
  <c r="F86" i="2"/>
  <c r="G75" i="2"/>
  <c r="F75" i="2"/>
  <c r="G69" i="2"/>
  <c r="F69" i="2"/>
  <c r="G65" i="2"/>
  <c r="G64" i="2" s="1"/>
  <c r="F65" i="2"/>
  <c r="F64" i="2" s="1"/>
  <c r="F94" i="2" s="1"/>
  <c r="G59" i="2"/>
  <c r="G94" i="2" s="1"/>
  <c r="F59" i="2"/>
  <c r="G49" i="2"/>
  <c r="F49" i="2"/>
  <c r="G42" i="2"/>
  <c r="G41" i="2" s="1"/>
  <c r="F42" i="2"/>
  <c r="F41" i="2" s="1"/>
  <c r="G27" i="2"/>
  <c r="F27" i="2"/>
  <c r="G21" i="2"/>
  <c r="F21" i="2"/>
  <c r="G20" i="2"/>
  <c r="G58" i="2" s="1"/>
  <c r="F20" i="2"/>
  <c r="F58" i="2" s="1"/>
  <c r="I18" i="3"/>
  <c r="M26" i="3" l="1"/>
  <c r="M25" i="3"/>
  <c r="L24" i="3"/>
  <c r="K24" i="3"/>
  <c r="J24" i="3"/>
  <c r="I24" i="3"/>
  <c r="H24" i="3"/>
  <c r="G24" i="3"/>
  <c r="F24" i="3"/>
  <c r="E24" i="3"/>
  <c r="D24" i="3"/>
  <c r="C24" i="3"/>
  <c r="M24" i="3" s="1"/>
  <c r="M23" i="3"/>
  <c r="M22" i="3"/>
  <c r="L21" i="3"/>
  <c r="K21" i="3"/>
  <c r="J21" i="3"/>
  <c r="I21" i="3"/>
  <c r="H21" i="3"/>
  <c r="G21" i="3"/>
  <c r="F21" i="3"/>
  <c r="E21" i="3"/>
  <c r="D21" i="3"/>
  <c r="C21" i="3"/>
  <c r="M21" i="3" s="1"/>
  <c r="M20" i="3"/>
  <c r="M19" i="3"/>
  <c r="L18" i="3"/>
  <c r="K18" i="3"/>
  <c r="J18" i="3"/>
  <c r="H18" i="3"/>
  <c r="G18" i="3"/>
  <c r="F18" i="3"/>
  <c r="E18" i="3"/>
  <c r="D18" i="3"/>
  <c r="C18" i="3"/>
  <c r="M17" i="3"/>
  <c r="M16" i="3"/>
  <c r="L15" i="3"/>
  <c r="L27" i="3" s="1"/>
  <c r="K15" i="3"/>
  <c r="K27" i="3" s="1"/>
  <c r="J15" i="3"/>
  <c r="J27" i="3" s="1"/>
  <c r="I15" i="3"/>
  <c r="I27" i="3" s="1"/>
  <c r="H15" i="3"/>
  <c r="H27" i="3" s="1"/>
  <c r="G15" i="3"/>
  <c r="G27" i="3" s="1"/>
  <c r="F15" i="3"/>
  <c r="E15" i="3"/>
  <c r="D15" i="3"/>
  <c r="C15" i="3"/>
  <c r="D27" i="3" l="1"/>
  <c r="M18" i="3"/>
  <c r="M15" i="3"/>
  <c r="E27" i="3"/>
  <c r="C27" i="3"/>
  <c r="F27" i="3"/>
  <c r="M27" i="3" l="1"/>
</calcChain>
</file>

<file path=xl/comments1.xml><?xml version="1.0" encoding="utf-8"?>
<comments xmlns="http://schemas.openxmlformats.org/spreadsheetml/2006/main">
  <authors>
    <author>ketvirtas</author>
  </authors>
  <commentList>
    <comment ref="I23" authorId="0" shapeId="0">
      <text>
        <r>
          <rPr>
            <sz val="9"/>
            <color indexed="8"/>
            <rFont val="Tahoma"/>
          </rPr>
          <t xml:space="preserve">#03_2_I23#
</t>
        </r>
      </text>
    </comment>
    <comment ref="I24" authorId="0" shapeId="0">
      <text>
        <r>
          <rPr>
            <sz val="9"/>
            <color indexed="8"/>
            <rFont val="Tahoma"/>
          </rPr>
          <t xml:space="preserve">#03_2_I24#
</t>
        </r>
      </text>
    </comment>
    <comment ref="I25" authorId="0" shapeId="0">
      <text>
        <r>
          <rPr>
            <sz val="9"/>
            <color indexed="8"/>
            <rFont val="Tahoma"/>
          </rPr>
          <t>#03_2_I25#</t>
        </r>
      </text>
    </comment>
    <comment ref="I26" authorId="0" shapeId="0">
      <text>
        <r>
          <rPr>
            <sz val="9"/>
            <color indexed="8"/>
            <rFont val="Tahoma"/>
          </rPr>
          <t>#03_2_I26#</t>
        </r>
      </text>
    </comment>
    <comment ref="I32" authorId="0" shapeId="0">
      <text>
        <r>
          <rPr>
            <sz val="9"/>
            <color indexed="8"/>
            <rFont val="Tahoma"/>
          </rPr>
          <t>#03_2_I32#</t>
        </r>
      </text>
    </comment>
    <comment ref="I33" authorId="0" shapeId="0">
      <text>
        <r>
          <rPr>
            <sz val="9"/>
            <color indexed="8"/>
            <rFont val="Tahoma"/>
          </rPr>
          <t>#03_2_I33#</t>
        </r>
      </text>
    </comment>
    <comment ref="I34" authorId="0" shapeId="0">
      <text>
        <r>
          <rPr>
            <sz val="9"/>
            <color indexed="8"/>
            <rFont val="Tahoma"/>
          </rPr>
          <t>#03_2_I34#</t>
        </r>
      </text>
    </comment>
    <comment ref="I35" authorId="0" shapeId="0">
      <text>
        <r>
          <rPr>
            <sz val="9"/>
            <color indexed="8"/>
            <rFont val="Tahoma"/>
          </rPr>
          <t>#03_2_I35#</t>
        </r>
      </text>
    </comment>
    <comment ref="I36" authorId="0" shapeId="0">
      <text>
        <r>
          <rPr>
            <sz val="9"/>
            <color indexed="8"/>
            <rFont val="Tahoma"/>
          </rPr>
          <t>#03_2_I36#</t>
        </r>
      </text>
    </comment>
    <comment ref="I37" authorId="0" shapeId="0">
      <text>
        <r>
          <rPr>
            <sz val="9"/>
            <color indexed="8"/>
            <rFont val="Tahoma"/>
          </rPr>
          <t>#03_2_I37#</t>
        </r>
      </text>
    </comment>
    <comment ref="I38" authorId="0" shapeId="0">
      <text>
        <r>
          <rPr>
            <sz val="9"/>
            <color indexed="8"/>
            <rFont val="Tahoma"/>
          </rPr>
          <t>#03_2_I38#</t>
        </r>
      </text>
    </comment>
    <comment ref="I39" authorId="0" shapeId="0">
      <text>
        <r>
          <rPr>
            <sz val="9"/>
            <color indexed="8"/>
            <rFont val="Tahoma"/>
          </rPr>
          <t>#03_2_I39#</t>
        </r>
      </text>
    </comment>
    <comment ref="I40" authorId="0" shapeId="0">
      <text>
        <r>
          <rPr>
            <sz val="9"/>
            <color indexed="8"/>
            <rFont val="Tahoma"/>
          </rPr>
          <t>#03_2_I40#</t>
        </r>
      </text>
    </comment>
    <comment ref="I41" authorId="0" shapeId="0">
      <text>
        <r>
          <rPr>
            <sz val="9"/>
            <color indexed="8"/>
            <rFont val="Tahoma"/>
          </rPr>
          <t>#03_2_I41#</t>
        </r>
      </text>
    </comment>
    <comment ref="I42" authorId="0" shapeId="0">
      <text>
        <r>
          <rPr>
            <sz val="9"/>
            <color indexed="8"/>
            <rFont val="Tahoma"/>
          </rPr>
          <t>#03_2_I42#</t>
        </r>
      </text>
    </comment>
    <comment ref="I43" authorId="0" shapeId="0">
      <text>
        <r>
          <rPr>
            <sz val="9"/>
            <color indexed="8"/>
            <rFont val="Tahoma"/>
          </rPr>
          <t>#03_2_I43#</t>
        </r>
      </text>
    </comment>
    <comment ref="I44" authorId="0" shapeId="0">
      <text>
        <r>
          <rPr>
            <sz val="9"/>
            <color indexed="8"/>
            <rFont val="Tahoma"/>
          </rPr>
          <t>#03_2_I44#</t>
        </r>
      </text>
    </comment>
    <comment ref="I45" authorId="0" shapeId="0">
      <text>
        <r>
          <rPr>
            <sz val="9"/>
            <color indexed="8"/>
            <rFont val="Tahoma"/>
          </rPr>
          <t>#03_2_I45#</t>
        </r>
      </text>
    </comment>
    <comment ref="I53" authorId="0" shapeId="0">
      <text>
        <r>
          <rPr>
            <sz val="9"/>
            <color indexed="8"/>
            <rFont val="Tahoma"/>
          </rPr>
          <t>#03_2_I53#</t>
        </r>
      </text>
    </comment>
    <comment ref="I55" authorId="0" shapeId="0">
      <text>
        <r>
          <rPr>
            <sz val="9"/>
            <color indexed="8"/>
            <rFont val="Tahoma"/>
          </rPr>
          <t>#03_2_I55#</t>
        </r>
      </text>
    </comment>
  </commentList>
</comments>
</file>

<file path=xl/comments2.xml><?xml version="1.0" encoding="utf-8"?>
<comments xmlns="http://schemas.openxmlformats.org/spreadsheetml/2006/main">
  <authors>
    <author>ketvirtas</author>
  </authors>
  <commentList>
    <comment ref="F38" authorId="0" shapeId="0">
      <text>
        <r>
          <rPr>
            <sz val="9"/>
            <color indexed="8"/>
            <rFont val="Tahoma"/>
            <charset val="186"/>
          </rPr>
          <t>#02_1_G39#</t>
        </r>
      </text>
    </comment>
    <comment ref="F68" authorId="0" shapeId="0">
      <text>
        <r>
          <rPr>
            <sz val="9"/>
            <color indexed="8"/>
            <rFont val="Tahoma"/>
            <charset val="186"/>
          </rPr>
          <t>#02_1_G68#</t>
        </r>
      </text>
    </comment>
    <comment ref="F74" authorId="0" shapeId="0">
      <text>
        <r>
          <rPr>
            <sz val="9"/>
            <color indexed="8"/>
            <rFont val="Tahoma"/>
            <charset val="186"/>
          </rPr>
          <t>#02_1_G74#</t>
        </r>
      </text>
    </comment>
    <comment ref="F76" authorId="0" shapeId="0">
      <text>
        <r>
          <rPr>
            <sz val="9"/>
            <color indexed="8"/>
            <rFont val="Tahoma"/>
            <charset val="186"/>
          </rPr>
          <t>#02_1_G76#</t>
        </r>
      </text>
    </comment>
    <comment ref="F77" authorId="0" shapeId="0">
      <text>
        <r>
          <rPr>
            <sz val="9"/>
            <color indexed="8"/>
            <rFont val="Tahoma"/>
            <charset val="186"/>
          </rPr>
          <t>#02_1_G77#</t>
        </r>
      </text>
    </comment>
    <comment ref="F78" authorId="0" shapeId="0">
      <text>
        <r>
          <rPr>
            <sz val="9"/>
            <color indexed="8"/>
            <rFont val="Tahoma"/>
            <charset val="186"/>
          </rPr>
          <t>#02_1_G78#</t>
        </r>
      </text>
    </comment>
    <comment ref="F81" authorId="0" shapeId="0">
      <text>
        <r>
          <rPr>
            <sz val="9"/>
            <color indexed="8"/>
            <rFont val="Tahoma"/>
            <charset val="186"/>
          </rPr>
          <t>#02_1_G81#</t>
        </r>
      </text>
    </comment>
  </commentList>
</comments>
</file>

<file path=xl/comments3.xml><?xml version="1.0" encoding="utf-8"?>
<comments xmlns="http://schemas.openxmlformats.org/spreadsheetml/2006/main">
  <authors>
    <author>Zita</author>
  </authors>
  <commentList>
    <comment ref="C16" authorId="0" shapeId="0">
      <text>
        <r>
          <rPr>
            <b/>
            <sz val="9"/>
            <color indexed="8"/>
            <rFont val="Tahoma"/>
            <family val="2"/>
            <charset val="186"/>
          </rPr>
          <t>#20_4_D14#</t>
        </r>
      </text>
    </comment>
    <comment ref="D16" authorId="0" shapeId="0">
      <text>
        <r>
          <rPr>
            <b/>
            <sz val="9"/>
            <color indexed="8"/>
            <rFont val="Tahoma"/>
            <family val="2"/>
            <charset val="186"/>
          </rPr>
          <t>#20_4_E14#</t>
        </r>
      </text>
    </comment>
    <comment ref="E16" authorId="0" shapeId="0">
      <text>
        <r>
          <rPr>
            <b/>
            <sz val="9"/>
            <color indexed="8"/>
            <rFont val="Tahoma"/>
            <family val="2"/>
            <charset val="186"/>
          </rPr>
          <t>#20_4_F14#</t>
        </r>
      </text>
    </comment>
    <comment ref="F16" authorId="0" shapeId="0">
      <text>
        <r>
          <rPr>
            <b/>
            <sz val="9"/>
            <color indexed="8"/>
            <rFont val="Tahoma"/>
            <family val="2"/>
            <charset val="186"/>
          </rPr>
          <t>#20_4_G14#</t>
        </r>
      </text>
    </comment>
    <comment ref="G16" authorId="0" shapeId="0">
      <text>
        <r>
          <rPr>
            <b/>
            <sz val="9"/>
            <color indexed="8"/>
            <rFont val="Tahoma"/>
            <family val="2"/>
            <charset val="186"/>
          </rPr>
          <t>#20_4_H14#</t>
        </r>
      </text>
    </comment>
    <comment ref="H16" authorId="0" shapeId="0">
      <text>
        <r>
          <rPr>
            <b/>
            <sz val="9"/>
            <color indexed="8"/>
            <rFont val="Tahoma"/>
            <family val="2"/>
            <charset val="186"/>
          </rPr>
          <t>#20_4_I14#</t>
        </r>
      </text>
    </comment>
    <comment ref="I16" authorId="0" shapeId="0">
      <text>
        <r>
          <rPr>
            <b/>
            <sz val="9"/>
            <color indexed="8"/>
            <rFont val="Tahoma"/>
            <family val="2"/>
            <charset val="186"/>
          </rPr>
          <t>#20_4_J14#</t>
        </r>
      </text>
    </comment>
    <comment ref="J16" authorId="0" shapeId="0">
      <text>
        <r>
          <rPr>
            <b/>
            <sz val="9"/>
            <color indexed="8"/>
            <rFont val="Tahoma"/>
            <family val="2"/>
            <charset val="186"/>
          </rPr>
          <t>#20_4_K14#</t>
        </r>
      </text>
    </comment>
    <comment ref="K16" authorId="0" shapeId="0">
      <text>
        <r>
          <rPr>
            <b/>
            <sz val="9"/>
            <color indexed="8"/>
            <rFont val="Tahoma"/>
            <family val="2"/>
            <charset val="186"/>
          </rPr>
          <t>#20_4_L14#</t>
        </r>
      </text>
    </comment>
    <comment ref="L16" authorId="0" shapeId="0">
      <text>
        <r>
          <rPr>
            <b/>
            <sz val="9"/>
            <color indexed="8"/>
            <rFont val="Tahoma"/>
            <family val="2"/>
            <charset val="186"/>
          </rPr>
          <t>#20_4_M14#</t>
        </r>
      </text>
    </comment>
    <comment ref="C17" authorId="0" shapeId="0">
      <text>
        <r>
          <rPr>
            <b/>
            <sz val="9"/>
            <color indexed="8"/>
            <rFont val="Tahoma"/>
            <family val="2"/>
            <charset val="186"/>
          </rPr>
          <t>#20_4_D15#</t>
        </r>
      </text>
    </comment>
    <comment ref="D17" authorId="0" shapeId="0">
      <text>
        <r>
          <rPr>
            <b/>
            <sz val="9"/>
            <color indexed="8"/>
            <rFont val="Tahoma"/>
            <family val="2"/>
            <charset val="186"/>
          </rPr>
          <t>#20_4_E15#</t>
        </r>
      </text>
    </comment>
    <comment ref="E17" authorId="0" shapeId="0">
      <text>
        <r>
          <rPr>
            <b/>
            <sz val="9"/>
            <color indexed="8"/>
            <rFont val="Tahoma"/>
            <family val="2"/>
            <charset val="186"/>
          </rPr>
          <t>#20_4_F15#</t>
        </r>
      </text>
    </comment>
    <comment ref="F17" authorId="0" shapeId="0">
      <text>
        <r>
          <rPr>
            <b/>
            <sz val="9"/>
            <color indexed="8"/>
            <rFont val="Tahoma"/>
            <family val="2"/>
            <charset val="186"/>
          </rPr>
          <t>#20_4_G15#</t>
        </r>
      </text>
    </comment>
    <comment ref="G17" authorId="0" shapeId="0">
      <text>
        <r>
          <rPr>
            <b/>
            <sz val="9"/>
            <color indexed="8"/>
            <rFont val="Tahoma"/>
            <family val="2"/>
            <charset val="186"/>
          </rPr>
          <t>#20_4_H15#</t>
        </r>
      </text>
    </comment>
    <comment ref="H17" authorId="0" shapeId="0">
      <text>
        <r>
          <rPr>
            <b/>
            <sz val="9"/>
            <color indexed="8"/>
            <rFont val="Tahoma"/>
            <family val="2"/>
            <charset val="186"/>
          </rPr>
          <t>#20_4_I15#</t>
        </r>
      </text>
    </comment>
    <comment ref="I17" authorId="0" shapeId="0">
      <text>
        <r>
          <rPr>
            <b/>
            <sz val="9"/>
            <color indexed="8"/>
            <rFont val="Tahoma"/>
            <family val="2"/>
            <charset val="186"/>
          </rPr>
          <t>#20_4_J15#</t>
        </r>
      </text>
    </comment>
    <comment ref="J17" authorId="0" shapeId="0">
      <text>
        <r>
          <rPr>
            <b/>
            <sz val="9"/>
            <color indexed="8"/>
            <rFont val="Tahoma"/>
            <family val="2"/>
            <charset val="186"/>
          </rPr>
          <t>#20_4_K15#</t>
        </r>
      </text>
    </comment>
    <comment ref="K17" authorId="0" shapeId="0">
      <text>
        <r>
          <rPr>
            <b/>
            <sz val="9"/>
            <color indexed="8"/>
            <rFont val="Tahoma"/>
            <family val="2"/>
            <charset val="186"/>
          </rPr>
          <t>#20_4_L15#</t>
        </r>
      </text>
    </comment>
    <comment ref="L17" authorId="0" shapeId="0">
      <text>
        <r>
          <rPr>
            <b/>
            <sz val="9"/>
            <color indexed="8"/>
            <rFont val="Tahoma"/>
            <family val="2"/>
            <charset val="186"/>
          </rPr>
          <t>#20_4_M15#</t>
        </r>
      </text>
    </comment>
    <comment ref="C19" authorId="0" shapeId="0">
      <text>
        <r>
          <rPr>
            <b/>
            <sz val="9"/>
            <color indexed="8"/>
            <rFont val="Tahoma"/>
            <family val="2"/>
            <charset val="186"/>
          </rPr>
          <t>#20_4_D17#</t>
        </r>
      </text>
    </comment>
    <comment ref="D19" authorId="0" shapeId="0">
      <text>
        <r>
          <rPr>
            <b/>
            <sz val="9"/>
            <color indexed="8"/>
            <rFont val="Tahoma"/>
            <family val="2"/>
            <charset val="186"/>
          </rPr>
          <t>#20_4_E17#</t>
        </r>
      </text>
    </comment>
    <comment ref="E19" authorId="0" shapeId="0">
      <text>
        <r>
          <rPr>
            <b/>
            <sz val="9"/>
            <color indexed="8"/>
            <rFont val="Tahoma"/>
            <family val="2"/>
            <charset val="186"/>
          </rPr>
          <t>#20_4_F17#</t>
        </r>
      </text>
    </comment>
    <comment ref="F19" authorId="0" shapeId="0">
      <text>
        <r>
          <rPr>
            <b/>
            <sz val="9"/>
            <color indexed="8"/>
            <rFont val="Tahoma"/>
            <family val="2"/>
            <charset val="186"/>
          </rPr>
          <t>#20_4_G17#</t>
        </r>
      </text>
    </comment>
    <comment ref="G19" authorId="0" shapeId="0">
      <text>
        <r>
          <rPr>
            <b/>
            <sz val="9"/>
            <color indexed="8"/>
            <rFont val="Tahoma"/>
            <family val="2"/>
            <charset val="186"/>
          </rPr>
          <t>#20_4_H17#</t>
        </r>
      </text>
    </comment>
    <comment ref="H19" authorId="0" shapeId="0">
      <text>
        <r>
          <rPr>
            <b/>
            <sz val="9"/>
            <color indexed="8"/>
            <rFont val="Tahoma"/>
            <family val="2"/>
            <charset val="186"/>
          </rPr>
          <t>#20_4_I17#</t>
        </r>
      </text>
    </comment>
    <comment ref="I19" authorId="0" shapeId="0">
      <text>
        <r>
          <rPr>
            <b/>
            <sz val="9"/>
            <color indexed="8"/>
            <rFont val="Tahoma"/>
            <family val="2"/>
            <charset val="186"/>
          </rPr>
          <t>#20_4_J17#</t>
        </r>
      </text>
    </comment>
    <comment ref="J19" authorId="0" shapeId="0">
      <text>
        <r>
          <rPr>
            <b/>
            <sz val="9"/>
            <color indexed="8"/>
            <rFont val="Tahoma"/>
            <family val="2"/>
            <charset val="186"/>
          </rPr>
          <t>#20_4_K17#</t>
        </r>
      </text>
    </comment>
    <comment ref="K19" authorId="0" shapeId="0">
      <text>
        <r>
          <rPr>
            <b/>
            <sz val="9"/>
            <color indexed="8"/>
            <rFont val="Tahoma"/>
            <family val="2"/>
            <charset val="186"/>
          </rPr>
          <t>#20_4_L17#</t>
        </r>
      </text>
    </comment>
    <comment ref="L19" authorId="0" shapeId="0">
      <text>
        <r>
          <rPr>
            <b/>
            <sz val="9"/>
            <color indexed="8"/>
            <rFont val="Tahoma"/>
            <family val="2"/>
            <charset val="186"/>
          </rPr>
          <t>#20_4_M17#</t>
        </r>
      </text>
    </comment>
    <comment ref="C20" authorId="0" shapeId="0">
      <text>
        <r>
          <rPr>
            <b/>
            <sz val="9"/>
            <color indexed="8"/>
            <rFont val="Tahoma"/>
            <family val="2"/>
            <charset val="186"/>
          </rPr>
          <t>#20_4_D18#</t>
        </r>
      </text>
    </comment>
    <comment ref="D20" authorId="0" shapeId="0">
      <text>
        <r>
          <rPr>
            <b/>
            <sz val="9"/>
            <color indexed="8"/>
            <rFont val="Tahoma"/>
            <family val="2"/>
            <charset val="186"/>
          </rPr>
          <t>#20_4_E18#</t>
        </r>
      </text>
    </comment>
    <comment ref="E20" authorId="0" shapeId="0">
      <text>
        <r>
          <rPr>
            <b/>
            <sz val="9"/>
            <color indexed="8"/>
            <rFont val="Tahoma"/>
            <family val="2"/>
            <charset val="186"/>
          </rPr>
          <t>#20_4_F18#</t>
        </r>
      </text>
    </comment>
    <comment ref="F20" authorId="0" shapeId="0">
      <text>
        <r>
          <rPr>
            <b/>
            <sz val="9"/>
            <color indexed="8"/>
            <rFont val="Tahoma"/>
            <family val="2"/>
            <charset val="186"/>
          </rPr>
          <t>#20_4_G18#</t>
        </r>
      </text>
    </comment>
    <comment ref="G20" authorId="0" shapeId="0">
      <text>
        <r>
          <rPr>
            <b/>
            <sz val="9"/>
            <color indexed="8"/>
            <rFont val="Tahoma"/>
            <family val="2"/>
            <charset val="186"/>
          </rPr>
          <t>#20_4_H18#</t>
        </r>
      </text>
    </comment>
    <comment ref="H20" authorId="0" shapeId="0">
      <text>
        <r>
          <rPr>
            <b/>
            <sz val="9"/>
            <color indexed="8"/>
            <rFont val="Tahoma"/>
            <family val="2"/>
            <charset val="186"/>
          </rPr>
          <t>#20_4_I18#</t>
        </r>
      </text>
    </comment>
    <comment ref="I20" authorId="0" shapeId="0">
      <text>
        <r>
          <rPr>
            <b/>
            <sz val="9"/>
            <color indexed="8"/>
            <rFont val="Tahoma"/>
            <family val="2"/>
            <charset val="186"/>
          </rPr>
          <t>#20_4_J18#</t>
        </r>
      </text>
    </comment>
    <comment ref="J20" authorId="0" shapeId="0">
      <text>
        <r>
          <rPr>
            <b/>
            <sz val="9"/>
            <color indexed="8"/>
            <rFont val="Tahoma"/>
            <family val="2"/>
            <charset val="186"/>
          </rPr>
          <t>#20_4_K18#</t>
        </r>
      </text>
    </comment>
    <comment ref="K20" authorId="0" shapeId="0">
      <text>
        <r>
          <rPr>
            <b/>
            <sz val="9"/>
            <color indexed="8"/>
            <rFont val="Tahoma"/>
            <family val="2"/>
            <charset val="186"/>
          </rPr>
          <t>#20_4_L18#</t>
        </r>
      </text>
    </comment>
    <comment ref="L20" authorId="0" shapeId="0">
      <text>
        <r>
          <rPr>
            <b/>
            <sz val="9"/>
            <color indexed="8"/>
            <rFont val="Tahoma"/>
            <family val="2"/>
            <charset val="186"/>
          </rPr>
          <t>#20_4_M18#</t>
        </r>
      </text>
    </comment>
    <comment ref="C22" authorId="0" shapeId="0">
      <text>
        <r>
          <rPr>
            <b/>
            <sz val="9"/>
            <color indexed="8"/>
            <rFont val="Tahoma"/>
            <family val="2"/>
            <charset val="186"/>
          </rPr>
          <t>#20_4_D20#</t>
        </r>
      </text>
    </comment>
    <comment ref="D22" authorId="0" shapeId="0">
      <text>
        <r>
          <rPr>
            <b/>
            <sz val="9"/>
            <color indexed="8"/>
            <rFont val="Tahoma"/>
            <family val="2"/>
            <charset val="186"/>
          </rPr>
          <t>#20_4_E20#</t>
        </r>
      </text>
    </comment>
    <comment ref="E22" authorId="0" shapeId="0">
      <text>
        <r>
          <rPr>
            <b/>
            <sz val="9"/>
            <color indexed="8"/>
            <rFont val="Tahoma"/>
            <family val="2"/>
            <charset val="186"/>
          </rPr>
          <t>#20_4_F20#</t>
        </r>
      </text>
    </comment>
    <comment ref="F22" authorId="0" shapeId="0">
      <text>
        <r>
          <rPr>
            <b/>
            <sz val="9"/>
            <color indexed="8"/>
            <rFont val="Tahoma"/>
            <family val="2"/>
            <charset val="186"/>
          </rPr>
          <t>#20_4_G20#</t>
        </r>
      </text>
    </comment>
    <comment ref="G22" authorId="0" shapeId="0">
      <text>
        <r>
          <rPr>
            <b/>
            <sz val="9"/>
            <color indexed="8"/>
            <rFont val="Tahoma"/>
            <family val="2"/>
            <charset val="186"/>
          </rPr>
          <t>#20_4_H20#</t>
        </r>
      </text>
    </comment>
    <comment ref="H22" authorId="0" shapeId="0">
      <text>
        <r>
          <rPr>
            <b/>
            <sz val="9"/>
            <color indexed="8"/>
            <rFont val="Tahoma"/>
            <family val="2"/>
            <charset val="186"/>
          </rPr>
          <t>#20_4_I20#</t>
        </r>
      </text>
    </comment>
    <comment ref="I22" authorId="0" shapeId="0">
      <text>
        <r>
          <rPr>
            <b/>
            <sz val="9"/>
            <color indexed="8"/>
            <rFont val="Tahoma"/>
            <family val="2"/>
            <charset val="186"/>
          </rPr>
          <t>#20_4_J20#</t>
        </r>
      </text>
    </comment>
    <comment ref="J22" authorId="0" shapeId="0">
      <text>
        <r>
          <rPr>
            <b/>
            <sz val="9"/>
            <color indexed="8"/>
            <rFont val="Tahoma"/>
            <family val="2"/>
            <charset val="186"/>
          </rPr>
          <t>#20_4_K20#</t>
        </r>
      </text>
    </comment>
    <comment ref="K22" authorId="0" shapeId="0">
      <text>
        <r>
          <rPr>
            <b/>
            <sz val="9"/>
            <color indexed="8"/>
            <rFont val="Tahoma"/>
            <family val="2"/>
            <charset val="186"/>
          </rPr>
          <t>#20_4_L20#</t>
        </r>
      </text>
    </comment>
    <comment ref="L22" authorId="0" shapeId="0">
      <text>
        <r>
          <rPr>
            <b/>
            <sz val="9"/>
            <color indexed="8"/>
            <rFont val="Tahoma"/>
            <family val="2"/>
            <charset val="186"/>
          </rPr>
          <t>#20_4_M20#</t>
        </r>
      </text>
    </comment>
    <comment ref="C23" authorId="0" shapeId="0">
      <text>
        <r>
          <rPr>
            <b/>
            <sz val="9"/>
            <color indexed="8"/>
            <rFont val="Tahoma"/>
            <family val="2"/>
            <charset val="186"/>
          </rPr>
          <t>#20_4_D21#</t>
        </r>
      </text>
    </comment>
    <comment ref="D23" authorId="0" shapeId="0">
      <text>
        <r>
          <rPr>
            <b/>
            <sz val="9"/>
            <color indexed="8"/>
            <rFont val="Tahoma"/>
            <family val="2"/>
            <charset val="186"/>
          </rPr>
          <t>#20_4_E21#</t>
        </r>
      </text>
    </comment>
    <comment ref="E23" authorId="0" shapeId="0">
      <text>
        <r>
          <rPr>
            <b/>
            <sz val="9"/>
            <color indexed="8"/>
            <rFont val="Tahoma"/>
            <family val="2"/>
            <charset val="186"/>
          </rPr>
          <t>#20_4_F21#</t>
        </r>
      </text>
    </comment>
    <comment ref="F23" authorId="0" shapeId="0">
      <text>
        <r>
          <rPr>
            <b/>
            <sz val="9"/>
            <color indexed="8"/>
            <rFont val="Tahoma"/>
            <family val="2"/>
            <charset val="186"/>
          </rPr>
          <t>#20_4_G21#</t>
        </r>
      </text>
    </comment>
    <comment ref="G23" authorId="0" shapeId="0">
      <text>
        <r>
          <rPr>
            <b/>
            <sz val="9"/>
            <color indexed="8"/>
            <rFont val="Tahoma"/>
            <family val="2"/>
            <charset val="186"/>
          </rPr>
          <t>#20_4_H21#</t>
        </r>
      </text>
    </comment>
    <comment ref="H23" authorId="0" shapeId="0">
      <text>
        <r>
          <rPr>
            <b/>
            <sz val="9"/>
            <color indexed="8"/>
            <rFont val="Tahoma"/>
            <family val="2"/>
            <charset val="186"/>
          </rPr>
          <t>#20_4_I21#</t>
        </r>
      </text>
    </comment>
    <comment ref="I23" authorId="0" shapeId="0">
      <text>
        <r>
          <rPr>
            <b/>
            <sz val="9"/>
            <color indexed="8"/>
            <rFont val="Tahoma"/>
            <family val="2"/>
            <charset val="186"/>
          </rPr>
          <t>#20_4_J21#</t>
        </r>
      </text>
    </comment>
    <comment ref="J23" authorId="0" shapeId="0">
      <text>
        <r>
          <rPr>
            <b/>
            <sz val="9"/>
            <color indexed="8"/>
            <rFont val="Tahoma"/>
            <family val="2"/>
            <charset val="186"/>
          </rPr>
          <t>#20_4_K21#</t>
        </r>
      </text>
    </comment>
    <comment ref="K23" authorId="0" shapeId="0">
      <text>
        <r>
          <rPr>
            <b/>
            <sz val="9"/>
            <color indexed="8"/>
            <rFont val="Tahoma"/>
            <family val="2"/>
            <charset val="186"/>
          </rPr>
          <t>#20_4_L21#</t>
        </r>
      </text>
    </comment>
    <comment ref="L23" authorId="0" shapeId="0">
      <text>
        <r>
          <rPr>
            <b/>
            <sz val="9"/>
            <color indexed="8"/>
            <rFont val="Tahoma"/>
            <family val="2"/>
            <charset val="186"/>
          </rPr>
          <t>#20_4_M21#</t>
        </r>
      </text>
    </comment>
    <comment ref="C25" authorId="0" shapeId="0">
      <text>
        <r>
          <rPr>
            <b/>
            <sz val="9"/>
            <color indexed="8"/>
            <rFont val="Tahoma"/>
            <family val="2"/>
            <charset val="186"/>
          </rPr>
          <t>#20_4_D23#</t>
        </r>
      </text>
    </comment>
    <comment ref="D25" authorId="0" shapeId="0">
      <text>
        <r>
          <rPr>
            <b/>
            <sz val="9"/>
            <color indexed="8"/>
            <rFont val="Tahoma"/>
            <family val="2"/>
            <charset val="186"/>
          </rPr>
          <t>#20_4_E23#</t>
        </r>
      </text>
    </comment>
    <comment ref="E25" authorId="0" shapeId="0">
      <text>
        <r>
          <rPr>
            <b/>
            <sz val="9"/>
            <color indexed="8"/>
            <rFont val="Tahoma"/>
            <family val="2"/>
            <charset val="186"/>
          </rPr>
          <t>#20_4_F23#</t>
        </r>
      </text>
    </comment>
    <comment ref="F25" authorId="0" shapeId="0">
      <text>
        <r>
          <rPr>
            <b/>
            <sz val="9"/>
            <color indexed="8"/>
            <rFont val="Tahoma"/>
            <family val="2"/>
            <charset val="186"/>
          </rPr>
          <t>#20_4_G23#</t>
        </r>
      </text>
    </comment>
    <comment ref="G25" authorId="0" shapeId="0">
      <text>
        <r>
          <rPr>
            <b/>
            <sz val="9"/>
            <color indexed="8"/>
            <rFont val="Tahoma"/>
            <family val="2"/>
            <charset val="186"/>
          </rPr>
          <t>#20_4_H23#</t>
        </r>
      </text>
    </comment>
    <comment ref="H25" authorId="0" shapeId="0">
      <text>
        <r>
          <rPr>
            <b/>
            <sz val="9"/>
            <color indexed="8"/>
            <rFont val="Tahoma"/>
            <family val="2"/>
            <charset val="186"/>
          </rPr>
          <t>#20_4_I23#</t>
        </r>
      </text>
    </comment>
    <comment ref="I25" authorId="0" shapeId="0">
      <text>
        <r>
          <rPr>
            <b/>
            <sz val="9"/>
            <color indexed="8"/>
            <rFont val="Tahoma"/>
            <family val="2"/>
            <charset val="186"/>
          </rPr>
          <t>#20_4_J23#</t>
        </r>
      </text>
    </comment>
    <comment ref="J25" authorId="0" shapeId="0">
      <text>
        <r>
          <rPr>
            <b/>
            <sz val="9"/>
            <color indexed="8"/>
            <rFont val="Tahoma"/>
            <family val="2"/>
            <charset val="186"/>
          </rPr>
          <t>#20_4_K23#</t>
        </r>
      </text>
    </comment>
    <comment ref="K25" authorId="0" shapeId="0">
      <text>
        <r>
          <rPr>
            <b/>
            <sz val="9"/>
            <color indexed="8"/>
            <rFont val="Tahoma"/>
            <family val="2"/>
            <charset val="186"/>
          </rPr>
          <t>#20_4_L23#</t>
        </r>
      </text>
    </comment>
    <comment ref="L25" authorId="0" shapeId="0">
      <text>
        <r>
          <rPr>
            <b/>
            <sz val="9"/>
            <color indexed="8"/>
            <rFont val="Tahoma"/>
            <family val="2"/>
            <charset val="186"/>
          </rPr>
          <t>#20_4_M23#</t>
        </r>
      </text>
    </comment>
    <comment ref="C26" authorId="0" shapeId="0">
      <text>
        <r>
          <rPr>
            <b/>
            <sz val="9"/>
            <color indexed="8"/>
            <rFont val="Tahoma"/>
            <family val="2"/>
            <charset val="186"/>
          </rPr>
          <t>#20_4_D24#</t>
        </r>
      </text>
    </comment>
    <comment ref="D26" authorId="0" shapeId="0">
      <text>
        <r>
          <rPr>
            <b/>
            <sz val="9"/>
            <color indexed="8"/>
            <rFont val="Tahoma"/>
            <family val="2"/>
            <charset val="186"/>
          </rPr>
          <t>#20_4_E24#</t>
        </r>
      </text>
    </comment>
    <comment ref="E26" authorId="0" shapeId="0">
      <text>
        <r>
          <rPr>
            <b/>
            <sz val="9"/>
            <color indexed="8"/>
            <rFont val="Tahoma"/>
            <family val="2"/>
            <charset val="186"/>
          </rPr>
          <t>#20_4_F24#</t>
        </r>
      </text>
    </comment>
    <comment ref="F26" authorId="0" shapeId="0">
      <text>
        <r>
          <rPr>
            <b/>
            <sz val="9"/>
            <color indexed="8"/>
            <rFont val="Tahoma"/>
            <family val="2"/>
            <charset val="186"/>
          </rPr>
          <t>#20_4_G24#</t>
        </r>
      </text>
    </comment>
    <comment ref="G26" authorId="0" shapeId="0">
      <text>
        <r>
          <rPr>
            <b/>
            <sz val="9"/>
            <color indexed="8"/>
            <rFont val="Tahoma"/>
            <family val="2"/>
            <charset val="186"/>
          </rPr>
          <t>#20_4_H24#</t>
        </r>
      </text>
    </comment>
    <comment ref="H26" authorId="0" shapeId="0">
      <text>
        <r>
          <rPr>
            <b/>
            <sz val="9"/>
            <color indexed="8"/>
            <rFont val="Tahoma"/>
            <family val="2"/>
            <charset val="186"/>
          </rPr>
          <t>#20_4_I24#</t>
        </r>
      </text>
    </comment>
    <comment ref="I26" authorId="0" shapeId="0">
      <text>
        <r>
          <rPr>
            <b/>
            <sz val="9"/>
            <color indexed="8"/>
            <rFont val="Tahoma"/>
            <family val="2"/>
            <charset val="186"/>
          </rPr>
          <t>#20_4_J24#</t>
        </r>
      </text>
    </comment>
    <comment ref="J26" authorId="0" shapeId="0">
      <text>
        <r>
          <rPr>
            <b/>
            <sz val="9"/>
            <color indexed="8"/>
            <rFont val="Tahoma"/>
            <family val="2"/>
            <charset val="186"/>
          </rPr>
          <t>#20_4_K24#</t>
        </r>
      </text>
    </comment>
    <comment ref="K26" authorId="0" shapeId="0">
      <text>
        <r>
          <rPr>
            <b/>
            <sz val="9"/>
            <color indexed="8"/>
            <rFont val="Tahoma"/>
            <family val="2"/>
            <charset val="186"/>
          </rPr>
          <t>#20_4_L24#</t>
        </r>
      </text>
    </comment>
    <comment ref="L26" authorId="0" shapeId="0">
      <text>
        <r>
          <rPr>
            <b/>
            <sz val="9"/>
            <color indexed="8"/>
            <rFont val="Tahoma"/>
            <family val="2"/>
            <charset val="186"/>
          </rPr>
          <t>#20_4_M24#</t>
        </r>
      </text>
    </comment>
  </commentList>
</comments>
</file>

<file path=xl/sharedStrings.xml><?xml version="1.0" encoding="utf-8"?>
<sst xmlns="http://schemas.openxmlformats.org/spreadsheetml/2006/main" count="523" uniqueCount="282">
  <si>
    <t/>
  </si>
  <si>
    <t>3-iojo VSAFAS „Veiklos rezultatų ataskaita“</t>
  </si>
  <si>
    <t>2 priedas</t>
  </si>
  <si>
    <t>(Žemesniojo lygio viešojo sektoriaus subjektų, išskyrus mokesčių fondus ir išteklių fondus</t>
  </si>
  <si>
    <t>(įskaitant socialinės apsaugos fondus), veiklos rezultatų ataskaitos forma)</t>
  </si>
  <si>
    <t>Gargždų lopšelis-darželis Naminukas</t>
  </si>
  <si>
    <t>(viešojo sektoriaus subjekto arba viešojo sektoriaus subjektų grupės pavadinimas)</t>
  </si>
  <si>
    <t>(viešojo sektoriaus subjekto, parengusio veiklos rezultatų ataskaitą</t>
  </si>
  <si>
    <t>arba konsoliduotąją veiklos rezultatų ataskaitą,  kodas, adresas)</t>
  </si>
  <si>
    <t>VEIKLOS REZULTATŲ ATASKAITA</t>
  </si>
  <si>
    <t>(data)</t>
  </si>
  <si>
    <t>Eil. Nr.</t>
  </si>
  <si>
    <t>Straipsniai</t>
  </si>
  <si>
    <t>Pastabos Nr.</t>
  </si>
  <si>
    <t>Ataskaitinis laikotarpis</t>
  </si>
  <si>
    <t>Praėjęs ataskaitinis laikotarpis</t>
  </si>
  <si>
    <t>A.</t>
  </si>
  <si>
    <t>PAGRINDINĖS VEIKLOS PAJAMOS</t>
  </si>
  <si>
    <t>I.</t>
  </si>
  <si>
    <t>FINANSAVIMO PAJAMOS</t>
  </si>
  <si>
    <t>I.1.</t>
  </si>
  <si>
    <t xml:space="preserve">Iš valstybės biudžeto </t>
  </si>
  <si>
    <t>I.2.</t>
  </si>
  <si>
    <t xml:space="preserve">Iš savivaldybių biudžetų </t>
  </si>
  <si>
    <t>I.3.</t>
  </si>
  <si>
    <t>Iš ES, užsienio valstybių ir tarptautinių organizacijų lėšų</t>
  </si>
  <si>
    <t>I.4.</t>
  </si>
  <si>
    <t>Iš kitų finansavimo šaltinių</t>
  </si>
  <si>
    <t>II.</t>
  </si>
  <si>
    <t>MOKESČIŲ IR SOCIALINIŲ ĮMOKŲ PAJAMOS</t>
  </si>
  <si>
    <t>III.</t>
  </si>
  <si>
    <t xml:space="preserve">PAGRINDINĖS VEIKLOS KITOS PAJAMOS </t>
  </si>
  <si>
    <t>III.1.</t>
  </si>
  <si>
    <t>Pagrindinės veiklos kitos pajamos</t>
  </si>
  <si>
    <t>III.2.</t>
  </si>
  <si>
    <t>Pervestinų pagrindinės veiklos kitų pajamų suma</t>
  </si>
  <si>
    <t>0</t>
  </si>
  <si>
    <t>B.</t>
  </si>
  <si>
    <t>PAGRINDINĖS VEIKLOS SĄNAUDOS</t>
  </si>
  <si>
    <t xml:space="preserve">Darbo užmokesčio ir socialinio draudimo </t>
  </si>
  <si>
    <t>DARBO UŽMOKESČIO IR SOCIALINIO DRAUDIMO</t>
  </si>
  <si>
    <t>Nusidėvėjimo ir amortizacijos</t>
  </si>
  <si>
    <t>NUSIDĖVĖJIMO IR AMORTIZACIJOS</t>
  </si>
  <si>
    <t>KOMUNALINIŲ PASLAUGŲ IR ryšių</t>
  </si>
  <si>
    <t>KOMUNALINIŲ PASLAUGŲ IR RYŠIŲ</t>
  </si>
  <si>
    <t>IV.</t>
  </si>
  <si>
    <t xml:space="preserve">Komandiruočių </t>
  </si>
  <si>
    <t>KOMANDIRUOČIŲ</t>
  </si>
  <si>
    <t>V.</t>
  </si>
  <si>
    <t xml:space="preserve">Transporto </t>
  </si>
  <si>
    <t>TRANSPORTO</t>
  </si>
  <si>
    <t>VI.</t>
  </si>
  <si>
    <t xml:space="preserve">Kvalifikacijos kėlimo </t>
  </si>
  <si>
    <t>KVALIFIKACIJOS KĖLIMO</t>
  </si>
  <si>
    <t>VII.</t>
  </si>
  <si>
    <t>PAPRASTOJO Remonto IR EKSPLOATAVIMO</t>
  </si>
  <si>
    <t>PAPRASTOJO REMONTO IR EKSPLOATAVIMO</t>
  </si>
  <si>
    <t>VIII.</t>
  </si>
  <si>
    <t>NUVERTĖJIMO IR NURAŠYTŲ SUMŲ</t>
  </si>
  <si>
    <t>IX.</t>
  </si>
  <si>
    <t>SUNAUDOTŲ IR PARDUOTŲ ATSARGŲ SAVIKAINA</t>
  </si>
  <si>
    <t>X.</t>
  </si>
  <si>
    <t>socialinių išmokų</t>
  </si>
  <si>
    <t>SOCIALINIŲ IŠMOKŲ</t>
  </si>
  <si>
    <t>XI.</t>
  </si>
  <si>
    <t>nuomos</t>
  </si>
  <si>
    <t>NUOMOS</t>
  </si>
  <si>
    <t>XII.</t>
  </si>
  <si>
    <t>finansavimo</t>
  </si>
  <si>
    <t>FINANSAVIMO</t>
  </si>
  <si>
    <t>XIII.</t>
  </si>
  <si>
    <t>kitų paslaugų</t>
  </si>
  <si>
    <t>KITŲ PASLAUGŲ</t>
  </si>
  <si>
    <t>XIV.</t>
  </si>
  <si>
    <t xml:space="preserve">Kitos </t>
  </si>
  <si>
    <t>KITOS</t>
  </si>
  <si>
    <t>C.</t>
  </si>
  <si>
    <t>PAGRINDINĖS VEIKLOS PERVIRŠIS AR DEFICITAS</t>
  </si>
  <si>
    <t>D.</t>
  </si>
  <si>
    <t>KITOS VEIKLOS REZULTATAS</t>
  </si>
  <si>
    <t xml:space="preserve">I. </t>
  </si>
  <si>
    <t>Kitos veiklos pajamos</t>
  </si>
  <si>
    <t>KITOS VEIKLOS PAJAMOS</t>
  </si>
  <si>
    <t>PERVESTINOS Į BIUDŽETĄ KITOS VEIKLOS PAJAMOS</t>
  </si>
  <si>
    <t xml:space="preserve">III. </t>
  </si>
  <si>
    <t>Kitos veiklos sąnaudos</t>
  </si>
  <si>
    <t>KITOS VEIKLOS SĄNAUDOS</t>
  </si>
  <si>
    <t>E.</t>
  </si>
  <si>
    <t>FINANSINĖS IR INVESTICINĖS VEIKLOS REZULTATAS</t>
  </si>
  <si>
    <t>F.</t>
  </si>
  <si>
    <t>APSKAITOS POLITIKOS KEITIMO IR ESMINIŲ APSKAITOS KLAIDŲ TAISYMO ĮTAKA</t>
  </si>
  <si>
    <t>G.</t>
  </si>
  <si>
    <t>PELNO MOKESTIS</t>
  </si>
  <si>
    <t>H.</t>
  </si>
  <si>
    <t>GRYNASIS PERVIRŠIS AR DEFICITAS PRIEŠ NUOSAVYBĖS METODO ĮTAKĄ</t>
  </si>
  <si>
    <t>NUOSAVYBĖS METODO ĮTAKA</t>
  </si>
  <si>
    <t>J.</t>
  </si>
  <si>
    <t>GRYNASIS PERVIRŠIS AR DEFICITAS</t>
  </si>
  <si>
    <t>TENKANTIS KONTROLIUOJANČIAJAM SUBJEKTUI</t>
  </si>
  <si>
    <t>TENKANTIS MAŽUMOS DALIAI</t>
  </si>
  <si>
    <t>Raimunda Mockuvienė</t>
  </si>
  <si>
    <t xml:space="preserve">(viešojo sektoriaus subjekto vadovas arba jo įgaliotas administracijos vadovas)                           </t>
  </si>
  <si>
    <t>(parašas)</t>
  </si>
  <si>
    <t>(vardas ir pavardė)</t>
  </si>
  <si>
    <t xml:space="preserve">vyriausiasis buhalteris (buhalteris)                                                                                      </t>
  </si>
  <si>
    <t xml:space="preserve">  (parašas)</t>
  </si>
  <si>
    <t>2-ojo VSAFAS „Finansinės būklės ataskaita“</t>
  </si>
  <si>
    <t>(Žemesniojo lygio viešojo sektoriaus subjektų, išskyrus mokesčių fondus ir išteklių fondus, finansinės būklės ataskaitos forma)</t>
  </si>
  <si>
    <r>
      <t>(viešojo sektoriaus subjekto arba viešojo sektoriaus subjektų grupės</t>
    </r>
    <r>
      <rPr>
        <b/>
        <sz val="10"/>
        <rFont val="Times New Roman"/>
        <family val="1"/>
        <charset val="186"/>
      </rPr>
      <t xml:space="preserve"> </t>
    </r>
    <r>
      <rPr>
        <sz val="10"/>
        <rFont val="Times New Roman"/>
        <family val="1"/>
        <charset val="186"/>
      </rPr>
      <t>pavadinimas)</t>
    </r>
  </si>
  <si>
    <t>(viešojo sektoriaus subjekto, parengusio finansinės būklės ataskaitą (konsoliduotąją finansinės būklės ataskaitą), kodas, adresas)</t>
  </si>
  <si>
    <t>FINANSINĖS BŪKLĖS ATASKAITA</t>
  </si>
  <si>
    <t xml:space="preserve">Pastabos Nr. </t>
  </si>
  <si>
    <t>Paskutinė ataskaitinio laikotarpio diena</t>
  </si>
  <si>
    <t>Paskutinė praėjusio ataskaitinio laikotarpio diena</t>
  </si>
  <si>
    <t>ILGALAIKIS TURTAS</t>
  </si>
  <si>
    <t>Nematerialusis turtas</t>
  </si>
  <si>
    <t>I.1</t>
  </si>
  <si>
    <t>Plėtros darbai</t>
  </si>
  <si>
    <t>I.2</t>
  </si>
  <si>
    <t>Programinė įranga ir jos licencijos</t>
  </si>
  <si>
    <t>I.3</t>
  </si>
  <si>
    <t>Kitas nematerialusis turtas</t>
  </si>
  <si>
    <t>I.4</t>
  </si>
  <si>
    <t>Nebaigti projektai ir išankstiniai mokėjimai</t>
  </si>
  <si>
    <t>I.5</t>
  </si>
  <si>
    <t>Prestižas</t>
  </si>
  <si>
    <t>Ilgalaikis materialusis turtas</t>
  </si>
  <si>
    <t>II.1</t>
  </si>
  <si>
    <t>Žemė</t>
  </si>
  <si>
    <t>II.2</t>
  </si>
  <si>
    <t>Pastatai</t>
  </si>
  <si>
    <t>II.3</t>
  </si>
  <si>
    <t>Infrastruktūros statiniai</t>
  </si>
  <si>
    <t>II.4</t>
  </si>
  <si>
    <t>Kiti statiniai</t>
  </si>
  <si>
    <t>II.5</t>
  </si>
  <si>
    <t>Mašinos ir įrenginiai</t>
  </si>
  <si>
    <t>II.6</t>
  </si>
  <si>
    <t>Transporto priemonės</t>
  </si>
  <si>
    <t>II.7</t>
  </si>
  <si>
    <t>Baldai, biuro įranga ir kitas ilgalaikis materialusis turtas</t>
  </si>
  <si>
    <t>II.8</t>
  </si>
  <si>
    <t>Kultūros ir kitos vertybės</t>
  </si>
  <si>
    <t>II.9</t>
  </si>
  <si>
    <t>Nebaigta statyba ir išankstiniai mokėjimai</t>
  </si>
  <si>
    <t>Ilgalaikis finansinis turtas</t>
  </si>
  <si>
    <t>Mineraliniai ištekliai</t>
  </si>
  <si>
    <t>Kitas ilgalaikis turtas</t>
  </si>
  <si>
    <t>BIOLOGINIS TURTAS</t>
  </si>
  <si>
    <t>TRUMPALAIKIS TURTAS</t>
  </si>
  <si>
    <t>Atsargos</t>
  </si>
  <si>
    <t>Strateginės ir neliečiamosios atsargos</t>
  </si>
  <si>
    <t>Medžiagos, žaliavos ir ūkinis inventorius</t>
  </si>
  <si>
    <t>Nebaigta gaminti produkcija ir nebaigtos vykdyti sutartys</t>
  </si>
  <si>
    <t>Pagaminta produkcija, atsargos, skirtos parduoti (perduoti)</t>
  </si>
  <si>
    <t>Ilgalaikis materialusis ir biologinis turtas, skirtas parduoti</t>
  </si>
  <si>
    <t>Išankstiniai apmokėjimai</t>
  </si>
  <si>
    <r>
      <t>Per vienus</t>
    </r>
    <r>
      <rPr>
        <b/>
        <sz val="10"/>
        <rFont val="Times New Roman"/>
        <family val="1"/>
        <charset val="186"/>
      </rPr>
      <t xml:space="preserve"> </t>
    </r>
    <r>
      <rPr>
        <sz val="10"/>
        <rFont val="Times New Roman"/>
        <family val="1"/>
        <charset val="186"/>
      </rPr>
      <t>metus gautinos sumos</t>
    </r>
  </si>
  <si>
    <t>III.1</t>
  </si>
  <si>
    <t>Gautinos trumpalaikės finansinės sumos</t>
  </si>
  <si>
    <t>III.2</t>
  </si>
  <si>
    <t>Gautini mokesčiai ir socialinės įmokos</t>
  </si>
  <si>
    <t>III.3</t>
  </si>
  <si>
    <t>Gautinos finansavimo sumos</t>
  </si>
  <si>
    <t>III.4</t>
  </si>
  <si>
    <t>Gautinos sumos už turto naudojimą, parduotas prekes, turtą, paslaugas</t>
  </si>
  <si>
    <t>III.5</t>
  </si>
  <si>
    <t>Sukauptos gautinos sumos</t>
  </si>
  <si>
    <t>III.6</t>
  </si>
  <si>
    <t>Kitos gautinos sumos</t>
  </si>
  <si>
    <t>Trumpalaikės investicijos</t>
  </si>
  <si>
    <t>Pinigai ir pinigų ekvivalentai</t>
  </si>
  <si>
    <t>IŠ VISO TURTO:</t>
  </si>
  <si>
    <t>FINANSAVIMO SUMOS</t>
  </si>
  <si>
    <t>Iš savivaldybės biudžeto</t>
  </si>
  <si>
    <t>Iš Europos Sąjungos, užsienio valstybių ir tarptautinių organizacijų</t>
  </si>
  <si>
    <t xml:space="preserve">IV. </t>
  </si>
  <si>
    <t>Iš kitų šaltinių</t>
  </si>
  <si>
    <t>ĮSIPAREIGOJIMAI</t>
  </si>
  <si>
    <t>Ilgalaikiai įsipareigojimai</t>
  </si>
  <si>
    <t>Ilgalaikiai finansiniai įsipareigojimai</t>
  </si>
  <si>
    <t>Ilgalaikiai atidėjiniai</t>
  </si>
  <si>
    <t xml:space="preserve">I.3 </t>
  </si>
  <si>
    <t>Kiti ilgalaikiai įsipareigojimai</t>
  </si>
  <si>
    <t>Trumpalaikiai įsipareigojimai</t>
  </si>
  <si>
    <t>Ilgalaikių atidėjinių einamųjų metų dalis ir trumpalaikiai atidėjiniai</t>
  </si>
  <si>
    <t>Ilgalaikių įsipareigojimų einamųjų metų dalis</t>
  </si>
  <si>
    <t>Trumpalaikiai finansiniai įsipareigojimai</t>
  </si>
  <si>
    <t>Mokėtinos subsidijos, dotacijos ir finansavimo sumos</t>
  </si>
  <si>
    <t>Mokėtinos sumos į Europos Sąjungos biudžetą</t>
  </si>
  <si>
    <t>Mokėtinos sumos į biudžetus ir fondus</t>
  </si>
  <si>
    <t>II.6.1</t>
  </si>
  <si>
    <t>Grąžintinos finansavimo sumos</t>
  </si>
  <si>
    <t>II.6.2</t>
  </si>
  <si>
    <t>Kitos mokėtinos sumos biudžetui</t>
  </si>
  <si>
    <t>Mokėtinos socialinės išmokos</t>
  </si>
  <si>
    <t>Grąžintini mokesčiai, įmokos ir jų permokos</t>
  </si>
  <si>
    <t>Tiekėjams mokėtinos sumos</t>
  </si>
  <si>
    <t>II.10</t>
  </si>
  <si>
    <t>Su darbo santykiais susiję įsipareigojimai</t>
  </si>
  <si>
    <t>II.11</t>
  </si>
  <si>
    <t>Sukauptos mokėtinos sumos</t>
  </si>
  <si>
    <t>II.12</t>
  </si>
  <si>
    <t>Kiti trumpalaikiai įsipareigojimai</t>
  </si>
  <si>
    <t>GRYNASIS TURTAS</t>
  </si>
  <si>
    <t>Dalininkų kapitalas</t>
  </si>
  <si>
    <t>Rezervai</t>
  </si>
  <si>
    <t>Tikrosios vertės rezervas</t>
  </si>
  <si>
    <t>Kiti rezervai</t>
  </si>
  <si>
    <t>Nuosavybės metodo įtaka</t>
  </si>
  <si>
    <t>Sukauptas perviršis ar deficitas</t>
  </si>
  <si>
    <t>IV.1</t>
  </si>
  <si>
    <t>Einamųjų metų perviršis ar deficitas</t>
  </si>
  <si>
    <t>IV.2</t>
  </si>
  <si>
    <t>Ankstesnių metų perviršis ar deficitas</t>
  </si>
  <si>
    <t>MAŽUMOS DALIS</t>
  </si>
  <si>
    <t>IŠ VISO FINANSAVIMO SUMŲ, ĮSIPAREIGOJIMŲ, GRYNOJO TURTO IR MAŽUMOS DALIES:</t>
  </si>
  <si>
    <t>(viešojo sektoriaus subjekto vadovo arba jo įgalioto administracijos vadovo pareigų pavadinimas)</t>
  </si>
  <si>
    <t xml:space="preserve">(ataskaitą parengusio asmens pareigų pavadinimas)                   </t>
  </si>
  <si>
    <t xml:space="preserve">                                     20-ojo VSAFAS „Finansavimo sumos“</t>
  </si>
  <si>
    <t xml:space="preserve">                                      4 priedas</t>
  </si>
  <si>
    <t>(Informacijos apie finansavimo sumas pagal šaltinį, tikslinę paskirtį ir jų pokyčius per ataskaitinį laikotarpį pateikimo žemesniojo lygio</t>
  </si>
  <si>
    <t>finansinių ataskaitų aiškinamajame rašte forma)</t>
  </si>
  <si>
    <t>FINANSAVIMO SUMOS PAGAL ŠALTINĮ, TIKSLINĘ PASKIRTĮ IR JŲ POKYČIAI PER ATASKAITINĮ LAIKOTARPĮ</t>
  </si>
  <si>
    <t>Finansavimo sumos</t>
  </si>
  <si>
    <t>Finansavimo sumų likutis ataskaitinio laikotarpio pradžioje</t>
  </si>
  <si>
    <t>Per ataskaitinį laikotarpį</t>
  </si>
  <si>
    <t>Finansavimo sumų likutis ataskaitinio laikotarpio pabaigoje</t>
  </si>
  <si>
    <r>
      <t xml:space="preserve"> Finansavimo sumos (gautos), išskyrus neatlygintinai gautą turtą</t>
    </r>
    <r>
      <rPr>
        <b/>
        <strike/>
        <sz val="11"/>
        <rFont val="Times New Roman"/>
        <family val="1"/>
        <charset val="186"/>
      </rPr>
      <t xml:space="preserve"> </t>
    </r>
  </si>
  <si>
    <t>Finansavimo sumų pergrupavimas*</t>
  </si>
  <si>
    <t>Neatlygintinai gautas turtas</t>
  </si>
  <si>
    <t>Perduota kitiems viešojo sektoriaus subjektams</t>
  </si>
  <si>
    <t>Finansavimo sumų sumažėjimas dėl turto pardavimo</t>
  </si>
  <si>
    <t>Finansavimo sumų sumažėjimas dėl jų panaudojimo savo veiklai</t>
  </si>
  <si>
    <t>Finansavimo sumų sumažėjimas dėl jų perdavimo ne viešojo sektoriaus subjektams</t>
  </si>
  <si>
    <t>Finansavimo sumos (grąžintos)</t>
  </si>
  <si>
    <t xml:space="preserve"> Finansavimo sumų (gautinų) pasikeitimas</t>
  </si>
  <si>
    <t>11</t>
  </si>
  <si>
    <t>1.</t>
  </si>
  <si>
    <t>Iš valstybės biudžeto (išskyrus valstybės biudžeto asignavimų dalį, gautą  iš Europos Sąjungos, užsienio valstybių ir tarptautinių organizacijų):</t>
  </si>
  <si>
    <t>1.1.</t>
  </si>
  <si>
    <t>nepiniginiam turtui įsigyti</t>
  </si>
  <si>
    <t>1.2.</t>
  </si>
  <si>
    <t>kitoms išlaidoms kompensuoti</t>
  </si>
  <si>
    <t>2.</t>
  </si>
  <si>
    <t>Iš savivaldybės biudžeto (išskyrus  savivaldybės biudžeto asignavimų  dalį, gautą  iš Europos Sąjungos, užsienio valstybių ir tarptautinių organizacijų):</t>
  </si>
  <si>
    <t>2.1.</t>
  </si>
  <si>
    <t>2.2.</t>
  </si>
  <si>
    <t>3.</t>
  </si>
  <si>
    <t>Iš Europos Sąjungos, užsienio valstybių ir tarptautinių organizacijų (finansavimo sumų dalis, kuri gaunama iš Europos Sąjungos, neįskaitant finansvimo sumų iš valstybės ar savivaldybės biudžetų ES  projektams finansuoti):</t>
  </si>
  <si>
    <t>3.1.</t>
  </si>
  <si>
    <t>3.2.</t>
  </si>
  <si>
    <t>4.</t>
  </si>
  <si>
    <t>Iš kitų šaltinių:</t>
  </si>
  <si>
    <t>4.1.</t>
  </si>
  <si>
    <t>4.2.</t>
  </si>
  <si>
    <t>5.</t>
  </si>
  <si>
    <t>Iš viso finansavimo sumų</t>
  </si>
  <si>
    <t>* Šioje skiltyje rodomas finansavimo sumų pergrupavimas; praėjusio ataskaitinio laikotarpio klaidų taisymas; valiutos kurso įtaka pinigų likučiams, susijusiems su finansavimo sumomis; finansavimo sumų dalis, pagal 26-ojo VSAFAS „Fondų apskaita ir finansinių ataskaitų rinkinys“ 24 punktą pripažinta valstybės iždo finansavimo pajamomis.</t>
  </si>
  <si>
    <t>Direktorė</t>
  </si>
  <si>
    <t>Centralizuotos biudžetinių įstaigų buhalterinės apskaitos skyriaus vedėja</t>
  </si>
  <si>
    <t>Viktorija Kaprizkina</t>
  </si>
  <si>
    <r>
      <t>__</t>
    </r>
    <r>
      <rPr>
        <u/>
        <sz val="10"/>
        <rFont val="Arial"/>
        <family val="2"/>
      </rPr>
      <t>Direktorė</t>
    </r>
    <r>
      <rPr>
        <sz val="10"/>
        <rFont val="Arial"/>
        <family val="2"/>
      </rPr>
      <t xml:space="preserve">_________________________________________________                                 </t>
    </r>
  </si>
  <si>
    <r>
      <t>_</t>
    </r>
    <r>
      <rPr>
        <u/>
        <sz val="10"/>
        <rFont val="Arial"/>
        <family val="2"/>
      </rPr>
      <t>Centralizuotos biudžetinių įstaigų buhalterinės apskaitos skyriaus vedėja</t>
    </r>
    <r>
      <rPr>
        <sz val="10"/>
        <rFont val="Arial"/>
        <family val="2"/>
      </rPr>
      <t xml:space="preserve">_                                     </t>
    </r>
  </si>
  <si>
    <t>Gargždų lopšelis-darželis "Naminukas"</t>
  </si>
  <si>
    <t>Pateikimo valiuta ir tikslumas: eurais</t>
  </si>
  <si>
    <r>
      <t>______________</t>
    </r>
    <r>
      <rPr>
        <u/>
        <sz val="10"/>
        <rFont val="Times New Roman"/>
        <family val="1"/>
      </rPr>
      <t>191789695, Kranto g. 3, Gargždai</t>
    </r>
    <r>
      <rPr>
        <sz val="10"/>
        <rFont val="Times New Roman"/>
        <family val="1"/>
        <charset val="186"/>
      </rPr>
      <t>___________________</t>
    </r>
  </si>
  <si>
    <r>
      <t>__________________</t>
    </r>
    <r>
      <rPr>
        <u/>
        <sz val="11"/>
        <rFont val="TimesNewRoman,Bold"/>
        <charset val="186"/>
      </rPr>
      <t>191789695, Kranto g. 3, Gargždai</t>
    </r>
    <r>
      <rPr>
        <sz val="11"/>
        <rFont val="TimesNewRoman,Bold"/>
      </rPr>
      <t>__________________</t>
    </r>
  </si>
  <si>
    <t>PAGAL  2023-06-30 D. DUOMENIS</t>
  </si>
  <si>
    <t xml:space="preserve">Pateikimo valiuta ir tikslumas: eurais </t>
  </si>
  <si>
    <t>P04</t>
  </si>
  <si>
    <t>P09</t>
  </si>
  <si>
    <t>P10</t>
  </si>
  <si>
    <t>P11</t>
  </si>
  <si>
    <t>P12</t>
  </si>
  <si>
    <t>P15</t>
  </si>
  <si>
    <t>P17</t>
  </si>
  <si>
    <t>P18</t>
  </si>
  <si>
    <t>P21</t>
  </si>
  <si>
    <t>P22</t>
  </si>
  <si>
    <t>P08</t>
  </si>
  <si>
    <t>2023-07-17  Nr.____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</si>
</sst>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6">
    <font>
      <sz val="10"/>
      <name val="Arial"/>
    </font>
    <font>
      <sz val="11"/>
      <color theme="1"/>
      <name val="Calibri"/>
      <family val="2"/>
      <charset val="186"/>
      <scheme val="minor"/>
    </font>
    <font>
      <sz val="18"/>
      <color theme="3"/>
      <name val="Calibri Light"/>
      <family val="2"/>
      <charset val="186"/>
      <scheme val="major"/>
    </font>
    <font>
      <b/>
      <sz val="15"/>
      <color theme="3"/>
      <name val="Calibri"/>
      <family val="2"/>
      <charset val="186"/>
      <scheme val="minor"/>
    </font>
    <font>
      <b/>
      <sz val="13"/>
      <color theme="3"/>
      <name val="Calibri"/>
      <family val="2"/>
      <charset val="186"/>
      <scheme val="minor"/>
    </font>
    <font>
      <b/>
      <sz val="11"/>
      <color theme="3"/>
      <name val="Calibri"/>
      <family val="2"/>
      <charset val="186"/>
      <scheme val="minor"/>
    </font>
    <font>
      <sz val="11"/>
      <color rgb="FF006100"/>
      <name val="Calibri"/>
      <family val="2"/>
      <charset val="186"/>
      <scheme val="minor"/>
    </font>
    <font>
      <sz val="11"/>
      <color rgb="FF9C0006"/>
      <name val="Calibri"/>
      <family val="2"/>
      <charset val="186"/>
      <scheme val="minor"/>
    </font>
    <font>
      <sz val="11"/>
      <color rgb="FF9C5700"/>
      <name val="Calibri"/>
      <family val="2"/>
      <charset val="186"/>
      <scheme val="minor"/>
    </font>
    <font>
      <sz val="11"/>
      <color rgb="FF3F3F76"/>
      <name val="Calibri"/>
      <family val="2"/>
      <charset val="186"/>
      <scheme val="minor"/>
    </font>
    <font>
      <b/>
      <sz val="11"/>
      <color rgb="FF3F3F3F"/>
      <name val="Calibri"/>
      <family val="2"/>
      <charset val="186"/>
      <scheme val="minor"/>
    </font>
    <font>
      <b/>
      <sz val="11"/>
      <color rgb="FFFA7D00"/>
      <name val="Calibri"/>
      <family val="2"/>
      <charset val="186"/>
      <scheme val="minor"/>
    </font>
    <font>
      <sz val="11"/>
      <color rgb="FFFA7D00"/>
      <name val="Calibri"/>
      <family val="2"/>
      <charset val="186"/>
      <scheme val="minor"/>
    </font>
    <font>
      <b/>
      <sz val="11"/>
      <color theme="0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i/>
      <sz val="11"/>
      <color rgb="FF7F7F7F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color theme="0"/>
      <name val="Calibri"/>
      <family val="2"/>
      <charset val="186"/>
      <scheme val="minor"/>
    </font>
    <font>
      <sz val="10"/>
      <name val="Arial"/>
      <family val="2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1"/>
      <name val="Times New Roman"/>
      <family val="1"/>
      <charset val="186"/>
    </font>
    <font>
      <b/>
      <sz val="12"/>
      <color indexed="8"/>
      <name val="Times New Roman"/>
      <family val="1"/>
      <charset val="186"/>
    </font>
    <font>
      <sz val="12"/>
      <name val="TimesNewRoman,Bold"/>
    </font>
    <font>
      <sz val="11"/>
      <name val="TimesNewRoman,Bold"/>
    </font>
    <font>
      <b/>
      <sz val="11"/>
      <name val="TimesNewRoman,Bold"/>
    </font>
    <font>
      <sz val="11"/>
      <name val="Arial"/>
      <family val="2"/>
    </font>
    <font>
      <u/>
      <sz val="11"/>
      <name val="TimesNewRoman,Bold"/>
      <charset val="186"/>
    </font>
    <font>
      <i/>
      <sz val="11"/>
      <name val="TimesNewRoman,Bold"/>
    </font>
    <font>
      <sz val="10"/>
      <name val="Times New Roman"/>
      <family val="1"/>
      <charset val="186"/>
    </font>
    <font>
      <sz val="9"/>
      <name val="Times New Roman"/>
      <family val="1"/>
      <charset val="186"/>
    </font>
    <font>
      <b/>
      <sz val="10"/>
      <name val="Times New Roman"/>
      <family val="1"/>
      <charset val="186"/>
    </font>
    <font>
      <u/>
      <sz val="10"/>
      <name val="Times New Roman"/>
      <family val="1"/>
      <charset val="186"/>
    </font>
    <font>
      <i/>
      <sz val="10"/>
      <name val="Times New Roman"/>
      <family val="1"/>
      <charset val="186"/>
    </font>
    <font>
      <strike/>
      <sz val="10"/>
      <name val="Times New Roman"/>
      <family val="1"/>
      <charset val="186"/>
    </font>
    <font>
      <b/>
      <sz val="11"/>
      <name val="Times New Roman"/>
      <family val="1"/>
      <charset val="186"/>
    </font>
    <font>
      <b/>
      <strike/>
      <sz val="11"/>
      <name val="Times New Roman"/>
      <family val="1"/>
      <charset val="186"/>
    </font>
    <font>
      <b/>
      <sz val="9"/>
      <color indexed="8"/>
      <name val="Tahoma"/>
      <family val="2"/>
      <charset val="186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u/>
      <sz val="10"/>
      <name val="Arial"/>
      <family val="2"/>
    </font>
    <font>
      <sz val="10"/>
      <name val="Arial"/>
      <family val="2"/>
    </font>
    <font>
      <u/>
      <sz val="10"/>
      <name val="Times New Roman"/>
      <family val="1"/>
    </font>
    <font>
      <sz val="9"/>
      <color indexed="8"/>
      <name val="Tahoma"/>
      <charset val="186"/>
    </font>
    <font>
      <sz val="9"/>
      <color indexed="8"/>
      <name val="Tahoma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rgb="FFFFF2CC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/>
  </cellStyleXfs>
  <cellXfs count="206">
    <xf numFmtId="0" fontId="0" fillId="0" borderId="0" xfId="0"/>
    <xf numFmtId="0" fontId="0" fillId="0" borderId="0" xfId="0" applyAlignment="1">
      <alignment vertical="center"/>
    </xf>
    <xf numFmtId="0" fontId="19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29" fillId="0" borderId="0" xfId="0" applyFont="1" applyAlignment="1">
      <alignment vertical="center" wrapText="1"/>
    </xf>
    <xf numFmtId="0" fontId="21" fillId="0" borderId="0" xfId="0" applyFont="1" applyAlignment="1">
      <alignment horizontal="center" vertical="top" wrapText="1"/>
    </xf>
    <xf numFmtId="0" fontId="29" fillId="33" borderId="0" xfId="0" applyFont="1" applyFill="1" applyAlignment="1">
      <alignment vertical="center"/>
    </xf>
    <xf numFmtId="0" fontId="29" fillId="33" borderId="0" xfId="0" applyFont="1" applyFill="1" applyAlignment="1">
      <alignment vertical="center" wrapText="1"/>
    </xf>
    <xf numFmtId="0" fontId="31" fillId="33" borderId="0" xfId="0" applyFont="1" applyFill="1" applyAlignment="1">
      <alignment horizontal="left" vertical="center" wrapText="1"/>
    </xf>
    <xf numFmtId="0" fontId="35" fillId="0" borderId="0" xfId="0" applyFont="1" applyAlignment="1">
      <alignment horizontal="center" vertical="center" wrapText="1"/>
    </xf>
    <xf numFmtId="0" fontId="29" fillId="33" borderId="0" xfId="0" applyFont="1" applyFill="1" applyAlignment="1">
      <alignment horizontal="left" vertical="center" wrapText="1"/>
    </xf>
    <xf numFmtId="0" fontId="29" fillId="33" borderId="0" xfId="0" applyFont="1" applyFill="1" applyAlignment="1">
      <alignment horizontal="center" vertical="center" wrapText="1"/>
    </xf>
    <xf numFmtId="0" fontId="29" fillId="33" borderId="0" xfId="0" applyFont="1" applyFill="1" applyAlignment="1">
      <alignment vertical="center" wrapText="1"/>
    </xf>
    <xf numFmtId="0" fontId="21" fillId="0" borderId="0" xfId="0" applyFont="1" applyAlignment="1">
      <alignment horizontal="left" vertical="top" wrapText="1"/>
    </xf>
    <xf numFmtId="0" fontId="21" fillId="0" borderId="0" xfId="0" applyFont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38" fillId="33" borderId="0" xfId="0" applyFont="1" applyFill="1" applyAlignment="1">
      <alignment horizontal="center" vertical="center" wrapText="1"/>
    </xf>
    <xf numFmtId="0" fontId="38" fillId="33" borderId="0" xfId="0" applyFont="1" applyFill="1" applyAlignment="1">
      <alignment vertical="center" wrapText="1"/>
    </xf>
    <xf numFmtId="0" fontId="29" fillId="0" borderId="11" xfId="0" applyFont="1" applyBorder="1" applyAlignment="1">
      <alignment horizontal="left" vertical="center" wrapText="1"/>
    </xf>
    <xf numFmtId="0" fontId="0" fillId="33" borderId="11" xfId="0" applyFill="1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19" fillId="0" borderId="11" xfId="0" applyFont="1" applyBorder="1" applyAlignment="1">
      <alignment vertical="center" wrapText="1"/>
    </xf>
    <xf numFmtId="0" fontId="29" fillId="0" borderId="0" xfId="0" applyFont="1" applyAlignment="1">
      <alignment horizontal="center" vertical="top" wrapText="1"/>
    </xf>
    <xf numFmtId="14" fontId="21" fillId="0" borderId="0" xfId="0" applyNumberFormat="1" applyFont="1" applyAlignment="1">
      <alignment vertical="center"/>
    </xf>
    <xf numFmtId="0" fontId="24" fillId="0" borderId="0" xfId="0" applyFont="1" applyAlignment="1">
      <alignment horizontal="center" vertical="center"/>
    </xf>
    <xf numFmtId="0" fontId="29" fillId="0" borderId="0" xfId="0" applyFont="1" applyAlignment="1">
      <alignment horizontal="left" vertical="center" wrapText="1"/>
    </xf>
    <xf numFmtId="0" fontId="29" fillId="33" borderId="0" xfId="0" applyFont="1" applyFill="1" applyAlignment="1">
      <alignment horizontal="center" vertical="center" wrapText="1"/>
    </xf>
    <xf numFmtId="0" fontId="31" fillId="33" borderId="0" xfId="0" applyFont="1" applyFill="1" applyAlignment="1">
      <alignment horizontal="center" vertical="center" wrapText="1"/>
    </xf>
    <xf numFmtId="0" fontId="31" fillId="0" borderId="13" xfId="0" applyFont="1" applyBorder="1" applyAlignment="1">
      <alignment horizontal="center" vertical="center" wrapText="1"/>
    </xf>
    <xf numFmtId="49" fontId="31" fillId="33" borderId="14" xfId="0" applyNumberFormat="1" applyFont="1" applyFill="1" applyBorder="1" applyAlignment="1">
      <alignment horizontal="center" vertical="center" wrapText="1"/>
    </xf>
    <xf numFmtId="0" fontId="31" fillId="33" borderId="13" xfId="0" applyFont="1" applyFill="1" applyBorder="1" applyAlignment="1">
      <alignment horizontal="center" vertical="center" wrapText="1"/>
    </xf>
    <xf numFmtId="0" fontId="31" fillId="33" borderId="13" xfId="0" applyFont="1" applyFill="1" applyBorder="1" applyAlignment="1">
      <alignment horizontal="left" vertical="center"/>
    </xf>
    <xf numFmtId="0" fontId="31" fillId="33" borderId="14" xfId="0" applyFont="1" applyFill="1" applyBorder="1" applyAlignment="1">
      <alignment horizontal="left" vertical="center"/>
    </xf>
    <xf numFmtId="0" fontId="31" fillId="33" borderId="14" xfId="0" applyFont="1" applyFill="1" applyBorder="1" applyAlignment="1">
      <alignment horizontal="left" vertical="center" wrapText="1"/>
    </xf>
    <xf numFmtId="0" fontId="29" fillId="33" borderId="14" xfId="0" applyFont="1" applyFill="1" applyBorder="1" applyAlignment="1">
      <alignment horizontal="center" vertical="center" wrapText="1"/>
    </xf>
    <xf numFmtId="0" fontId="29" fillId="33" borderId="13" xfId="0" applyFont="1" applyFill="1" applyBorder="1" applyAlignment="1">
      <alignment horizontal="center" vertical="center" wrapText="1"/>
    </xf>
    <xf numFmtId="0" fontId="29" fillId="33" borderId="17" xfId="0" applyFont="1" applyFill="1" applyBorder="1" applyAlignment="1">
      <alignment horizontal="left" vertical="center"/>
    </xf>
    <xf numFmtId="0" fontId="34" fillId="33" borderId="18" xfId="0" applyFont="1" applyFill="1" applyBorder="1" applyAlignment="1">
      <alignment horizontal="left" vertical="center"/>
    </xf>
    <xf numFmtId="0" fontId="34" fillId="33" borderId="18" xfId="0" applyFont="1" applyFill="1" applyBorder="1" applyAlignment="1">
      <alignment horizontal="left" vertical="center" wrapText="1"/>
    </xf>
    <xf numFmtId="0" fontId="29" fillId="33" borderId="14" xfId="0" applyFont="1" applyFill="1" applyBorder="1" applyAlignment="1">
      <alignment horizontal="left" vertical="center"/>
    </xf>
    <xf numFmtId="0" fontId="29" fillId="33" borderId="16" xfId="0" applyFont="1" applyFill="1" applyBorder="1" applyAlignment="1">
      <alignment horizontal="left" vertical="center"/>
    </xf>
    <xf numFmtId="0" fontId="29" fillId="33" borderId="16" xfId="0" applyFont="1" applyFill="1" applyBorder="1" applyAlignment="1">
      <alignment horizontal="left" vertical="center" wrapText="1"/>
    </xf>
    <xf numFmtId="16" fontId="29" fillId="33" borderId="15" xfId="0" applyNumberFormat="1" applyFont="1" applyFill="1" applyBorder="1" applyAlignment="1">
      <alignment horizontal="center" vertical="center" wrapText="1"/>
    </xf>
    <xf numFmtId="0" fontId="29" fillId="33" borderId="15" xfId="0" applyFont="1" applyFill="1" applyBorder="1" applyAlignment="1">
      <alignment horizontal="left" vertical="center" wrapText="1"/>
    </xf>
    <xf numFmtId="16" fontId="29" fillId="33" borderId="13" xfId="0" applyNumberFormat="1" applyFont="1" applyFill="1" applyBorder="1" applyAlignment="1">
      <alignment horizontal="center" vertical="center" wrapText="1"/>
    </xf>
    <xf numFmtId="49" fontId="29" fillId="33" borderId="14" xfId="0" applyNumberFormat="1" applyFont="1" applyFill="1" applyBorder="1" applyAlignment="1">
      <alignment horizontal="center" vertical="center" wrapText="1"/>
    </xf>
    <xf numFmtId="0" fontId="29" fillId="33" borderId="15" xfId="0" applyFont="1" applyFill="1" applyBorder="1" applyAlignment="1">
      <alignment horizontal="left" vertical="center"/>
    </xf>
    <xf numFmtId="0" fontId="29" fillId="33" borderId="19" xfId="0" applyFont="1" applyFill="1" applyBorder="1" applyAlignment="1">
      <alignment horizontal="center" vertical="center" wrapText="1"/>
    </xf>
    <xf numFmtId="0" fontId="29" fillId="33" borderId="20" xfId="0" applyFont="1" applyFill="1" applyBorder="1" applyAlignment="1">
      <alignment horizontal="left" vertical="center"/>
    </xf>
    <xf numFmtId="0" fontId="29" fillId="33" borderId="21" xfId="0" applyFont="1" applyFill="1" applyBorder="1" applyAlignment="1">
      <alignment horizontal="left" vertical="center"/>
    </xf>
    <xf numFmtId="0" fontId="29" fillId="33" borderId="21" xfId="0" applyFont="1" applyFill="1" applyBorder="1" applyAlignment="1">
      <alignment horizontal="left" vertical="center" wrapText="1"/>
    </xf>
    <xf numFmtId="0" fontId="29" fillId="0" borderId="14" xfId="0" applyFont="1" applyBorder="1" applyAlignment="1">
      <alignment horizontal="left" vertical="center"/>
    </xf>
    <xf numFmtId="0" fontId="29" fillId="0" borderId="16" xfId="0" applyFont="1" applyBorder="1" applyAlignment="1">
      <alignment horizontal="left" vertical="center"/>
    </xf>
    <xf numFmtId="0" fontId="29" fillId="0" borderId="15" xfId="0" applyFont="1" applyBorder="1" applyAlignment="1">
      <alignment horizontal="left" vertical="center" wrapText="1"/>
    </xf>
    <xf numFmtId="0" fontId="29" fillId="33" borderId="13" xfId="0" applyFont="1" applyFill="1" applyBorder="1" applyAlignment="1">
      <alignment horizontal="left" vertical="center"/>
    </xf>
    <xf numFmtId="0" fontId="29" fillId="33" borderId="13" xfId="0" applyFont="1" applyFill="1" applyBorder="1" applyAlignment="1">
      <alignment horizontal="left" vertical="center" wrapText="1"/>
    </xf>
    <xf numFmtId="0" fontId="29" fillId="33" borderId="14" xfId="0" applyFont="1" applyFill="1" applyBorder="1" applyAlignment="1">
      <alignment horizontal="left" vertical="center" wrapText="1"/>
    </xf>
    <xf numFmtId="0" fontId="31" fillId="0" borderId="13" xfId="0" applyFont="1" applyBorder="1" applyAlignment="1">
      <alignment horizontal="left" vertical="center"/>
    </xf>
    <xf numFmtId="0" fontId="31" fillId="0" borderId="14" xfId="0" applyFont="1" applyBorder="1" applyAlignment="1">
      <alignment horizontal="left" vertical="center"/>
    </xf>
    <xf numFmtId="0" fontId="31" fillId="0" borderId="14" xfId="0" applyFont="1" applyBorder="1" applyAlignment="1">
      <alignment horizontal="left" vertical="center" wrapText="1"/>
    </xf>
    <xf numFmtId="0" fontId="29" fillId="0" borderId="13" xfId="0" applyFont="1" applyBorder="1" applyAlignment="1">
      <alignment horizontal="center" vertical="center" wrapText="1"/>
    </xf>
    <xf numFmtId="0" fontId="29" fillId="0" borderId="17" xfId="0" applyFont="1" applyBorder="1" applyAlignment="1">
      <alignment horizontal="left" vertical="center"/>
    </xf>
    <xf numFmtId="0" fontId="29" fillId="0" borderId="18" xfId="0" applyFont="1" applyBorder="1" applyAlignment="1">
      <alignment horizontal="left" vertical="center"/>
    </xf>
    <xf numFmtId="0" fontId="29" fillId="0" borderId="18" xfId="0" applyFont="1" applyBorder="1" applyAlignment="1">
      <alignment horizontal="left" vertical="center" wrapText="1"/>
    </xf>
    <xf numFmtId="0" fontId="29" fillId="0" borderId="14" xfId="0" applyFont="1" applyBorder="1" applyAlignment="1">
      <alignment horizontal="center" vertical="center" wrapText="1"/>
    </xf>
    <xf numFmtId="0" fontId="29" fillId="0" borderId="19" xfId="0" applyFont="1" applyBorder="1" applyAlignment="1">
      <alignment horizontal="left" vertical="center"/>
    </xf>
    <xf numFmtId="0" fontId="29" fillId="0" borderId="22" xfId="0" applyFont="1" applyBorder="1" applyAlignment="1">
      <alignment horizontal="left" vertical="center"/>
    </xf>
    <xf numFmtId="0" fontId="29" fillId="0" borderId="22" xfId="0" applyFont="1" applyBorder="1" applyAlignment="1">
      <alignment horizontal="left" vertical="center" wrapText="1"/>
    </xf>
    <xf numFmtId="0" fontId="29" fillId="0" borderId="23" xfId="0" applyFont="1" applyBorder="1" applyAlignment="1">
      <alignment horizontal="left" vertical="center"/>
    </xf>
    <xf numFmtId="0" fontId="29" fillId="0" borderId="23" xfId="0" applyFont="1" applyBorder="1" applyAlignment="1">
      <alignment horizontal="left" vertical="center" wrapText="1"/>
    </xf>
    <xf numFmtId="0" fontId="29" fillId="0" borderId="14" xfId="0" applyFont="1" applyBorder="1" applyAlignment="1">
      <alignment horizontal="center" vertical="center"/>
    </xf>
    <xf numFmtId="0" fontId="29" fillId="0" borderId="15" xfId="0" applyFont="1" applyBorder="1" applyAlignment="1">
      <alignment horizontal="left" vertical="center"/>
    </xf>
    <xf numFmtId="16" fontId="29" fillId="0" borderId="13" xfId="0" applyNumberFormat="1" applyFont="1" applyBorder="1" applyAlignment="1">
      <alignment horizontal="center" vertical="center"/>
    </xf>
    <xf numFmtId="0" fontId="29" fillId="0" borderId="13" xfId="0" applyFont="1" applyBorder="1" applyAlignment="1">
      <alignment horizontal="left" vertical="center"/>
    </xf>
    <xf numFmtId="0" fontId="29" fillId="0" borderId="13" xfId="0" applyFont="1" applyBorder="1" applyAlignment="1">
      <alignment horizontal="left" vertical="center" wrapText="1"/>
    </xf>
    <xf numFmtId="0" fontId="31" fillId="33" borderId="13" xfId="0" applyFont="1" applyFill="1" applyBorder="1" applyAlignment="1">
      <alignment horizontal="left" vertical="center" wrapText="1"/>
    </xf>
    <xf numFmtId="0" fontId="29" fillId="33" borderId="18" xfId="0" applyFont="1" applyFill="1" applyBorder="1" applyAlignment="1">
      <alignment horizontal="left" vertical="center"/>
    </xf>
    <xf numFmtId="0" fontId="29" fillId="33" borderId="18" xfId="0" applyFont="1" applyFill="1" applyBorder="1" applyAlignment="1">
      <alignment horizontal="left" vertical="center" wrapText="1"/>
    </xf>
    <xf numFmtId="0" fontId="34" fillId="33" borderId="14" xfId="0" applyFont="1" applyFill="1" applyBorder="1" applyAlignment="1">
      <alignment horizontal="left" vertical="center"/>
    </xf>
    <xf numFmtId="0" fontId="34" fillId="33" borderId="15" xfId="0" applyFont="1" applyFill="1" applyBorder="1" applyAlignment="1">
      <alignment horizontal="left" vertical="center" wrapText="1"/>
    </xf>
    <xf numFmtId="0" fontId="29" fillId="0" borderId="20" xfId="0" applyFont="1" applyBorder="1" applyAlignment="1">
      <alignment horizontal="left" vertical="center"/>
    </xf>
    <xf numFmtId="0" fontId="29" fillId="0" borderId="21" xfId="0" applyFont="1" applyBorder="1" applyAlignment="1">
      <alignment horizontal="left" vertical="center"/>
    </xf>
    <xf numFmtId="0" fontId="29" fillId="0" borderId="21" xfId="0" applyFont="1" applyBorder="1" applyAlignment="1">
      <alignment horizontal="left" vertical="center" wrapText="1"/>
    </xf>
    <xf numFmtId="0" fontId="29" fillId="33" borderId="18" xfId="0" applyFont="1" applyFill="1" applyBorder="1" applyAlignment="1">
      <alignment horizontal="center" vertical="center" wrapText="1"/>
    </xf>
    <xf numFmtId="0" fontId="29" fillId="0" borderId="24" xfId="0" applyFont="1" applyBorder="1" applyAlignment="1">
      <alignment horizontal="left" vertical="center"/>
    </xf>
    <xf numFmtId="0" fontId="29" fillId="33" borderId="16" xfId="0" applyFont="1" applyFill="1" applyBorder="1" applyAlignment="1">
      <alignment horizontal="center" vertical="center" wrapText="1"/>
    </xf>
    <xf numFmtId="0" fontId="29" fillId="33" borderId="22" xfId="0" applyFont="1" applyFill="1" applyBorder="1" applyAlignment="1">
      <alignment horizontal="center" vertical="center" wrapText="1"/>
    </xf>
    <xf numFmtId="0" fontId="29" fillId="0" borderId="25" xfId="0" applyFont="1" applyBorder="1" applyAlignment="1">
      <alignment horizontal="left" vertical="center"/>
    </xf>
    <xf numFmtId="0" fontId="29" fillId="0" borderId="26" xfId="0" applyFont="1" applyBorder="1" applyAlignment="1">
      <alignment horizontal="left" vertical="center"/>
    </xf>
    <xf numFmtId="0" fontId="29" fillId="0" borderId="12" xfId="0" applyFont="1" applyBorder="1" applyAlignment="1">
      <alignment horizontal="left" vertical="center" wrapText="1"/>
    </xf>
    <xf numFmtId="0" fontId="34" fillId="0" borderId="14" xfId="0" applyFont="1" applyBorder="1" applyAlignment="1">
      <alignment horizontal="left" vertical="center"/>
    </xf>
    <xf numFmtId="0" fontId="34" fillId="0" borderId="15" xfId="0" applyFont="1" applyBorder="1" applyAlignment="1">
      <alignment horizontal="left" vertical="center" wrapText="1"/>
    </xf>
    <xf numFmtId="0" fontId="31" fillId="33" borderId="19" xfId="0" applyFont="1" applyFill="1" applyBorder="1" applyAlignment="1">
      <alignment horizontal="left" vertical="center"/>
    </xf>
    <xf numFmtId="0" fontId="31" fillId="33" borderId="22" xfId="0" applyFont="1" applyFill="1" applyBorder="1" applyAlignment="1">
      <alignment horizontal="left" vertical="center"/>
    </xf>
    <xf numFmtId="0" fontId="31" fillId="33" borderId="22" xfId="0" applyFont="1" applyFill="1" applyBorder="1" applyAlignment="1">
      <alignment horizontal="left" vertical="center" wrapText="1"/>
    </xf>
    <xf numFmtId="0" fontId="29" fillId="0" borderId="16" xfId="0" applyFont="1" applyBorder="1" applyAlignment="1">
      <alignment horizontal="left" vertical="center" wrapText="1"/>
    </xf>
    <xf numFmtId="0" fontId="31" fillId="33" borderId="15" xfId="0" applyFont="1" applyFill="1" applyBorder="1" applyAlignment="1">
      <alignment horizontal="left" vertical="center" wrapText="1"/>
    </xf>
    <xf numFmtId="0" fontId="20" fillId="0" borderId="13" xfId="0" applyFont="1" applyBorder="1" applyAlignment="1">
      <alignment horizontal="center" vertical="center" wrapText="1"/>
    </xf>
    <xf numFmtId="0" fontId="20" fillId="0" borderId="13" xfId="0" applyFont="1" applyBorder="1" applyAlignment="1">
      <alignment vertical="center" wrapText="1"/>
    </xf>
    <xf numFmtId="0" fontId="20" fillId="0" borderId="13" xfId="0" applyFont="1" applyBorder="1" applyAlignment="1">
      <alignment vertical="center"/>
    </xf>
    <xf numFmtId="0" fontId="20" fillId="0" borderId="13" xfId="0" applyFont="1" applyBorder="1" applyAlignment="1">
      <alignment horizontal="center" vertical="center"/>
    </xf>
    <xf numFmtId="0" fontId="19" fillId="0" borderId="13" xfId="0" applyFont="1" applyBorder="1" applyAlignment="1">
      <alignment vertical="center" wrapText="1"/>
    </xf>
    <xf numFmtId="0" fontId="19" fillId="0" borderId="13" xfId="0" applyFont="1" applyBorder="1" applyAlignment="1">
      <alignment horizontal="left" vertical="center"/>
    </xf>
    <xf numFmtId="0" fontId="19" fillId="0" borderId="13" xfId="0" applyFont="1" applyBorder="1" applyAlignment="1">
      <alignment horizontal="center" vertical="center"/>
    </xf>
    <xf numFmtId="0" fontId="19" fillId="0" borderId="13" xfId="0" applyFont="1" applyBorder="1" applyAlignment="1">
      <alignment vertical="center"/>
    </xf>
    <xf numFmtId="0" fontId="20" fillId="0" borderId="13" xfId="0" applyFont="1" applyBorder="1" applyAlignment="1">
      <alignment horizontal="left" vertical="center"/>
    </xf>
    <xf numFmtId="0" fontId="39" fillId="0" borderId="13" xfId="0" applyFont="1" applyBorder="1" applyAlignment="1">
      <alignment horizontal="center" vertical="center"/>
    </xf>
    <xf numFmtId="0" fontId="40" fillId="0" borderId="13" xfId="0" applyFont="1" applyBorder="1" applyAlignment="1">
      <alignment horizontal="center" vertical="center"/>
    </xf>
    <xf numFmtId="0" fontId="35" fillId="0" borderId="13" xfId="0" applyFont="1" applyBorder="1" applyAlignment="1">
      <alignment horizontal="center" vertical="center" wrapText="1"/>
    </xf>
    <xf numFmtId="0" fontId="35" fillId="0" borderId="16" xfId="0" applyFont="1" applyBorder="1" applyAlignment="1">
      <alignment horizontal="center" vertical="center" wrapText="1"/>
    </xf>
    <xf numFmtId="49" fontId="29" fillId="0" borderId="19" xfId="0" applyNumberFormat="1" applyFont="1" applyBorder="1" applyAlignment="1">
      <alignment horizontal="center" vertical="center" wrapText="1"/>
    </xf>
    <xf numFmtId="0" fontId="35" fillId="34" borderId="13" xfId="0" applyFont="1" applyFill="1" applyBorder="1" applyAlignment="1">
      <alignment horizontal="center" vertical="center" wrapText="1"/>
    </xf>
    <xf numFmtId="0" fontId="35" fillId="34" borderId="13" xfId="0" applyFont="1" applyFill="1" applyBorder="1" applyAlignment="1">
      <alignment horizontal="left" vertical="center" wrapText="1"/>
    </xf>
    <xf numFmtId="4" fontId="20" fillId="34" borderId="13" xfId="0" applyNumberFormat="1" applyFont="1" applyFill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left" vertical="center" wrapText="1"/>
    </xf>
    <xf numFmtId="4" fontId="19" fillId="0" borderId="13" xfId="0" applyNumberFormat="1" applyFont="1" applyBorder="1" applyAlignment="1">
      <alignment horizontal="center" vertical="center" wrapText="1"/>
    </xf>
    <xf numFmtId="2" fontId="31" fillId="33" borderId="27" xfId="0" applyNumberFormat="1" applyFont="1" applyFill="1" applyBorder="1" applyAlignment="1">
      <alignment horizontal="right" vertical="center"/>
    </xf>
    <xf numFmtId="2" fontId="29" fillId="33" borderId="28" xfId="0" applyNumberFormat="1" applyFont="1" applyFill="1" applyBorder="1" applyAlignment="1">
      <alignment horizontal="right" vertical="center"/>
    </xf>
    <xf numFmtId="2" fontId="29" fillId="33" borderId="27" xfId="0" applyNumberFormat="1" applyFont="1" applyFill="1" applyBorder="1" applyAlignment="1">
      <alignment horizontal="right" vertical="center"/>
    </xf>
    <xf numFmtId="2" fontId="20" fillId="0" borderId="27" xfId="0" applyNumberFormat="1" applyFont="1" applyBorder="1" applyAlignment="1">
      <alignment horizontal="right" vertical="center"/>
    </xf>
    <xf numFmtId="2" fontId="19" fillId="0" borderId="27" xfId="0" applyNumberFormat="1" applyFont="1" applyBorder="1" applyAlignment="1">
      <alignment horizontal="right" vertical="center"/>
    </xf>
    <xf numFmtId="2" fontId="19" fillId="33" borderId="28" xfId="0" applyNumberFormat="1" applyFont="1" applyFill="1" applyBorder="1" applyAlignment="1">
      <alignment horizontal="right" vertical="center"/>
    </xf>
    <xf numFmtId="2" fontId="19" fillId="0" borderId="27" xfId="0" applyNumberFormat="1" applyFont="1" applyBorder="1" applyAlignment="1">
      <alignment horizontal="right" vertical="center" wrapText="1"/>
    </xf>
    <xf numFmtId="0" fontId="29" fillId="0" borderId="0" xfId="0" applyFont="1" applyAlignment="1">
      <alignment horizontal="left" vertical="top" wrapText="1"/>
    </xf>
    <xf numFmtId="0" fontId="29" fillId="0" borderId="10" xfId="0" applyFont="1" applyBorder="1" applyAlignment="1">
      <alignment horizontal="center" vertical="top" wrapText="1"/>
    </xf>
    <xf numFmtId="0" fontId="19" fillId="0" borderId="14" xfId="0" applyFont="1" applyBorder="1" applyAlignment="1">
      <alignment horizontal="left" vertical="center"/>
    </xf>
    <xf numFmtId="0" fontId="19" fillId="0" borderId="15" xfId="0" applyFont="1" applyBorder="1" applyAlignment="1">
      <alignment horizontal="left" vertical="center"/>
    </xf>
    <xf numFmtId="0" fontId="19" fillId="0" borderId="16" xfId="0" applyFont="1" applyBorder="1" applyAlignment="1">
      <alignment horizontal="left" vertical="center"/>
    </xf>
    <xf numFmtId="0" fontId="19" fillId="0" borderId="11" xfId="0" applyFont="1" applyBorder="1" applyAlignment="1">
      <alignment horizontal="left" vertical="center" wrapText="1"/>
    </xf>
    <xf numFmtId="0" fontId="0" fillId="0" borderId="11" xfId="0" applyBorder="1" applyAlignment="1">
      <alignment horizontal="center" vertical="center"/>
    </xf>
    <xf numFmtId="0" fontId="29" fillId="0" borderId="11" xfId="0" applyFont="1" applyBorder="1" applyAlignment="1">
      <alignment horizontal="left" vertical="center" wrapText="1"/>
    </xf>
    <xf numFmtId="0" fontId="20" fillId="0" borderId="14" xfId="0" applyFont="1" applyBorder="1" applyAlignment="1">
      <alignment horizontal="left" vertical="center"/>
    </xf>
    <xf numFmtId="0" fontId="20" fillId="0" borderId="15" xfId="0" applyFont="1" applyBorder="1" applyAlignment="1">
      <alignment horizontal="left" vertical="center"/>
    </xf>
    <xf numFmtId="0" fontId="20" fillId="0" borderId="16" xfId="0" applyFont="1" applyBorder="1" applyAlignment="1">
      <alignment horizontal="left" vertical="center"/>
    </xf>
    <xf numFmtId="0" fontId="20" fillId="0" borderId="14" xfId="0" applyFont="1" applyBorder="1" applyAlignment="1">
      <alignment vertical="center"/>
    </xf>
    <xf numFmtId="0" fontId="20" fillId="0" borderId="15" xfId="0" applyFont="1" applyBorder="1" applyAlignment="1">
      <alignment vertical="center"/>
    </xf>
    <xf numFmtId="0" fontId="20" fillId="0" borderId="16" xfId="0" applyFont="1" applyBorder="1" applyAlignment="1">
      <alignment vertical="center"/>
    </xf>
    <xf numFmtId="0" fontId="20" fillId="0" borderId="14" xfId="0" applyFont="1" applyBorder="1" applyAlignment="1">
      <alignment horizontal="left" vertical="center" wrapText="1"/>
    </xf>
    <xf numFmtId="0" fontId="20" fillId="0" borderId="15" xfId="0" applyFont="1" applyBorder="1" applyAlignment="1">
      <alignment horizontal="left" vertical="center" wrapText="1"/>
    </xf>
    <xf numFmtId="0" fontId="20" fillId="0" borderId="16" xfId="0" applyFont="1" applyBorder="1" applyAlignment="1">
      <alignment horizontal="left" vertical="center" wrapText="1"/>
    </xf>
    <xf numFmtId="0" fontId="20" fillId="0" borderId="14" xfId="0" applyFont="1" applyBorder="1" applyAlignment="1">
      <alignment vertical="center" wrapText="1"/>
    </xf>
    <xf numFmtId="0" fontId="20" fillId="0" borderId="15" xfId="0" applyFont="1" applyBorder="1" applyAlignment="1">
      <alignment vertical="center" wrapText="1"/>
    </xf>
    <xf numFmtId="0" fontId="20" fillId="0" borderId="16" xfId="0" applyFont="1" applyBorder="1" applyAlignment="1">
      <alignment vertical="center" wrapText="1"/>
    </xf>
    <xf numFmtId="0" fontId="19" fillId="0" borderId="14" xfId="0" applyFont="1" applyBorder="1" applyAlignment="1">
      <alignment vertical="center" wrapText="1"/>
    </xf>
    <xf numFmtId="0" fontId="19" fillId="0" borderId="15" xfId="0" applyFont="1" applyBorder="1" applyAlignment="1">
      <alignment vertical="center" wrapText="1"/>
    </xf>
    <xf numFmtId="0" fontId="19" fillId="0" borderId="16" xfId="0" applyFont="1" applyBorder="1" applyAlignment="1">
      <alignment vertical="center" wrapText="1"/>
    </xf>
    <xf numFmtId="0" fontId="19" fillId="0" borderId="14" xfId="0" applyFont="1" applyBorder="1" applyAlignment="1">
      <alignment horizontal="left" vertical="center" wrapText="1"/>
    </xf>
    <xf numFmtId="0" fontId="19" fillId="0" borderId="15" xfId="0" applyFont="1" applyBorder="1" applyAlignment="1">
      <alignment horizontal="left" vertical="center" wrapText="1"/>
    </xf>
    <xf numFmtId="0" fontId="19" fillId="0" borderId="16" xfId="0" applyFont="1" applyBorder="1" applyAlignment="1">
      <alignment horizontal="left" vertical="center" wrapText="1"/>
    </xf>
    <xf numFmtId="0" fontId="24" fillId="0" borderId="0" xfId="0" applyFont="1" applyAlignment="1">
      <alignment horizontal="center" vertical="center"/>
    </xf>
    <xf numFmtId="0" fontId="24" fillId="0" borderId="0" xfId="0" applyFont="1" applyAlignment="1">
      <alignment horizontal="justify" vertical="center"/>
    </xf>
    <xf numFmtId="0" fontId="25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8" fillId="0" borderId="0" xfId="0" applyFont="1" applyAlignment="1">
      <alignment horizontal="right" vertical="center"/>
    </xf>
    <xf numFmtId="0" fontId="20" fillId="0" borderId="14" xfId="0" applyFont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center" wrapText="1"/>
    </xf>
    <xf numFmtId="0" fontId="0" fillId="0" borderId="0" xfId="0" applyAlignment="1">
      <alignment horizontal="left" vertical="top" wrapText="1"/>
    </xf>
    <xf numFmtId="0" fontId="20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3" fillId="0" borderId="11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29" fillId="0" borderId="0" xfId="0" applyFont="1" applyAlignment="1">
      <alignment horizontal="left" vertical="center" wrapText="1"/>
    </xf>
    <xf numFmtId="0" fontId="29" fillId="0" borderId="10" xfId="0" applyFont="1" applyBorder="1" applyAlignment="1">
      <alignment horizontal="center" vertical="center" wrapText="1"/>
    </xf>
    <xf numFmtId="0" fontId="29" fillId="0" borderId="14" xfId="0" applyFont="1" applyBorder="1" applyAlignment="1">
      <alignment horizontal="left" vertical="center" wrapText="1"/>
    </xf>
    <xf numFmtId="0" fontId="29" fillId="0" borderId="15" xfId="0" applyFont="1" applyBorder="1" applyAlignment="1">
      <alignment horizontal="left" vertical="center" wrapText="1"/>
    </xf>
    <xf numFmtId="0" fontId="29" fillId="0" borderId="16" xfId="0" applyFont="1" applyBorder="1" applyAlignment="1">
      <alignment horizontal="left" vertical="center" wrapText="1"/>
    </xf>
    <xf numFmtId="0" fontId="42" fillId="33" borderId="0" xfId="0" applyFont="1" applyFill="1" applyAlignment="1">
      <alignment horizontal="left" vertical="center" wrapText="1"/>
    </xf>
    <xf numFmtId="0" fontId="0" fillId="33" borderId="0" xfId="0" applyFill="1" applyAlignment="1">
      <alignment horizontal="left" vertical="center" wrapText="1"/>
    </xf>
    <xf numFmtId="0" fontId="0" fillId="33" borderId="11" xfId="0" applyFill="1" applyBorder="1" applyAlignment="1">
      <alignment horizontal="center" vertical="center" wrapText="1"/>
    </xf>
    <xf numFmtId="0" fontId="29" fillId="33" borderId="0" xfId="0" applyFont="1" applyFill="1" applyAlignment="1">
      <alignment horizontal="left" vertical="center" wrapText="1"/>
    </xf>
    <xf numFmtId="0" fontId="29" fillId="33" borderId="10" xfId="0" applyFont="1" applyFill="1" applyBorder="1" applyAlignment="1">
      <alignment horizontal="center" vertical="center" wrapText="1"/>
    </xf>
    <xf numFmtId="0" fontId="42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42" fillId="0" borderId="11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29" fillId="33" borderId="14" xfId="0" applyFont="1" applyFill="1" applyBorder="1" applyAlignment="1">
      <alignment horizontal="left" vertical="center" wrapText="1"/>
    </xf>
    <xf numFmtId="0" fontId="29" fillId="33" borderId="15" xfId="0" applyFont="1" applyFill="1" applyBorder="1" applyAlignment="1">
      <alignment horizontal="left" vertical="center" wrapText="1"/>
    </xf>
    <xf numFmtId="0" fontId="29" fillId="33" borderId="16" xfId="0" applyFont="1" applyFill="1" applyBorder="1" applyAlignment="1">
      <alignment horizontal="left" vertical="center" wrapText="1"/>
    </xf>
    <xf numFmtId="0" fontId="29" fillId="33" borderId="0" xfId="0" applyFont="1" applyFill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0" fontId="29" fillId="33" borderId="0" xfId="0" applyFont="1" applyFill="1" applyAlignment="1">
      <alignment vertical="center" wrapText="1"/>
    </xf>
    <xf numFmtId="0" fontId="31" fillId="33" borderId="0" xfId="0" applyFont="1" applyFill="1" applyAlignment="1">
      <alignment horizontal="center" vertical="center" wrapText="1"/>
    </xf>
    <xf numFmtId="0" fontId="32" fillId="33" borderId="0" xfId="0" applyFont="1" applyFill="1" applyAlignment="1">
      <alignment horizontal="center" vertical="center" wrapText="1"/>
    </xf>
    <xf numFmtId="0" fontId="33" fillId="0" borderId="12" xfId="0" applyFont="1" applyBorder="1" applyAlignment="1">
      <alignment horizontal="right" vertical="center" wrapText="1"/>
    </xf>
    <xf numFmtId="0" fontId="31" fillId="33" borderId="14" xfId="0" applyFont="1" applyFill="1" applyBorder="1" applyAlignment="1">
      <alignment horizontal="center" vertical="center" wrapText="1"/>
    </xf>
    <xf numFmtId="0" fontId="31" fillId="33" borderId="15" xfId="0" applyFont="1" applyFill="1" applyBorder="1" applyAlignment="1">
      <alignment horizontal="center" vertical="center" wrapText="1"/>
    </xf>
    <xf numFmtId="0" fontId="31" fillId="33" borderId="16" xfId="0" applyFont="1" applyFill="1" applyBorder="1" applyAlignment="1">
      <alignment horizontal="center" vertical="center" wrapText="1"/>
    </xf>
    <xf numFmtId="0" fontId="29" fillId="33" borderId="0" xfId="0" applyFont="1" applyFill="1" applyAlignment="1">
      <alignment horizontal="left" vertical="top" wrapText="1"/>
    </xf>
    <xf numFmtId="0" fontId="30" fillId="33" borderId="0" xfId="0" applyFont="1" applyFill="1" applyAlignment="1">
      <alignment wrapText="1"/>
    </xf>
    <xf numFmtId="0" fontId="30" fillId="33" borderId="0" xfId="0" applyFont="1" applyFill="1" applyAlignment="1">
      <alignment vertical="center" wrapText="1"/>
    </xf>
    <xf numFmtId="0" fontId="29" fillId="33" borderId="11" xfId="0" applyFont="1" applyFill="1" applyBorder="1" applyAlignment="1">
      <alignment horizontal="center" vertical="center" wrapText="1"/>
    </xf>
    <xf numFmtId="0" fontId="21" fillId="0" borderId="10" xfId="0" applyFont="1" applyBorder="1" applyAlignment="1">
      <alignment horizontal="left" vertical="center" wrapText="1"/>
    </xf>
    <xf numFmtId="0" fontId="21" fillId="0" borderId="0" xfId="0" applyFont="1" applyAlignment="1">
      <alignment horizontal="left" vertical="center" wrapText="1"/>
    </xf>
    <xf numFmtId="0" fontId="21" fillId="0" borderId="0" xfId="0" applyFont="1" applyAlignment="1">
      <alignment horizontal="left" vertical="top" wrapText="1"/>
    </xf>
    <xf numFmtId="0" fontId="35" fillId="0" borderId="0" xfId="0" applyFont="1" applyAlignment="1">
      <alignment horizontal="center" vertical="center"/>
    </xf>
    <xf numFmtId="0" fontId="35" fillId="0" borderId="17" xfId="0" applyFont="1" applyBorder="1" applyAlignment="1">
      <alignment horizontal="center" vertical="center" wrapText="1"/>
    </xf>
    <xf numFmtId="0" fontId="35" fillId="0" borderId="19" xfId="0" applyFont="1" applyBorder="1" applyAlignment="1">
      <alignment horizontal="center" vertical="center" wrapText="1"/>
    </xf>
    <xf numFmtId="0" fontId="35" fillId="0" borderId="14" xfId="0" applyFont="1" applyBorder="1" applyAlignment="1">
      <alignment horizontal="center" vertical="center" wrapText="1"/>
    </xf>
    <xf numFmtId="0" fontId="35" fillId="0" borderId="15" xfId="0" applyFont="1" applyBorder="1" applyAlignment="1">
      <alignment horizontal="center" vertical="center" wrapText="1"/>
    </xf>
    <xf numFmtId="0" fontId="35" fillId="0" borderId="16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/>
    </xf>
  </cellXfs>
  <cellStyles count="43">
    <cellStyle name="1 antraštė" xfId="2" builtinId="16" customBuiltin="1"/>
    <cellStyle name="2 antraštė" xfId="3" builtinId="17" customBuiltin="1"/>
    <cellStyle name="20% – paryškinimas 1" xfId="19" builtinId="30" customBuiltin="1"/>
    <cellStyle name="20% – paryškinimas 2" xfId="23" builtinId="34" customBuiltin="1"/>
    <cellStyle name="20% – paryškinimas 3" xfId="27" builtinId="38" customBuiltin="1"/>
    <cellStyle name="20% – paryškinimas 4" xfId="31" builtinId="42" customBuiltin="1"/>
    <cellStyle name="20% – paryškinimas 5" xfId="35" builtinId="46" customBuiltin="1"/>
    <cellStyle name="20% – paryškinimas 6" xfId="39" builtinId="50" customBuiltin="1"/>
    <cellStyle name="3 antraštė" xfId="4" builtinId="18" customBuiltin="1"/>
    <cellStyle name="4 antraštė" xfId="5" builtinId="19" customBuiltin="1"/>
    <cellStyle name="40% – paryškinimas 1" xfId="20" builtinId="31" customBuiltin="1"/>
    <cellStyle name="40% – paryškinimas 2" xfId="24" builtinId="35" customBuiltin="1"/>
    <cellStyle name="40% – paryškinimas 3" xfId="28" builtinId="39" customBuiltin="1"/>
    <cellStyle name="40% – paryškinimas 4" xfId="32" builtinId="43" customBuiltin="1"/>
    <cellStyle name="40% – paryškinimas 5" xfId="36" builtinId="47" customBuiltin="1"/>
    <cellStyle name="40% – paryškinimas 6" xfId="40" builtinId="51" customBuiltin="1"/>
    <cellStyle name="60% – paryškinimas 1" xfId="21" builtinId="32" customBuiltin="1"/>
    <cellStyle name="60% – paryškinimas 2" xfId="25" builtinId="36" customBuiltin="1"/>
    <cellStyle name="60% – paryškinimas 3" xfId="29" builtinId="40" customBuiltin="1"/>
    <cellStyle name="60% – paryškinimas 4" xfId="33" builtinId="44" customBuiltin="1"/>
    <cellStyle name="60% – paryškinimas 5" xfId="37" builtinId="48" customBuiltin="1"/>
    <cellStyle name="60% – paryškinimas 6" xfId="41" builtinId="52" customBuiltin="1"/>
    <cellStyle name="Aiškinamasis tekstas" xfId="16" builtinId="53" customBuiltin="1"/>
    <cellStyle name="Blogas" xfId="7" builtinId="27" customBuiltin="1"/>
    <cellStyle name="Geras" xfId="6" builtinId="26" customBuiltin="1"/>
    <cellStyle name="Įprastas" xfId="0" builtinId="0" customBuiltin="1"/>
    <cellStyle name="Įprastas 2" xfId="42"/>
    <cellStyle name="Įspėjimo tekstas" xfId="14" builtinId="11" customBuiltin="1"/>
    <cellStyle name="Išvestis" xfId="10" builtinId="21" customBuiltin="1"/>
    <cellStyle name="Įvestis" xfId="9" builtinId="20" customBuiltin="1"/>
    <cellStyle name="Neutralus" xfId="8" builtinId="28" customBuiltin="1"/>
    <cellStyle name="Paryškinimas 1" xfId="18" builtinId="29" customBuiltin="1"/>
    <cellStyle name="Paryškinimas 2" xfId="22" builtinId="33" customBuiltin="1"/>
    <cellStyle name="Paryškinimas 3" xfId="26" builtinId="37" customBuiltin="1"/>
    <cellStyle name="Paryškinimas 4" xfId="30" builtinId="41" customBuiltin="1"/>
    <cellStyle name="Paryškinimas 5" xfId="34" builtinId="45" customBuiltin="1"/>
    <cellStyle name="Paryškinimas 6" xfId="38" builtinId="49" customBuiltin="1"/>
    <cellStyle name="Pastaba" xfId="15" builtinId="10" customBuiltin="1"/>
    <cellStyle name="Pavadinimas" xfId="1" builtinId="15" customBuiltin="1"/>
    <cellStyle name="Skaičiavimas" xfId="11" builtinId="22" customBuiltin="1"/>
    <cellStyle name="Suma" xfId="17" builtinId="25" customBuiltin="1"/>
    <cellStyle name="Susietas langelis" xfId="12" builtinId="24" customBuiltin="1"/>
    <cellStyle name="Tikrinimo langelis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J64"/>
  <sheetViews>
    <sheetView showGridLines="0" topLeftCell="A3" zoomScaleSheetLayoutView="100" workbookViewId="0">
      <selection activeCell="B18" sqref="B18:J18"/>
    </sheetView>
  </sheetViews>
  <sheetFormatPr defaultColWidth="9.109375" defaultRowHeight="13.2"/>
  <cols>
    <col min="1" max="1" width="3.109375" style="1" customWidth="1"/>
    <col min="2" max="2" width="8" style="1" customWidth="1"/>
    <col min="3" max="3" width="1.5546875" style="1" hidden="1" customWidth="1"/>
    <col min="4" max="4" width="30.109375" style="1" customWidth="1"/>
    <col min="5" max="5" width="18.33203125" style="1" customWidth="1"/>
    <col min="6" max="6" width="9.109375" style="1" hidden="1" customWidth="1"/>
    <col min="7" max="7" width="11.6640625" style="1" customWidth="1"/>
    <col min="8" max="8" width="13.109375" style="1" customWidth="1"/>
    <col min="9" max="9" width="14.6640625" style="1" customWidth="1"/>
    <col min="10" max="10" width="15.88671875" style="1" customWidth="1"/>
    <col min="11" max="16384" width="9.109375" style="1"/>
  </cols>
  <sheetData>
    <row r="1" spans="2:10" ht="30" customHeight="1">
      <c r="B1" s="161" t="s">
        <v>0</v>
      </c>
      <c r="C1" s="161"/>
      <c r="D1" s="161"/>
      <c r="E1" s="161"/>
      <c r="F1" s="161"/>
      <c r="G1" s="161"/>
      <c r="H1" s="161"/>
      <c r="I1" s="161"/>
      <c r="J1" s="161"/>
    </row>
    <row r="2" spans="2:10" ht="15.75" customHeight="1">
      <c r="E2" s="2"/>
      <c r="H2" s="3" t="s">
        <v>1</v>
      </c>
      <c r="I2" s="4"/>
      <c r="J2" s="4"/>
    </row>
    <row r="3" spans="2:10" ht="15.75" customHeight="1">
      <c r="H3" s="3" t="s">
        <v>2</v>
      </c>
      <c r="I3" s="4"/>
      <c r="J3" s="4"/>
    </row>
    <row r="4" spans="2:10" ht="4.5" customHeight="1"/>
    <row r="5" spans="2:10" ht="15.75" customHeight="1">
      <c r="B5" s="162" t="s">
        <v>3</v>
      </c>
      <c r="C5" s="162"/>
      <c r="D5" s="162"/>
      <c r="E5" s="162"/>
      <c r="F5" s="162"/>
      <c r="G5" s="162"/>
      <c r="H5" s="162"/>
      <c r="I5" s="162"/>
      <c r="J5" s="162"/>
    </row>
    <row r="6" spans="2:10" ht="15.75" customHeight="1">
      <c r="B6" s="163" t="s">
        <v>4</v>
      </c>
      <c r="C6" s="163"/>
      <c r="D6" s="163"/>
      <c r="E6" s="163"/>
      <c r="F6" s="163"/>
      <c r="G6" s="163"/>
      <c r="H6" s="163"/>
      <c r="I6" s="163"/>
      <c r="J6" s="163"/>
    </row>
    <row r="7" spans="2:10" ht="15.75" customHeight="1">
      <c r="B7" s="164" t="s">
        <v>5</v>
      </c>
      <c r="C7" s="164"/>
      <c r="D7" s="164"/>
      <c r="E7" s="164"/>
      <c r="F7" s="164"/>
      <c r="G7" s="164"/>
      <c r="H7" s="164"/>
      <c r="I7" s="164"/>
      <c r="J7" s="164"/>
    </row>
    <row r="8" spans="2:10" ht="15" customHeight="1">
      <c r="B8" s="165" t="s">
        <v>6</v>
      </c>
      <c r="C8" s="165"/>
      <c r="D8" s="165"/>
      <c r="E8" s="165"/>
      <c r="F8" s="165"/>
      <c r="G8" s="165"/>
      <c r="H8" s="165"/>
      <c r="I8" s="165"/>
      <c r="J8" s="165"/>
    </row>
    <row r="9" spans="2:10" ht="15" customHeight="1">
      <c r="B9" s="153" t="s">
        <v>267</v>
      </c>
      <c r="C9" s="153"/>
      <c r="D9" s="153"/>
      <c r="E9" s="153"/>
      <c r="F9" s="153"/>
      <c r="G9" s="153"/>
      <c r="H9" s="153"/>
      <c r="I9" s="153"/>
      <c r="J9" s="153"/>
    </row>
    <row r="10" spans="2:10" ht="15" customHeight="1">
      <c r="B10" s="153" t="s">
        <v>7</v>
      </c>
      <c r="C10" s="153"/>
      <c r="D10" s="153"/>
      <c r="E10" s="153"/>
      <c r="F10" s="153"/>
      <c r="G10" s="153"/>
      <c r="H10" s="153"/>
      <c r="I10" s="153"/>
      <c r="J10" s="153"/>
    </row>
    <row r="11" spans="2:10" ht="15" customHeight="1">
      <c r="B11" s="153" t="s">
        <v>8</v>
      </c>
      <c r="C11" s="153"/>
      <c r="D11" s="153"/>
      <c r="E11" s="153"/>
      <c r="F11" s="153"/>
      <c r="G11" s="153"/>
      <c r="H11" s="153"/>
      <c r="I11" s="153"/>
      <c r="J11" s="153"/>
    </row>
    <row r="12" spans="2:10" ht="12" customHeight="1">
      <c r="B12" s="154"/>
      <c r="C12" s="154"/>
      <c r="D12" s="154"/>
      <c r="E12" s="154"/>
      <c r="F12" s="154"/>
      <c r="G12" s="154"/>
      <c r="H12" s="154"/>
      <c r="I12" s="154"/>
      <c r="J12" s="154"/>
    </row>
    <row r="13" spans="2:10" ht="15" customHeight="1">
      <c r="B13" s="155" t="s">
        <v>9</v>
      </c>
      <c r="C13" s="155"/>
      <c r="D13" s="155"/>
      <c r="E13" s="155"/>
      <c r="F13" s="155"/>
      <c r="G13" s="155"/>
      <c r="H13" s="155"/>
      <c r="I13" s="155"/>
      <c r="J13" s="155"/>
    </row>
    <row r="14" spans="2:10" ht="9.75" customHeight="1">
      <c r="B14" s="153"/>
      <c r="C14" s="153"/>
      <c r="D14" s="153"/>
      <c r="E14" s="153"/>
      <c r="F14" s="153"/>
      <c r="G14" s="153"/>
      <c r="H14" s="153"/>
      <c r="I14" s="153"/>
      <c r="J14" s="153"/>
    </row>
    <row r="15" spans="2:10" ht="15" customHeight="1">
      <c r="B15" s="155" t="s">
        <v>268</v>
      </c>
      <c r="C15" s="155"/>
      <c r="D15" s="155"/>
      <c r="E15" s="155"/>
      <c r="F15" s="155"/>
      <c r="G15" s="155"/>
      <c r="H15" s="155"/>
      <c r="I15" s="155"/>
      <c r="J15" s="155"/>
    </row>
    <row r="16" spans="2:10" ht="9.75" customHeight="1">
      <c r="B16" s="27"/>
      <c r="C16" s="5"/>
      <c r="D16" s="5"/>
      <c r="E16" s="5"/>
      <c r="F16" s="5"/>
      <c r="G16" s="5"/>
      <c r="H16" s="5"/>
      <c r="I16" s="5"/>
      <c r="J16" s="5"/>
    </row>
    <row r="17" spans="2:10" ht="15" customHeight="1">
      <c r="B17" s="156" t="s">
        <v>281</v>
      </c>
      <c r="C17" s="156"/>
      <c r="D17" s="156"/>
      <c r="E17" s="156"/>
      <c r="F17" s="156"/>
      <c r="G17" s="156"/>
      <c r="H17" s="156"/>
      <c r="I17" s="156"/>
      <c r="J17" s="156"/>
    </row>
    <row r="18" spans="2:10" ht="15" customHeight="1">
      <c r="B18" s="153" t="s">
        <v>10</v>
      </c>
      <c r="C18" s="153"/>
      <c r="D18" s="153"/>
      <c r="E18" s="153"/>
      <c r="F18" s="153"/>
      <c r="G18" s="153"/>
      <c r="H18" s="153"/>
      <c r="I18" s="153"/>
      <c r="J18" s="153"/>
    </row>
    <row r="19" spans="2:10" s="5" customFormat="1" ht="15" customHeight="1">
      <c r="B19" s="157" t="s">
        <v>265</v>
      </c>
      <c r="C19" s="157"/>
      <c r="D19" s="157"/>
      <c r="E19" s="157"/>
      <c r="F19" s="157"/>
      <c r="G19" s="157"/>
      <c r="H19" s="157"/>
      <c r="I19" s="157"/>
      <c r="J19" s="157"/>
    </row>
    <row r="20" spans="2:10" s="6" customFormat="1" ht="50.1" customHeight="1">
      <c r="B20" s="158" t="s">
        <v>11</v>
      </c>
      <c r="C20" s="159"/>
      <c r="D20" s="158" t="s">
        <v>12</v>
      </c>
      <c r="E20" s="160"/>
      <c r="F20" s="160"/>
      <c r="G20" s="159"/>
      <c r="H20" s="100" t="s">
        <v>13</v>
      </c>
      <c r="I20" s="100" t="s">
        <v>14</v>
      </c>
      <c r="J20" s="100" t="s">
        <v>15</v>
      </c>
    </row>
    <row r="21" spans="2:10" ht="15.75" customHeight="1">
      <c r="B21" s="101" t="s">
        <v>16</v>
      </c>
      <c r="C21" s="102" t="s">
        <v>17</v>
      </c>
      <c r="D21" s="144" t="s">
        <v>17</v>
      </c>
      <c r="E21" s="145"/>
      <c r="F21" s="145"/>
      <c r="G21" s="146"/>
      <c r="H21" s="103"/>
      <c r="I21" s="123">
        <f>SUM(I22,I27,I28)</f>
        <v>956751.79000000015</v>
      </c>
      <c r="J21" s="123">
        <f>SUM(J22,J27,J28)</f>
        <v>905045.17</v>
      </c>
    </row>
    <row r="22" spans="2:10" ht="15.75" customHeight="1">
      <c r="B22" s="104" t="s">
        <v>18</v>
      </c>
      <c r="C22" s="105" t="s">
        <v>19</v>
      </c>
      <c r="D22" s="150" t="s">
        <v>19</v>
      </c>
      <c r="E22" s="151"/>
      <c r="F22" s="151"/>
      <c r="G22" s="152"/>
      <c r="H22" s="106"/>
      <c r="I22" s="124">
        <f>SUM(I23:I26)</f>
        <v>898202.42000000016</v>
      </c>
      <c r="J22" s="124">
        <f>SUM(J23:J26)</f>
        <v>859979.07000000007</v>
      </c>
    </row>
    <row r="23" spans="2:10" ht="15.75" customHeight="1">
      <c r="B23" s="104" t="s">
        <v>20</v>
      </c>
      <c r="C23" s="105" t="s">
        <v>21</v>
      </c>
      <c r="D23" s="150" t="s">
        <v>21</v>
      </c>
      <c r="E23" s="151"/>
      <c r="F23" s="151"/>
      <c r="G23" s="152"/>
      <c r="H23" s="106"/>
      <c r="I23" s="125">
        <v>326233.21000000002</v>
      </c>
      <c r="J23" s="125">
        <v>310139.61</v>
      </c>
    </row>
    <row r="24" spans="2:10" ht="15.75" customHeight="1">
      <c r="B24" s="104" t="s">
        <v>22</v>
      </c>
      <c r="C24" s="107" t="s">
        <v>23</v>
      </c>
      <c r="D24" s="147" t="s">
        <v>23</v>
      </c>
      <c r="E24" s="148"/>
      <c r="F24" s="148"/>
      <c r="G24" s="149"/>
      <c r="H24" s="106"/>
      <c r="I24" s="125">
        <v>568785.17000000004</v>
      </c>
      <c r="J24" s="125">
        <v>543792.64000000001</v>
      </c>
    </row>
    <row r="25" spans="2:10" ht="15.75" customHeight="1">
      <c r="B25" s="104" t="s">
        <v>24</v>
      </c>
      <c r="C25" s="105" t="s">
        <v>25</v>
      </c>
      <c r="D25" s="147" t="s">
        <v>25</v>
      </c>
      <c r="E25" s="148"/>
      <c r="F25" s="148"/>
      <c r="G25" s="149"/>
      <c r="H25" s="106"/>
      <c r="I25" s="125">
        <v>0</v>
      </c>
      <c r="J25" s="125">
        <v>2.68</v>
      </c>
    </row>
    <row r="26" spans="2:10" ht="15.75" customHeight="1">
      <c r="B26" s="104" t="s">
        <v>26</v>
      </c>
      <c r="C26" s="107" t="s">
        <v>27</v>
      </c>
      <c r="D26" s="147" t="s">
        <v>27</v>
      </c>
      <c r="E26" s="148"/>
      <c r="F26" s="148"/>
      <c r="G26" s="149"/>
      <c r="H26" s="106"/>
      <c r="I26" s="125">
        <v>3184.04</v>
      </c>
      <c r="J26" s="125">
        <v>6044.14</v>
      </c>
    </row>
    <row r="27" spans="2:10" ht="15.75" customHeight="1">
      <c r="B27" s="104" t="s">
        <v>28</v>
      </c>
      <c r="C27" s="105" t="s">
        <v>29</v>
      </c>
      <c r="D27" s="147" t="s">
        <v>29</v>
      </c>
      <c r="E27" s="148"/>
      <c r="F27" s="148"/>
      <c r="G27" s="149"/>
      <c r="H27" s="106"/>
      <c r="I27" s="124"/>
      <c r="J27" s="126"/>
    </row>
    <row r="28" spans="2:10" ht="15.75" customHeight="1">
      <c r="B28" s="104" t="s">
        <v>30</v>
      </c>
      <c r="C28" s="105" t="s">
        <v>31</v>
      </c>
      <c r="D28" s="147" t="s">
        <v>31</v>
      </c>
      <c r="E28" s="148"/>
      <c r="F28" s="148"/>
      <c r="G28" s="149"/>
      <c r="H28" s="106" t="s">
        <v>278</v>
      </c>
      <c r="I28" s="124">
        <f>SUM(I29)+SUM(I30)</f>
        <v>58549.37</v>
      </c>
      <c r="J28" s="124">
        <f>SUM(J29)+SUM(J30)</f>
        <v>45066.1</v>
      </c>
    </row>
    <row r="29" spans="2:10" ht="15.75" customHeight="1">
      <c r="B29" s="104" t="s">
        <v>32</v>
      </c>
      <c r="C29" s="107" t="s">
        <v>33</v>
      </c>
      <c r="D29" s="147" t="s">
        <v>33</v>
      </c>
      <c r="E29" s="148"/>
      <c r="F29" s="148"/>
      <c r="G29" s="149"/>
      <c r="H29" s="106"/>
      <c r="I29" s="125">
        <v>58549.37</v>
      </c>
      <c r="J29" s="125">
        <v>45066.1</v>
      </c>
    </row>
    <row r="30" spans="2:10" ht="15.75" customHeight="1">
      <c r="B30" s="104" t="s">
        <v>34</v>
      </c>
      <c r="C30" s="107" t="s">
        <v>35</v>
      </c>
      <c r="D30" s="147" t="s">
        <v>35</v>
      </c>
      <c r="E30" s="148"/>
      <c r="F30" s="148"/>
      <c r="G30" s="149"/>
      <c r="H30" s="106"/>
      <c r="I30" s="125" t="s">
        <v>36</v>
      </c>
      <c r="J30" s="125" t="s">
        <v>36</v>
      </c>
    </row>
    <row r="31" spans="2:10" ht="15.75" customHeight="1">
      <c r="B31" s="101" t="s">
        <v>37</v>
      </c>
      <c r="C31" s="102" t="s">
        <v>38</v>
      </c>
      <c r="D31" s="144" t="s">
        <v>38</v>
      </c>
      <c r="E31" s="145"/>
      <c r="F31" s="145"/>
      <c r="G31" s="146"/>
      <c r="H31" s="103" t="s">
        <v>279</v>
      </c>
      <c r="I31" s="123">
        <f>SUM(I32:I45)</f>
        <v>949588.78999999992</v>
      </c>
      <c r="J31" s="123">
        <f>SUM(J32:J45)</f>
        <v>893400.29</v>
      </c>
    </row>
    <row r="32" spans="2:10" ht="15.75" customHeight="1">
      <c r="B32" s="104" t="s">
        <v>18</v>
      </c>
      <c r="C32" s="105" t="s">
        <v>39</v>
      </c>
      <c r="D32" s="147" t="s">
        <v>40</v>
      </c>
      <c r="E32" s="148"/>
      <c r="F32" s="148"/>
      <c r="G32" s="149"/>
      <c r="H32" s="106"/>
      <c r="I32" s="125">
        <v>826863.79</v>
      </c>
      <c r="J32" s="125">
        <v>751825.26</v>
      </c>
    </row>
    <row r="33" spans="2:10" ht="15.75" customHeight="1">
      <c r="B33" s="104" t="s">
        <v>28</v>
      </c>
      <c r="C33" s="105" t="s">
        <v>41</v>
      </c>
      <c r="D33" s="147" t="s">
        <v>42</v>
      </c>
      <c r="E33" s="148"/>
      <c r="F33" s="148"/>
      <c r="G33" s="149"/>
      <c r="H33" s="106"/>
      <c r="I33" s="125">
        <v>12908.7</v>
      </c>
      <c r="J33" s="125">
        <v>11808.64</v>
      </c>
    </row>
    <row r="34" spans="2:10" ht="15.75" customHeight="1">
      <c r="B34" s="104" t="s">
        <v>30</v>
      </c>
      <c r="C34" s="105" t="s">
        <v>43</v>
      </c>
      <c r="D34" s="147" t="s">
        <v>44</v>
      </c>
      <c r="E34" s="148"/>
      <c r="F34" s="148"/>
      <c r="G34" s="149"/>
      <c r="H34" s="106"/>
      <c r="I34" s="125">
        <v>30995.439999999999</v>
      </c>
      <c r="J34" s="125">
        <v>30101.23</v>
      </c>
    </row>
    <row r="35" spans="2:10" ht="15.75" customHeight="1">
      <c r="B35" s="104" t="s">
        <v>45</v>
      </c>
      <c r="C35" s="105" t="s">
        <v>46</v>
      </c>
      <c r="D35" s="150" t="s">
        <v>47</v>
      </c>
      <c r="E35" s="151"/>
      <c r="F35" s="151"/>
      <c r="G35" s="152"/>
      <c r="H35" s="106"/>
      <c r="I35" s="125">
        <v>73.8</v>
      </c>
      <c r="J35" s="125">
        <v>385.52</v>
      </c>
    </row>
    <row r="36" spans="2:10" ht="15.75" customHeight="1">
      <c r="B36" s="104" t="s">
        <v>48</v>
      </c>
      <c r="C36" s="105" t="s">
        <v>49</v>
      </c>
      <c r="D36" s="150" t="s">
        <v>50</v>
      </c>
      <c r="E36" s="151"/>
      <c r="F36" s="151"/>
      <c r="G36" s="152"/>
      <c r="H36" s="106"/>
      <c r="I36" s="125">
        <v>0</v>
      </c>
      <c r="J36" s="125" t="s">
        <v>36</v>
      </c>
    </row>
    <row r="37" spans="2:10" ht="15.75" customHeight="1">
      <c r="B37" s="104" t="s">
        <v>51</v>
      </c>
      <c r="C37" s="105" t="s">
        <v>52</v>
      </c>
      <c r="D37" s="150" t="s">
        <v>53</v>
      </c>
      <c r="E37" s="151"/>
      <c r="F37" s="151"/>
      <c r="G37" s="152"/>
      <c r="H37" s="106"/>
      <c r="I37" s="125">
        <v>3398.41</v>
      </c>
      <c r="J37" s="125">
        <v>1612.94</v>
      </c>
    </row>
    <row r="38" spans="2:10" ht="15.75" customHeight="1">
      <c r="B38" s="104" t="s">
        <v>54</v>
      </c>
      <c r="C38" s="105" t="s">
        <v>55</v>
      </c>
      <c r="D38" s="150" t="s">
        <v>56</v>
      </c>
      <c r="E38" s="151"/>
      <c r="F38" s="151"/>
      <c r="G38" s="152"/>
      <c r="H38" s="106"/>
      <c r="I38" s="125">
        <v>1926.07</v>
      </c>
      <c r="J38" s="125">
        <v>2931.04</v>
      </c>
    </row>
    <row r="39" spans="2:10" ht="15.75" customHeight="1">
      <c r="B39" s="104" t="s">
        <v>57</v>
      </c>
      <c r="C39" s="105" t="s">
        <v>58</v>
      </c>
      <c r="D39" s="147" t="s">
        <v>58</v>
      </c>
      <c r="E39" s="148"/>
      <c r="F39" s="148"/>
      <c r="G39" s="149"/>
      <c r="H39" s="106"/>
      <c r="I39" s="125" t="s">
        <v>36</v>
      </c>
      <c r="J39" s="125" t="s">
        <v>36</v>
      </c>
    </row>
    <row r="40" spans="2:10" ht="15.75" customHeight="1">
      <c r="B40" s="104" t="s">
        <v>59</v>
      </c>
      <c r="C40" s="105" t="s">
        <v>60</v>
      </c>
      <c r="D40" s="150" t="s">
        <v>60</v>
      </c>
      <c r="E40" s="151"/>
      <c r="F40" s="151"/>
      <c r="G40" s="152"/>
      <c r="H40" s="106"/>
      <c r="I40" s="125">
        <v>65561.490000000005</v>
      </c>
      <c r="J40" s="125">
        <v>59917.87</v>
      </c>
    </row>
    <row r="41" spans="2:10" ht="15.75" customHeight="1">
      <c r="B41" s="104" t="s">
        <v>61</v>
      </c>
      <c r="C41" s="105" t="s">
        <v>62</v>
      </c>
      <c r="D41" s="147" t="s">
        <v>63</v>
      </c>
      <c r="E41" s="148"/>
      <c r="F41" s="148"/>
      <c r="G41" s="149"/>
      <c r="H41" s="106"/>
      <c r="I41" s="125">
        <v>840</v>
      </c>
      <c r="J41" s="125" t="s">
        <v>36</v>
      </c>
    </row>
    <row r="42" spans="2:10" ht="15.75" customHeight="1">
      <c r="B42" s="104" t="s">
        <v>64</v>
      </c>
      <c r="C42" s="105" t="s">
        <v>65</v>
      </c>
      <c r="D42" s="147" t="s">
        <v>66</v>
      </c>
      <c r="E42" s="148"/>
      <c r="F42" s="148"/>
      <c r="G42" s="149"/>
      <c r="H42" s="106"/>
      <c r="I42" s="125" t="s">
        <v>36</v>
      </c>
      <c r="J42" s="125" t="s">
        <v>36</v>
      </c>
    </row>
    <row r="43" spans="2:10" ht="15.75" customHeight="1">
      <c r="B43" s="104" t="s">
        <v>67</v>
      </c>
      <c r="C43" s="105" t="s">
        <v>68</v>
      </c>
      <c r="D43" s="147" t="s">
        <v>69</v>
      </c>
      <c r="E43" s="148"/>
      <c r="F43" s="148"/>
      <c r="G43" s="149"/>
      <c r="H43" s="106"/>
      <c r="I43" s="125" t="s">
        <v>36</v>
      </c>
      <c r="J43" s="125" t="s">
        <v>36</v>
      </c>
    </row>
    <row r="44" spans="2:10" ht="15.75" customHeight="1">
      <c r="B44" s="104" t="s">
        <v>70</v>
      </c>
      <c r="C44" s="105" t="s">
        <v>71</v>
      </c>
      <c r="D44" s="147" t="s">
        <v>72</v>
      </c>
      <c r="E44" s="148"/>
      <c r="F44" s="148"/>
      <c r="G44" s="149"/>
      <c r="H44" s="106"/>
      <c r="I44" s="125">
        <v>7021.09</v>
      </c>
      <c r="J44" s="125">
        <v>34817.79</v>
      </c>
    </row>
    <row r="45" spans="2:10" ht="15.75" customHeight="1">
      <c r="B45" s="104" t="s">
        <v>73</v>
      </c>
      <c r="C45" s="105" t="s">
        <v>74</v>
      </c>
      <c r="D45" s="129" t="s">
        <v>75</v>
      </c>
      <c r="E45" s="130"/>
      <c r="F45" s="130"/>
      <c r="G45" s="131"/>
      <c r="H45" s="106"/>
      <c r="I45" s="125" t="s">
        <v>36</v>
      </c>
      <c r="J45" s="125" t="s">
        <v>36</v>
      </c>
    </row>
    <row r="46" spans="2:10" ht="15.75" customHeight="1">
      <c r="B46" s="102" t="s">
        <v>76</v>
      </c>
      <c r="C46" s="108" t="s">
        <v>77</v>
      </c>
      <c r="D46" s="135" t="s">
        <v>77</v>
      </c>
      <c r="E46" s="136"/>
      <c r="F46" s="136"/>
      <c r="G46" s="137"/>
      <c r="H46" s="103"/>
      <c r="I46" s="123">
        <f>I21-I31</f>
        <v>7163.0000000002328</v>
      </c>
      <c r="J46" s="123">
        <f>J21-J31</f>
        <v>11644.880000000005</v>
      </c>
    </row>
    <row r="47" spans="2:10" ht="15.75" customHeight="1">
      <c r="B47" s="102" t="s">
        <v>78</v>
      </c>
      <c r="C47" s="102" t="s">
        <v>79</v>
      </c>
      <c r="D47" s="138" t="s">
        <v>79</v>
      </c>
      <c r="E47" s="139"/>
      <c r="F47" s="139"/>
      <c r="G47" s="140"/>
      <c r="H47" s="109"/>
      <c r="I47" s="123">
        <f>IF(TYPE(I48)=1,I48,0)+IF(TYPE(I49)=1,I49,0)-IF(TYPE(I50)=1,I50,0)</f>
        <v>0</v>
      </c>
      <c r="J47" s="123">
        <f>IF(TYPE(J48)=1,J48,0)+IF(TYPE(J49)=1,J49,0)-IF(TYPE(J50)=1,J50,0)</f>
        <v>0</v>
      </c>
    </row>
    <row r="48" spans="2:10" ht="15.75" customHeight="1">
      <c r="B48" s="107" t="s">
        <v>80</v>
      </c>
      <c r="C48" s="105" t="s">
        <v>81</v>
      </c>
      <c r="D48" s="129" t="s">
        <v>82</v>
      </c>
      <c r="E48" s="130"/>
      <c r="F48" s="130"/>
      <c r="G48" s="131"/>
      <c r="H48" s="110"/>
      <c r="I48" s="124"/>
      <c r="J48" s="125"/>
    </row>
    <row r="49" spans="2:10" ht="15.75" customHeight="1">
      <c r="B49" s="107" t="s">
        <v>28</v>
      </c>
      <c r="C49" s="105" t="s">
        <v>83</v>
      </c>
      <c r="D49" s="129" t="s">
        <v>83</v>
      </c>
      <c r="E49" s="130"/>
      <c r="F49" s="130"/>
      <c r="G49" s="131"/>
      <c r="H49" s="110"/>
      <c r="I49" s="125"/>
      <c r="J49" s="125"/>
    </row>
    <row r="50" spans="2:10" ht="15.75" customHeight="1">
      <c r="B50" s="107" t="s">
        <v>84</v>
      </c>
      <c r="C50" s="105" t="s">
        <v>85</v>
      </c>
      <c r="D50" s="129" t="s">
        <v>86</v>
      </c>
      <c r="E50" s="130"/>
      <c r="F50" s="130"/>
      <c r="G50" s="131"/>
      <c r="H50" s="110"/>
      <c r="I50" s="125" t="s">
        <v>36</v>
      </c>
      <c r="J50" s="125" t="s">
        <v>36</v>
      </c>
    </row>
    <row r="51" spans="2:10" ht="15.75" customHeight="1">
      <c r="B51" s="102" t="s">
        <v>87</v>
      </c>
      <c r="C51" s="108" t="s">
        <v>88</v>
      </c>
      <c r="D51" s="135" t="s">
        <v>88</v>
      </c>
      <c r="E51" s="136"/>
      <c r="F51" s="136"/>
      <c r="G51" s="137"/>
      <c r="H51" s="109"/>
      <c r="I51" s="125">
        <v>0</v>
      </c>
      <c r="J51" s="125" t="s">
        <v>36</v>
      </c>
    </row>
    <row r="52" spans="2:10" ht="30" customHeight="1">
      <c r="B52" s="102" t="s">
        <v>89</v>
      </c>
      <c r="C52" s="108" t="s">
        <v>90</v>
      </c>
      <c r="D52" s="141" t="s">
        <v>90</v>
      </c>
      <c r="E52" s="142"/>
      <c r="F52" s="142"/>
      <c r="G52" s="143"/>
      <c r="H52" s="109"/>
      <c r="I52" s="125" t="s">
        <v>36</v>
      </c>
      <c r="J52" s="125" t="s">
        <v>36</v>
      </c>
    </row>
    <row r="53" spans="2:10" ht="15.75" customHeight="1">
      <c r="B53" s="102" t="s">
        <v>91</v>
      </c>
      <c r="C53" s="108" t="s">
        <v>92</v>
      </c>
      <c r="D53" s="135" t="s">
        <v>92</v>
      </c>
      <c r="E53" s="136"/>
      <c r="F53" s="136"/>
      <c r="G53" s="137"/>
      <c r="H53" s="109"/>
      <c r="I53" s="125" t="s">
        <v>36</v>
      </c>
      <c r="J53" s="125" t="s">
        <v>36</v>
      </c>
    </row>
    <row r="54" spans="2:10" ht="30" customHeight="1">
      <c r="B54" s="102" t="s">
        <v>93</v>
      </c>
      <c r="C54" s="102" t="s">
        <v>94</v>
      </c>
      <c r="D54" s="144" t="s">
        <v>94</v>
      </c>
      <c r="E54" s="145"/>
      <c r="F54" s="145"/>
      <c r="G54" s="146"/>
      <c r="H54" s="109"/>
      <c r="I54" s="123">
        <f>SUM(I46,I47,I51,I52,I53)</f>
        <v>7163.0000000002328</v>
      </c>
      <c r="J54" s="123">
        <f>SUM(J46,J47,J51,J52,J53)</f>
        <v>11644.880000000005</v>
      </c>
    </row>
    <row r="55" spans="2:10" ht="15.75" customHeight="1">
      <c r="B55" s="102" t="s">
        <v>18</v>
      </c>
      <c r="C55" s="102" t="s">
        <v>95</v>
      </c>
      <c r="D55" s="138" t="s">
        <v>95</v>
      </c>
      <c r="E55" s="139"/>
      <c r="F55" s="139"/>
      <c r="G55" s="140"/>
      <c r="H55" s="109"/>
      <c r="I55" s="125" t="s">
        <v>36</v>
      </c>
      <c r="J55" s="125" t="s">
        <v>36</v>
      </c>
    </row>
    <row r="56" spans="2:10" ht="15.75" customHeight="1">
      <c r="B56" s="102" t="s">
        <v>96</v>
      </c>
      <c r="C56" s="108" t="s">
        <v>97</v>
      </c>
      <c r="D56" s="135" t="s">
        <v>97</v>
      </c>
      <c r="E56" s="136"/>
      <c r="F56" s="136"/>
      <c r="G56" s="137"/>
      <c r="H56" s="109"/>
      <c r="I56" s="123">
        <f>SUM(I54,I55)</f>
        <v>7163.0000000002328</v>
      </c>
      <c r="J56" s="123">
        <f>SUM(J54,J55)</f>
        <v>11644.880000000005</v>
      </c>
    </row>
    <row r="57" spans="2:10" ht="15.75" customHeight="1">
      <c r="B57" s="107" t="s">
        <v>18</v>
      </c>
      <c r="C57" s="105" t="s">
        <v>98</v>
      </c>
      <c r="D57" s="129" t="s">
        <v>98</v>
      </c>
      <c r="E57" s="130"/>
      <c r="F57" s="130"/>
      <c r="G57" s="131"/>
      <c r="H57" s="110"/>
      <c r="I57" s="124"/>
      <c r="J57" s="124"/>
    </row>
    <row r="58" spans="2:10" ht="15.75" customHeight="1">
      <c r="B58" s="107" t="s">
        <v>28</v>
      </c>
      <c r="C58" s="105" t="s">
        <v>99</v>
      </c>
      <c r="D58" s="129" t="s">
        <v>99</v>
      </c>
      <c r="E58" s="130"/>
      <c r="F58" s="130"/>
      <c r="G58" s="131"/>
      <c r="H58" s="110"/>
      <c r="I58" s="124"/>
      <c r="J58" s="124"/>
    </row>
    <row r="59" spans="2:10">
      <c r="B59" s="7"/>
      <c r="C59" s="7"/>
      <c r="D59" s="7"/>
      <c r="E59" s="7"/>
    </row>
    <row r="60" spans="2:10" ht="15.75" customHeight="1">
      <c r="B60" s="132" t="s">
        <v>259</v>
      </c>
      <c r="C60" s="132"/>
      <c r="D60" s="132"/>
      <c r="E60" s="132"/>
      <c r="F60" s="132"/>
      <c r="G60" s="132"/>
      <c r="H60" s="24"/>
      <c r="I60" s="133" t="s">
        <v>100</v>
      </c>
      <c r="J60" s="133"/>
    </row>
    <row r="61" spans="2:10" s="5" customFormat="1" ht="18.75" customHeight="1">
      <c r="B61" s="127" t="s">
        <v>101</v>
      </c>
      <c r="C61" s="127"/>
      <c r="D61" s="127"/>
      <c r="E61" s="127"/>
      <c r="F61" s="127"/>
      <c r="G61" s="127"/>
      <c r="H61" s="25" t="s">
        <v>102</v>
      </c>
      <c r="I61" s="128" t="s">
        <v>103</v>
      </c>
      <c r="J61" s="128"/>
    </row>
    <row r="62" spans="2:10" s="5" customFormat="1" ht="10.5" customHeight="1">
      <c r="B62" s="16"/>
      <c r="C62" s="16"/>
      <c r="D62" s="16"/>
      <c r="E62" s="16"/>
      <c r="F62" s="16"/>
      <c r="G62" s="16"/>
      <c r="H62" s="16"/>
      <c r="I62" s="8"/>
      <c r="J62" s="8"/>
    </row>
    <row r="63" spans="2:10" s="5" customFormat="1" ht="15" customHeight="1">
      <c r="B63" s="134" t="s">
        <v>260</v>
      </c>
      <c r="C63" s="134"/>
      <c r="D63" s="134"/>
      <c r="E63" s="134"/>
      <c r="F63" s="134"/>
      <c r="G63" s="134"/>
      <c r="H63" s="21"/>
      <c r="I63" s="133" t="s">
        <v>261</v>
      </c>
      <c r="J63" s="133"/>
    </row>
    <row r="64" spans="2:10" s="5" customFormat="1" ht="12" customHeight="1">
      <c r="B64" s="127" t="s">
        <v>104</v>
      </c>
      <c r="C64" s="127"/>
      <c r="D64" s="127"/>
      <c r="E64" s="127"/>
      <c r="F64" s="127"/>
      <c r="G64" s="127"/>
      <c r="H64" s="25" t="s">
        <v>105</v>
      </c>
      <c r="I64" s="128" t="s">
        <v>103</v>
      </c>
      <c r="J64" s="128"/>
    </row>
  </sheetData>
  <mergeCells count="63">
    <mergeCell ref="B9:J9"/>
    <mergeCell ref="B1:J1"/>
    <mergeCell ref="B5:J5"/>
    <mergeCell ref="B6:J6"/>
    <mergeCell ref="B7:J7"/>
    <mergeCell ref="B8:J8"/>
    <mergeCell ref="D21:G21"/>
    <mergeCell ref="B10:J10"/>
    <mergeCell ref="B11:J11"/>
    <mergeCell ref="B12:J12"/>
    <mergeCell ref="B13:J13"/>
    <mergeCell ref="B14:J14"/>
    <mergeCell ref="B15:J15"/>
    <mergeCell ref="B17:J17"/>
    <mergeCell ref="B18:J18"/>
    <mergeCell ref="B19:J19"/>
    <mergeCell ref="B20:C20"/>
    <mergeCell ref="D20:G20"/>
    <mergeCell ref="D33:G33"/>
    <mergeCell ref="D22:G22"/>
    <mergeCell ref="D23:G23"/>
    <mergeCell ref="D24:G24"/>
    <mergeCell ref="D25:G25"/>
    <mergeCell ref="D26:G26"/>
    <mergeCell ref="D27:G27"/>
    <mergeCell ref="D28:G28"/>
    <mergeCell ref="D29:G29"/>
    <mergeCell ref="D30:G30"/>
    <mergeCell ref="D31:G31"/>
    <mergeCell ref="D32:G32"/>
    <mergeCell ref="D45:G45"/>
    <mergeCell ref="D34:G34"/>
    <mergeCell ref="D35:G35"/>
    <mergeCell ref="D36:G36"/>
    <mergeCell ref="D37:G37"/>
    <mergeCell ref="D38:G38"/>
    <mergeCell ref="D39:G39"/>
    <mergeCell ref="D40:G40"/>
    <mergeCell ref="D41:G41"/>
    <mergeCell ref="D42:G42"/>
    <mergeCell ref="D43:G43"/>
    <mergeCell ref="D44:G44"/>
    <mergeCell ref="D57:G57"/>
    <mergeCell ref="D46:G46"/>
    <mergeCell ref="D47:G47"/>
    <mergeCell ref="D48:G48"/>
    <mergeCell ref="D49:G49"/>
    <mergeCell ref="D50:G50"/>
    <mergeCell ref="D51:G51"/>
    <mergeCell ref="D52:G52"/>
    <mergeCell ref="D53:G53"/>
    <mergeCell ref="D54:G54"/>
    <mergeCell ref="D55:G55"/>
    <mergeCell ref="D56:G56"/>
    <mergeCell ref="B64:G64"/>
    <mergeCell ref="I64:J64"/>
    <mergeCell ref="D58:G58"/>
    <mergeCell ref="B60:G60"/>
    <mergeCell ref="I60:J60"/>
    <mergeCell ref="B61:G61"/>
    <mergeCell ref="I61:J61"/>
    <mergeCell ref="B63:G63"/>
    <mergeCell ref="I63:J63"/>
  </mergeCells>
  <printOptions horizontalCentered="1"/>
  <pageMargins left="0.19685039370078741" right="0.39370078740157483" top="0.59055118110236227" bottom="0.39370078740157483" header="0.31496062992125984" footer="0.51181102362204722"/>
  <pageSetup paperSize="9" scale="70" orientation="portrait" cellComments="asDisplayed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119"/>
  <sheetViews>
    <sheetView tabSelected="1" topLeftCell="A34" workbookViewId="0">
      <selection activeCell="A99" sqref="A99:D99"/>
    </sheetView>
  </sheetViews>
  <sheetFormatPr defaultColWidth="9.109375" defaultRowHeight="13.2"/>
  <cols>
    <col min="1" max="1" width="6.44140625" style="9" customWidth="1"/>
    <col min="2" max="2" width="3.109375" style="15" customWidth="1"/>
    <col min="3" max="3" width="2.6640625" style="15" customWidth="1"/>
    <col min="4" max="4" width="56" style="15" customWidth="1"/>
    <col min="5" max="5" width="7.6640625" style="15" customWidth="1"/>
    <col min="6" max="6" width="11.6640625" style="9" customWidth="1"/>
    <col min="7" max="7" width="12.109375" style="9" customWidth="1"/>
    <col min="8" max="16384" width="9.109375" style="9"/>
  </cols>
  <sheetData>
    <row r="1" spans="1:7" ht="1.5" customHeight="1">
      <c r="A1" s="192" t="s">
        <v>0</v>
      </c>
      <c r="B1" s="192"/>
      <c r="C1" s="192"/>
      <c r="D1" s="192"/>
      <c r="E1" s="192"/>
      <c r="F1" s="192"/>
      <c r="G1" s="192"/>
    </row>
    <row r="2" spans="1:7" ht="27.75" customHeight="1">
      <c r="E2" s="193" t="s">
        <v>106</v>
      </c>
      <c r="F2" s="193"/>
      <c r="G2" s="193"/>
    </row>
    <row r="3" spans="1:7" ht="17.25" customHeight="1">
      <c r="E3" s="194" t="s">
        <v>2</v>
      </c>
      <c r="F3" s="194"/>
      <c r="G3" s="194"/>
    </row>
    <row r="4" spans="1:7" hidden="1"/>
    <row r="5" spans="1:7" ht="12.75" customHeight="1">
      <c r="A5" s="186" t="s">
        <v>107</v>
      </c>
      <c r="B5" s="186"/>
      <c r="C5" s="186"/>
      <c r="D5" s="186"/>
      <c r="E5" s="186"/>
      <c r="F5" s="186"/>
      <c r="G5" s="186"/>
    </row>
    <row r="6" spans="1:7">
      <c r="A6" s="186"/>
      <c r="B6" s="186"/>
      <c r="C6" s="186"/>
      <c r="D6" s="186"/>
      <c r="E6" s="186"/>
      <c r="F6" s="186"/>
      <c r="G6" s="186"/>
    </row>
    <row r="7" spans="1:7" ht="12.75" customHeight="1">
      <c r="A7" s="195" t="s">
        <v>5</v>
      </c>
      <c r="B7" s="195"/>
      <c r="C7" s="195"/>
      <c r="D7" s="195"/>
      <c r="E7" s="195"/>
      <c r="F7" s="195"/>
      <c r="G7" s="195"/>
    </row>
    <row r="8" spans="1:7" ht="12.75" customHeight="1">
      <c r="A8" s="175" t="s">
        <v>108</v>
      </c>
      <c r="B8" s="175"/>
      <c r="C8" s="175"/>
      <c r="D8" s="175"/>
      <c r="E8" s="175"/>
      <c r="F8" s="175"/>
      <c r="G8" s="175"/>
    </row>
    <row r="9" spans="1:7" ht="12.75" customHeight="1">
      <c r="A9" s="183" t="s">
        <v>266</v>
      </c>
      <c r="B9" s="183"/>
      <c r="C9" s="183"/>
      <c r="D9" s="183"/>
      <c r="E9" s="183"/>
      <c r="F9" s="183"/>
      <c r="G9" s="183"/>
    </row>
    <row r="10" spans="1:7" ht="12.75" customHeight="1">
      <c r="A10" s="184" t="s">
        <v>109</v>
      </c>
      <c r="B10" s="184"/>
      <c r="C10" s="184"/>
      <c r="D10" s="184"/>
      <c r="E10" s="184"/>
      <c r="F10" s="184"/>
      <c r="G10" s="184"/>
    </row>
    <row r="11" spans="1:7">
      <c r="A11" s="184"/>
      <c r="B11" s="184"/>
      <c r="C11" s="184"/>
      <c r="D11" s="184"/>
      <c r="E11" s="184"/>
      <c r="F11" s="184"/>
      <c r="G11" s="184"/>
    </row>
    <row r="12" spans="1:7">
      <c r="A12" s="185"/>
      <c r="B12" s="185"/>
      <c r="C12" s="185"/>
      <c r="D12" s="185"/>
      <c r="E12" s="185"/>
    </row>
    <row r="13" spans="1:7" ht="12.75" customHeight="1">
      <c r="A13" s="186" t="s">
        <v>110</v>
      </c>
      <c r="B13" s="186"/>
      <c r="C13" s="186"/>
      <c r="D13" s="186"/>
      <c r="E13" s="186"/>
      <c r="F13" s="186"/>
      <c r="G13" s="186"/>
    </row>
    <row r="14" spans="1:7" ht="12.75" customHeight="1">
      <c r="A14" s="186" t="s">
        <v>268</v>
      </c>
      <c r="B14" s="186"/>
      <c r="C14" s="186"/>
      <c r="D14" s="186"/>
      <c r="E14" s="186"/>
      <c r="F14" s="186"/>
      <c r="G14" s="186"/>
    </row>
    <row r="15" spans="1:7">
      <c r="A15" s="30"/>
      <c r="B15" s="19"/>
      <c r="C15" s="19"/>
      <c r="D15" s="19"/>
      <c r="E15" s="19"/>
      <c r="F15" s="20"/>
      <c r="G15" s="20"/>
    </row>
    <row r="16" spans="1:7" ht="12.75" customHeight="1">
      <c r="A16" s="187" t="s">
        <v>281</v>
      </c>
      <c r="B16" s="187"/>
      <c r="C16" s="187"/>
      <c r="D16" s="187"/>
      <c r="E16" s="187"/>
      <c r="F16" s="187"/>
      <c r="G16" s="187"/>
    </row>
    <row r="17" spans="1:7" ht="12.75" customHeight="1">
      <c r="A17" s="183" t="s">
        <v>10</v>
      </c>
      <c r="B17" s="183"/>
      <c r="C17" s="183"/>
      <c r="D17" s="183"/>
      <c r="E17" s="183"/>
      <c r="F17" s="183"/>
      <c r="G17" s="183"/>
    </row>
    <row r="18" spans="1:7" ht="12.75" customHeight="1">
      <c r="A18" s="30"/>
      <c r="B18" s="29"/>
      <c r="C18" s="29"/>
      <c r="D18" s="188" t="s">
        <v>269</v>
      </c>
      <c r="E18" s="188"/>
      <c r="F18" s="188"/>
      <c r="G18" s="188"/>
    </row>
    <row r="19" spans="1:7" ht="67.5" customHeight="1">
      <c r="A19" s="31" t="s">
        <v>11</v>
      </c>
      <c r="B19" s="189" t="s">
        <v>12</v>
      </c>
      <c r="C19" s="190"/>
      <c r="D19" s="191"/>
      <c r="E19" s="32" t="s">
        <v>111</v>
      </c>
      <c r="F19" s="33" t="s">
        <v>112</v>
      </c>
      <c r="G19" s="33" t="s">
        <v>113</v>
      </c>
    </row>
    <row r="20" spans="1:7" s="10" customFormat="1" ht="12.75" customHeight="1">
      <c r="A20" s="33" t="s">
        <v>16</v>
      </c>
      <c r="B20" s="34" t="s">
        <v>114</v>
      </c>
      <c r="C20" s="35"/>
      <c r="D20" s="36"/>
      <c r="E20" s="37"/>
      <c r="F20" s="120">
        <f>SUM(F21,F27,F37,F38,F39)</f>
        <v>580469.15</v>
      </c>
      <c r="G20" s="120">
        <f>SUM(G21,G27,G37,G38,G39)</f>
        <v>591988.57999999996</v>
      </c>
    </row>
    <row r="21" spans="1:7" s="10" customFormat="1" ht="12.75" customHeight="1">
      <c r="A21" s="38" t="s">
        <v>18</v>
      </c>
      <c r="B21" s="39" t="s">
        <v>115</v>
      </c>
      <c r="C21" s="40"/>
      <c r="D21" s="41"/>
      <c r="E21" s="37"/>
      <c r="F21" s="121">
        <f>SUM(F22:F26)</f>
        <v>0</v>
      </c>
      <c r="G21" s="121">
        <f>SUM(G22:G26)</f>
        <v>0</v>
      </c>
    </row>
    <row r="22" spans="1:7" s="10" customFormat="1" ht="12.75" customHeight="1">
      <c r="A22" s="37" t="s">
        <v>116</v>
      </c>
      <c r="B22" s="42"/>
      <c r="C22" s="43" t="s">
        <v>117</v>
      </c>
      <c r="D22" s="44"/>
      <c r="E22" s="45"/>
      <c r="F22" s="121" t="s">
        <v>36</v>
      </c>
      <c r="G22" s="121" t="s">
        <v>36</v>
      </c>
    </row>
    <row r="23" spans="1:7" s="10" customFormat="1" ht="12.75" customHeight="1">
      <c r="A23" s="37" t="s">
        <v>118</v>
      </c>
      <c r="B23" s="42"/>
      <c r="C23" s="43" t="s">
        <v>119</v>
      </c>
      <c r="D23" s="46"/>
      <c r="E23" s="47"/>
      <c r="F23" s="121">
        <v>0</v>
      </c>
      <c r="G23" s="121">
        <v>0</v>
      </c>
    </row>
    <row r="24" spans="1:7" s="10" customFormat="1" ht="12.75" customHeight="1">
      <c r="A24" s="37" t="s">
        <v>120</v>
      </c>
      <c r="B24" s="42"/>
      <c r="C24" s="43" t="s">
        <v>121</v>
      </c>
      <c r="D24" s="46"/>
      <c r="E24" s="47"/>
      <c r="F24" s="121" t="s">
        <v>36</v>
      </c>
      <c r="G24" s="121" t="s">
        <v>36</v>
      </c>
    </row>
    <row r="25" spans="1:7" s="10" customFormat="1" ht="12.75" customHeight="1">
      <c r="A25" s="37" t="s">
        <v>122</v>
      </c>
      <c r="B25" s="42"/>
      <c r="C25" s="43" t="s">
        <v>123</v>
      </c>
      <c r="D25" s="46"/>
      <c r="E25" s="38"/>
      <c r="F25" s="121" t="s">
        <v>36</v>
      </c>
      <c r="G25" s="121" t="s">
        <v>36</v>
      </c>
    </row>
    <row r="26" spans="1:7" s="10" customFormat="1" ht="12.75" customHeight="1">
      <c r="A26" s="48" t="s">
        <v>124</v>
      </c>
      <c r="B26" s="42"/>
      <c r="C26" s="49" t="s">
        <v>125</v>
      </c>
      <c r="D26" s="44"/>
      <c r="E26" s="38"/>
      <c r="F26" s="121" t="s">
        <v>36</v>
      </c>
      <c r="G26" s="121" t="s">
        <v>36</v>
      </c>
    </row>
    <row r="27" spans="1:7" s="10" customFormat="1" ht="12.75" customHeight="1">
      <c r="A27" s="50" t="s">
        <v>28</v>
      </c>
      <c r="B27" s="51" t="s">
        <v>126</v>
      </c>
      <c r="C27" s="52"/>
      <c r="D27" s="53"/>
      <c r="E27" s="38" t="s">
        <v>270</v>
      </c>
      <c r="F27" s="121">
        <f>SUM(F28:F36)</f>
        <v>580469.15</v>
      </c>
      <c r="G27" s="121">
        <f>SUM(G28:G36)</f>
        <v>591988.57999999996</v>
      </c>
    </row>
    <row r="28" spans="1:7" s="10" customFormat="1" ht="12.75" customHeight="1">
      <c r="A28" s="37" t="s">
        <v>127</v>
      </c>
      <c r="B28" s="42"/>
      <c r="C28" s="43" t="s">
        <v>128</v>
      </c>
      <c r="D28" s="46"/>
      <c r="E28" s="47"/>
      <c r="F28" s="121" t="s">
        <v>36</v>
      </c>
      <c r="G28" s="121" t="s">
        <v>36</v>
      </c>
    </row>
    <row r="29" spans="1:7" s="10" customFormat="1" ht="12.75" customHeight="1">
      <c r="A29" s="37" t="s">
        <v>129</v>
      </c>
      <c r="B29" s="42"/>
      <c r="C29" s="43" t="s">
        <v>130</v>
      </c>
      <c r="D29" s="46"/>
      <c r="E29" s="47"/>
      <c r="F29" s="121">
        <v>496614.13</v>
      </c>
      <c r="G29" s="121">
        <v>508569.92</v>
      </c>
    </row>
    <row r="30" spans="1:7" s="10" customFormat="1" ht="12.75" customHeight="1">
      <c r="A30" s="37" t="s">
        <v>131</v>
      </c>
      <c r="B30" s="42"/>
      <c r="C30" s="43" t="s">
        <v>132</v>
      </c>
      <c r="D30" s="46"/>
      <c r="E30" s="47"/>
      <c r="F30" s="121" t="s">
        <v>36</v>
      </c>
      <c r="G30" s="121" t="s">
        <v>36</v>
      </c>
    </row>
    <row r="31" spans="1:7" s="10" customFormat="1" ht="12.75" customHeight="1">
      <c r="A31" s="37" t="s">
        <v>133</v>
      </c>
      <c r="B31" s="42"/>
      <c r="C31" s="43" t="s">
        <v>134</v>
      </c>
      <c r="D31" s="46"/>
      <c r="E31" s="47"/>
      <c r="F31" s="121">
        <v>26749.65</v>
      </c>
      <c r="G31" s="121">
        <v>21589.91</v>
      </c>
    </row>
    <row r="32" spans="1:7" s="10" customFormat="1" ht="12.75" customHeight="1">
      <c r="A32" s="37" t="s">
        <v>135</v>
      </c>
      <c r="B32" s="42"/>
      <c r="C32" s="43" t="s">
        <v>136</v>
      </c>
      <c r="D32" s="46"/>
      <c r="E32" s="47"/>
      <c r="F32" s="121">
        <v>23506.01</v>
      </c>
      <c r="G32" s="121">
        <v>27425.27</v>
      </c>
    </row>
    <row r="33" spans="1:7" s="10" customFormat="1" ht="12.75" customHeight="1">
      <c r="A33" s="37" t="s">
        <v>137</v>
      </c>
      <c r="B33" s="42"/>
      <c r="C33" s="43" t="s">
        <v>138</v>
      </c>
      <c r="D33" s="46"/>
      <c r="E33" s="47"/>
      <c r="F33" s="121" t="s">
        <v>36</v>
      </c>
      <c r="G33" s="121" t="s">
        <v>36</v>
      </c>
    </row>
    <row r="34" spans="1:7" s="10" customFormat="1" ht="12.75" customHeight="1">
      <c r="A34" s="37" t="s">
        <v>139</v>
      </c>
      <c r="B34" s="42"/>
      <c r="C34" s="43" t="s">
        <v>140</v>
      </c>
      <c r="D34" s="46"/>
      <c r="E34" s="47"/>
      <c r="F34" s="121">
        <v>19480.75</v>
      </c>
      <c r="G34" s="121">
        <v>20284.87</v>
      </c>
    </row>
    <row r="35" spans="1:7" s="10" customFormat="1" ht="12.75" customHeight="1">
      <c r="A35" s="37" t="s">
        <v>141</v>
      </c>
      <c r="B35" s="54"/>
      <c r="C35" s="55" t="s">
        <v>142</v>
      </c>
      <c r="D35" s="56"/>
      <c r="E35" s="47"/>
      <c r="F35" s="121" t="s">
        <v>36</v>
      </c>
      <c r="G35" s="121" t="s">
        <v>36</v>
      </c>
    </row>
    <row r="36" spans="1:7" s="10" customFormat="1" ht="12.75" customHeight="1">
      <c r="A36" s="37" t="s">
        <v>143</v>
      </c>
      <c r="B36" s="42"/>
      <c r="C36" s="43" t="s">
        <v>144</v>
      </c>
      <c r="D36" s="46"/>
      <c r="E36" s="38"/>
      <c r="F36" s="121">
        <v>14118.61</v>
      </c>
      <c r="G36" s="121">
        <v>14118.61</v>
      </c>
    </row>
    <row r="37" spans="1:7" s="10" customFormat="1" ht="12.75" customHeight="1">
      <c r="A37" s="38" t="s">
        <v>30</v>
      </c>
      <c r="B37" s="57" t="s">
        <v>145</v>
      </c>
      <c r="C37" s="57"/>
      <c r="D37" s="58"/>
      <c r="E37" s="38"/>
      <c r="F37" s="121" t="s">
        <v>36</v>
      </c>
      <c r="G37" s="121" t="s">
        <v>36</v>
      </c>
    </row>
    <row r="38" spans="1:7" s="10" customFormat="1" ht="12.75" customHeight="1">
      <c r="A38" s="38" t="s">
        <v>45</v>
      </c>
      <c r="B38" s="57" t="s">
        <v>146</v>
      </c>
      <c r="C38" s="57"/>
      <c r="D38" s="58"/>
      <c r="E38" s="47"/>
      <c r="F38" s="121" t="s">
        <v>36</v>
      </c>
      <c r="G38" s="121" t="s">
        <v>36</v>
      </c>
    </row>
    <row r="39" spans="1:7" s="10" customFormat="1" ht="12.75" customHeight="1">
      <c r="A39" s="38" t="s">
        <v>48</v>
      </c>
      <c r="B39" s="57" t="s">
        <v>147</v>
      </c>
      <c r="C39" s="42"/>
      <c r="D39" s="59"/>
      <c r="E39" s="47"/>
      <c r="F39" s="121" t="s">
        <v>36</v>
      </c>
      <c r="G39" s="121" t="s">
        <v>36</v>
      </c>
    </row>
    <row r="40" spans="1:7" s="10" customFormat="1" ht="12.75" customHeight="1">
      <c r="A40" s="33" t="s">
        <v>37</v>
      </c>
      <c r="B40" s="34" t="s">
        <v>148</v>
      </c>
      <c r="C40" s="35"/>
      <c r="D40" s="36"/>
      <c r="E40" s="47"/>
      <c r="F40" s="121" t="s">
        <v>36</v>
      </c>
      <c r="G40" s="121" t="s">
        <v>36</v>
      </c>
    </row>
    <row r="41" spans="1:7" s="10" customFormat="1" ht="12.75" customHeight="1">
      <c r="A41" s="31" t="s">
        <v>76</v>
      </c>
      <c r="B41" s="60" t="s">
        <v>149</v>
      </c>
      <c r="C41" s="61"/>
      <c r="D41" s="62"/>
      <c r="E41" s="38"/>
      <c r="F41" s="120">
        <f>SUM(F42,F48,F49,F56,F57)</f>
        <v>189288.32000000001</v>
      </c>
      <c r="G41" s="120">
        <f>SUM(G42,G48,G49,G56,G57)</f>
        <v>181804.16999999998</v>
      </c>
    </row>
    <row r="42" spans="1:7" s="10" customFormat="1" ht="12.75" customHeight="1">
      <c r="A42" s="63" t="s">
        <v>18</v>
      </c>
      <c r="B42" s="64" t="s">
        <v>150</v>
      </c>
      <c r="C42" s="65"/>
      <c r="D42" s="66"/>
      <c r="E42" s="38" t="s">
        <v>280</v>
      </c>
      <c r="F42" s="121">
        <f>SUM(F43:F47)</f>
        <v>1737.24</v>
      </c>
      <c r="G42" s="121">
        <f>SUM(G43:G47)</f>
        <v>3021.86</v>
      </c>
    </row>
    <row r="43" spans="1:7" s="10" customFormat="1" ht="12.75" customHeight="1">
      <c r="A43" s="67" t="s">
        <v>116</v>
      </c>
      <c r="B43" s="54"/>
      <c r="C43" s="55" t="s">
        <v>151</v>
      </c>
      <c r="D43" s="56"/>
      <c r="E43" s="47"/>
      <c r="F43" s="121" t="s">
        <v>36</v>
      </c>
      <c r="G43" s="121" t="s">
        <v>36</v>
      </c>
    </row>
    <row r="44" spans="1:7" s="10" customFormat="1" ht="12.75" customHeight="1">
      <c r="A44" s="67" t="s">
        <v>118</v>
      </c>
      <c r="B44" s="54"/>
      <c r="C44" s="55" t="s">
        <v>152</v>
      </c>
      <c r="D44" s="56"/>
      <c r="E44" s="47"/>
      <c r="F44" s="121">
        <v>1737.24</v>
      </c>
      <c r="G44" s="121">
        <v>3021.86</v>
      </c>
    </row>
    <row r="45" spans="1:7" s="10" customFormat="1">
      <c r="A45" s="67" t="s">
        <v>120</v>
      </c>
      <c r="B45" s="54"/>
      <c r="C45" s="55" t="s">
        <v>153</v>
      </c>
      <c r="D45" s="56"/>
      <c r="E45" s="47"/>
      <c r="F45" s="121" t="s">
        <v>36</v>
      </c>
      <c r="G45" s="121" t="s">
        <v>36</v>
      </c>
    </row>
    <row r="46" spans="1:7" s="10" customFormat="1">
      <c r="A46" s="67" t="s">
        <v>122</v>
      </c>
      <c r="B46" s="54"/>
      <c r="C46" s="55" t="s">
        <v>154</v>
      </c>
      <c r="D46" s="56"/>
      <c r="E46" s="47"/>
      <c r="F46" s="121" t="s">
        <v>36</v>
      </c>
      <c r="G46" s="121" t="s">
        <v>36</v>
      </c>
    </row>
    <row r="47" spans="1:7" s="10" customFormat="1" ht="12.75" customHeight="1">
      <c r="A47" s="67" t="s">
        <v>124</v>
      </c>
      <c r="B47" s="61"/>
      <c r="C47" s="169" t="s">
        <v>155</v>
      </c>
      <c r="D47" s="170"/>
      <c r="E47" s="47"/>
      <c r="F47" s="121" t="s">
        <v>36</v>
      </c>
      <c r="G47" s="121" t="s">
        <v>36</v>
      </c>
    </row>
    <row r="48" spans="1:7" s="10" customFormat="1" ht="12.75" customHeight="1">
      <c r="A48" s="63" t="s">
        <v>28</v>
      </c>
      <c r="B48" s="68" t="s">
        <v>156</v>
      </c>
      <c r="C48" s="69"/>
      <c r="D48" s="70"/>
      <c r="E48" s="38" t="s">
        <v>271</v>
      </c>
      <c r="F48" s="121">
        <v>128.04</v>
      </c>
      <c r="G48" s="121">
        <v>208.41</v>
      </c>
    </row>
    <row r="49" spans="1:7" s="10" customFormat="1" ht="12.75" customHeight="1">
      <c r="A49" s="63" t="s">
        <v>30</v>
      </c>
      <c r="B49" s="64" t="s">
        <v>157</v>
      </c>
      <c r="C49" s="65"/>
      <c r="D49" s="66"/>
      <c r="E49" s="38" t="s">
        <v>272</v>
      </c>
      <c r="F49" s="121">
        <f>SUM(F50:F55)</f>
        <v>174629.61000000002</v>
      </c>
      <c r="G49" s="121">
        <f>SUM(G50:G55)</f>
        <v>166536.13</v>
      </c>
    </row>
    <row r="50" spans="1:7" s="10" customFormat="1" ht="12.75" customHeight="1">
      <c r="A50" s="67" t="s">
        <v>158</v>
      </c>
      <c r="B50" s="65"/>
      <c r="C50" s="71" t="s">
        <v>159</v>
      </c>
      <c r="D50" s="72"/>
      <c r="E50" s="38"/>
      <c r="F50" s="121" t="s">
        <v>36</v>
      </c>
      <c r="G50" s="121" t="s">
        <v>36</v>
      </c>
    </row>
    <row r="51" spans="1:7" s="10" customFormat="1" ht="12.75" customHeight="1">
      <c r="A51" s="73" t="s">
        <v>160</v>
      </c>
      <c r="B51" s="54"/>
      <c r="C51" s="55" t="s">
        <v>161</v>
      </c>
      <c r="D51" s="74"/>
      <c r="E51" s="75"/>
      <c r="F51" s="121" t="s">
        <v>36</v>
      </c>
      <c r="G51" s="121" t="s">
        <v>36</v>
      </c>
    </row>
    <row r="52" spans="1:7" s="10" customFormat="1" ht="12.75" customHeight="1">
      <c r="A52" s="67" t="s">
        <v>162</v>
      </c>
      <c r="B52" s="54"/>
      <c r="C52" s="55" t="s">
        <v>163</v>
      </c>
      <c r="D52" s="56"/>
      <c r="E52" s="38"/>
      <c r="F52" s="121">
        <v>0</v>
      </c>
      <c r="G52" s="121">
        <v>0</v>
      </c>
    </row>
    <row r="53" spans="1:7" s="10" customFormat="1" ht="12.75" customHeight="1">
      <c r="A53" s="67" t="s">
        <v>164</v>
      </c>
      <c r="B53" s="54"/>
      <c r="C53" s="169" t="s">
        <v>165</v>
      </c>
      <c r="D53" s="170"/>
      <c r="E53" s="38"/>
      <c r="F53" s="121">
        <v>13197.82</v>
      </c>
      <c r="G53" s="121">
        <v>8334.64</v>
      </c>
    </row>
    <row r="54" spans="1:7" s="10" customFormat="1" ht="12.75" customHeight="1">
      <c r="A54" s="67" t="s">
        <v>166</v>
      </c>
      <c r="B54" s="54"/>
      <c r="C54" s="55" t="s">
        <v>167</v>
      </c>
      <c r="D54" s="56"/>
      <c r="E54" s="38"/>
      <c r="F54" s="121">
        <v>161431.79</v>
      </c>
      <c r="G54" s="121">
        <v>158201.49</v>
      </c>
    </row>
    <row r="55" spans="1:7" s="10" customFormat="1" ht="12.75" customHeight="1">
      <c r="A55" s="67" t="s">
        <v>168</v>
      </c>
      <c r="B55" s="54"/>
      <c r="C55" s="55" t="s">
        <v>169</v>
      </c>
      <c r="D55" s="56"/>
      <c r="E55" s="38"/>
      <c r="F55" s="121">
        <v>0</v>
      </c>
      <c r="G55" s="121">
        <v>0</v>
      </c>
    </row>
    <row r="56" spans="1:7" s="10" customFormat="1" ht="12.75" customHeight="1">
      <c r="A56" s="63" t="s">
        <v>45</v>
      </c>
      <c r="B56" s="76" t="s">
        <v>170</v>
      </c>
      <c r="C56" s="76"/>
      <c r="D56" s="77"/>
      <c r="E56" s="38"/>
      <c r="F56" s="121" t="s">
        <v>36</v>
      </c>
      <c r="G56" s="121" t="s">
        <v>36</v>
      </c>
    </row>
    <row r="57" spans="1:7" s="10" customFormat="1" ht="12.75" customHeight="1">
      <c r="A57" s="63" t="s">
        <v>48</v>
      </c>
      <c r="B57" s="76" t="s">
        <v>171</v>
      </c>
      <c r="C57" s="76"/>
      <c r="D57" s="77"/>
      <c r="E57" s="38" t="s">
        <v>273</v>
      </c>
      <c r="F57" s="121">
        <v>12793.43</v>
      </c>
      <c r="G57" s="121">
        <v>12037.77</v>
      </c>
    </row>
    <row r="58" spans="1:7" s="10" customFormat="1" ht="12.75" customHeight="1">
      <c r="A58" s="38"/>
      <c r="B58" s="51" t="s">
        <v>172</v>
      </c>
      <c r="C58" s="52"/>
      <c r="D58" s="53"/>
      <c r="E58" s="38"/>
      <c r="F58" s="121">
        <f>SUM(F20,F40,F41)</f>
        <v>769757.47</v>
      </c>
      <c r="G58" s="121">
        <f>SUM(G20,G40,G41)</f>
        <v>773792.75</v>
      </c>
    </row>
    <row r="59" spans="1:7" s="10" customFormat="1" ht="12.75" customHeight="1">
      <c r="A59" s="33" t="s">
        <v>78</v>
      </c>
      <c r="B59" s="34" t="s">
        <v>173</v>
      </c>
      <c r="C59" s="34"/>
      <c r="D59" s="78"/>
      <c r="E59" s="38" t="s">
        <v>274</v>
      </c>
      <c r="F59" s="120">
        <f>SUM(F60:F63)</f>
        <v>593032.21000000008</v>
      </c>
      <c r="G59" s="120">
        <f>SUM(G60:G63)</f>
        <v>604165.80999999994</v>
      </c>
    </row>
    <row r="60" spans="1:7" s="10" customFormat="1" ht="12.75" customHeight="1">
      <c r="A60" s="38" t="s">
        <v>18</v>
      </c>
      <c r="B60" s="57" t="s">
        <v>21</v>
      </c>
      <c r="C60" s="57"/>
      <c r="D60" s="58"/>
      <c r="E60" s="38"/>
      <c r="F60" s="121">
        <v>118864.92</v>
      </c>
      <c r="G60" s="121">
        <v>121096.36</v>
      </c>
    </row>
    <row r="61" spans="1:7" s="10" customFormat="1" ht="12.75" customHeight="1">
      <c r="A61" s="50" t="s">
        <v>28</v>
      </c>
      <c r="B61" s="51" t="s">
        <v>174</v>
      </c>
      <c r="C61" s="52"/>
      <c r="D61" s="53"/>
      <c r="E61" s="50"/>
      <c r="F61" s="121">
        <v>462041.63</v>
      </c>
      <c r="G61" s="121">
        <v>470523.35</v>
      </c>
    </row>
    <row r="62" spans="1:7" s="10" customFormat="1" ht="12.75" customHeight="1">
      <c r="A62" s="38" t="s">
        <v>30</v>
      </c>
      <c r="B62" s="180" t="s">
        <v>175</v>
      </c>
      <c r="C62" s="181"/>
      <c r="D62" s="182"/>
      <c r="E62" s="38"/>
      <c r="F62" s="121">
        <v>0</v>
      </c>
      <c r="G62" s="121">
        <v>0</v>
      </c>
    </row>
    <row r="63" spans="1:7" s="10" customFormat="1" ht="12.75" customHeight="1">
      <c r="A63" s="38" t="s">
        <v>176</v>
      </c>
      <c r="B63" s="57" t="s">
        <v>177</v>
      </c>
      <c r="C63" s="42"/>
      <c r="D63" s="59"/>
      <c r="E63" s="38"/>
      <c r="F63" s="121">
        <v>12125.66</v>
      </c>
      <c r="G63" s="121">
        <v>12546.1</v>
      </c>
    </row>
    <row r="64" spans="1:7" s="10" customFormat="1" ht="12.75" customHeight="1">
      <c r="A64" s="33" t="s">
        <v>87</v>
      </c>
      <c r="B64" s="34" t="s">
        <v>178</v>
      </c>
      <c r="C64" s="35"/>
      <c r="D64" s="36"/>
      <c r="E64" s="38"/>
      <c r="F64" s="120">
        <f>SUM(F65,F69)</f>
        <v>158423.57999999999</v>
      </c>
      <c r="G64" s="120">
        <f>SUM(G65,G69)</f>
        <v>158488.25999999998</v>
      </c>
    </row>
    <row r="65" spans="1:7" s="10" customFormat="1" ht="12.75" customHeight="1">
      <c r="A65" s="38" t="s">
        <v>18</v>
      </c>
      <c r="B65" s="39" t="s">
        <v>179</v>
      </c>
      <c r="C65" s="79"/>
      <c r="D65" s="80"/>
      <c r="E65" s="38" t="s">
        <v>275</v>
      </c>
      <c r="F65" s="121">
        <f>SUM(F66:F68)</f>
        <v>32594.19</v>
      </c>
      <c r="G65" s="121">
        <f>SUM(G66:G68)</f>
        <v>32594.19</v>
      </c>
    </row>
    <row r="66" spans="1:7" s="10" customFormat="1">
      <c r="A66" s="37" t="s">
        <v>116</v>
      </c>
      <c r="B66" s="81"/>
      <c r="C66" s="43" t="s">
        <v>180</v>
      </c>
      <c r="D66" s="82"/>
      <c r="E66" s="38"/>
      <c r="F66" s="121" t="s">
        <v>36</v>
      </c>
      <c r="G66" s="121" t="s">
        <v>36</v>
      </c>
    </row>
    <row r="67" spans="1:7" s="10" customFormat="1" ht="12.75" customHeight="1">
      <c r="A67" s="37" t="s">
        <v>118</v>
      </c>
      <c r="B67" s="42"/>
      <c r="C67" s="43" t="s">
        <v>181</v>
      </c>
      <c r="D67" s="46"/>
      <c r="E67" s="38"/>
      <c r="F67" s="121">
        <v>32594.19</v>
      </c>
      <c r="G67" s="121">
        <v>32594.19</v>
      </c>
    </row>
    <row r="68" spans="1:7" s="10" customFormat="1" ht="12.75" customHeight="1">
      <c r="A68" s="37" t="s">
        <v>182</v>
      </c>
      <c r="B68" s="42"/>
      <c r="C68" s="43" t="s">
        <v>183</v>
      </c>
      <c r="D68" s="46"/>
      <c r="E68" s="47"/>
      <c r="F68" s="121" t="s">
        <v>36</v>
      </c>
      <c r="G68" s="121" t="s">
        <v>36</v>
      </c>
    </row>
    <row r="69" spans="1:7" s="7" customFormat="1" ht="12.75" customHeight="1">
      <c r="A69" s="63" t="s">
        <v>28</v>
      </c>
      <c r="B69" s="83" t="s">
        <v>184</v>
      </c>
      <c r="C69" s="84"/>
      <c r="D69" s="85"/>
      <c r="E69" s="63" t="s">
        <v>276</v>
      </c>
      <c r="F69" s="121">
        <f>SUM(F70:F75,F78:F83)</f>
        <v>125829.39</v>
      </c>
      <c r="G69" s="121">
        <f>SUM(G70:G75,G78:G83)</f>
        <v>125894.06999999999</v>
      </c>
    </row>
    <row r="70" spans="1:7" s="10" customFormat="1" ht="26.25" customHeight="1">
      <c r="A70" s="37" t="s">
        <v>127</v>
      </c>
      <c r="B70" s="42"/>
      <c r="C70" s="43" t="s">
        <v>185</v>
      </c>
      <c r="D70" s="44"/>
      <c r="E70" s="38"/>
      <c r="F70" s="121" t="s">
        <v>36</v>
      </c>
      <c r="G70" s="121" t="s">
        <v>36</v>
      </c>
    </row>
    <row r="71" spans="1:7" s="10" customFormat="1" ht="12.75" customHeight="1">
      <c r="A71" s="37" t="s">
        <v>129</v>
      </c>
      <c r="B71" s="81"/>
      <c r="C71" s="43" t="s">
        <v>186</v>
      </c>
      <c r="D71" s="82"/>
      <c r="E71" s="38"/>
      <c r="F71" s="121" t="s">
        <v>36</v>
      </c>
      <c r="G71" s="121" t="s">
        <v>36</v>
      </c>
    </row>
    <row r="72" spans="1:7" s="10" customFormat="1">
      <c r="A72" s="37" t="s">
        <v>131</v>
      </c>
      <c r="B72" s="81"/>
      <c r="C72" s="43" t="s">
        <v>187</v>
      </c>
      <c r="D72" s="82"/>
      <c r="E72" s="38"/>
      <c r="F72" s="121" t="s">
        <v>36</v>
      </c>
      <c r="G72" s="121" t="s">
        <v>36</v>
      </c>
    </row>
    <row r="73" spans="1:7" s="10" customFormat="1">
      <c r="A73" s="86" t="s">
        <v>133</v>
      </c>
      <c r="B73" s="65"/>
      <c r="C73" s="87" t="s">
        <v>188</v>
      </c>
      <c r="D73" s="72"/>
      <c r="E73" s="38"/>
      <c r="F73" s="121" t="s">
        <v>36</v>
      </c>
      <c r="G73" s="121" t="s">
        <v>36</v>
      </c>
    </row>
    <row r="74" spans="1:7" s="10" customFormat="1">
      <c r="A74" s="38" t="s">
        <v>135</v>
      </c>
      <c r="B74" s="49"/>
      <c r="C74" s="49" t="s">
        <v>189</v>
      </c>
      <c r="D74" s="44"/>
      <c r="E74" s="88"/>
      <c r="F74" s="121" t="s">
        <v>36</v>
      </c>
      <c r="G74" s="121" t="s">
        <v>36</v>
      </c>
    </row>
    <row r="75" spans="1:7" s="10" customFormat="1" ht="12.75" customHeight="1">
      <c r="A75" s="89" t="s">
        <v>137</v>
      </c>
      <c r="B75" s="84"/>
      <c r="C75" s="90" t="s">
        <v>190</v>
      </c>
      <c r="D75" s="28"/>
      <c r="E75" s="38"/>
      <c r="F75" s="121">
        <f>SUM(F76,F77)</f>
        <v>0</v>
      </c>
      <c r="G75" s="121">
        <f>SUM(G76,G77)</f>
        <v>0</v>
      </c>
    </row>
    <row r="76" spans="1:7" s="10" customFormat="1" ht="12.75" customHeight="1">
      <c r="A76" s="67" t="s">
        <v>191</v>
      </c>
      <c r="B76" s="54"/>
      <c r="C76" s="74"/>
      <c r="D76" s="56" t="s">
        <v>192</v>
      </c>
      <c r="E76" s="38"/>
      <c r="F76" s="121" t="s">
        <v>36</v>
      </c>
      <c r="G76" s="121" t="s">
        <v>36</v>
      </c>
    </row>
    <row r="77" spans="1:7" s="10" customFormat="1" ht="12.75" customHeight="1">
      <c r="A77" s="67" t="s">
        <v>193</v>
      </c>
      <c r="B77" s="54"/>
      <c r="C77" s="74"/>
      <c r="D77" s="56" t="s">
        <v>194</v>
      </c>
      <c r="E77" s="47"/>
      <c r="F77" s="121" t="s">
        <v>36</v>
      </c>
      <c r="G77" s="121" t="s">
        <v>36</v>
      </c>
    </row>
    <row r="78" spans="1:7" s="10" customFormat="1" ht="12.75" customHeight="1">
      <c r="A78" s="67" t="s">
        <v>139</v>
      </c>
      <c r="B78" s="69"/>
      <c r="C78" s="91" t="s">
        <v>195</v>
      </c>
      <c r="D78" s="92"/>
      <c r="E78" s="47"/>
      <c r="F78" s="121" t="s">
        <v>36</v>
      </c>
      <c r="G78" s="121" t="s">
        <v>36</v>
      </c>
    </row>
    <row r="79" spans="1:7" s="10" customFormat="1" ht="12.75" customHeight="1">
      <c r="A79" s="67" t="s">
        <v>141</v>
      </c>
      <c r="B79" s="93"/>
      <c r="C79" s="55" t="s">
        <v>196</v>
      </c>
      <c r="D79" s="94"/>
      <c r="E79" s="38"/>
      <c r="F79" s="121" t="s">
        <v>36</v>
      </c>
      <c r="G79" s="121" t="s">
        <v>36</v>
      </c>
    </row>
    <row r="80" spans="1:7" s="10" customFormat="1" ht="12.75" customHeight="1">
      <c r="A80" s="67" t="s">
        <v>143</v>
      </c>
      <c r="B80" s="42"/>
      <c r="C80" s="43" t="s">
        <v>197</v>
      </c>
      <c r="D80" s="46"/>
      <c r="E80" s="38"/>
      <c r="F80" s="121">
        <v>2774.46</v>
      </c>
      <c r="G80" s="121">
        <v>893.53</v>
      </c>
    </row>
    <row r="81" spans="1:7" s="10" customFormat="1" ht="12.75" customHeight="1">
      <c r="A81" s="67" t="s">
        <v>198</v>
      </c>
      <c r="B81" s="42"/>
      <c r="C81" s="43" t="s">
        <v>199</v>
      </c>
      <c r="D81" s="46"/>
      <c r="E81" s="38"/>
      <c r="F81" s="121">
        <v>0</v>
      </c>
      <c r="G81" s="121">
        <v>0</v>
      </c>
    </row>
    <row r="82" spans="1:7" s="10" customFormat="1" ht="12.75" customHeight="1">
      <c r="A82" s="37" t="s">
        <v>200</v>
      </c>
      <c r="B82" s="54"/>
      <c r="C82" s="55" t="s">
        <v>201</v>
      </c>
      <c r="D82" s="56"/>
      <c r="E82" s="38"/>
      <c r="F82" s="121">
        <v>123054.93</v>
      </c>
      <c r="G82" s="121">
        <v>125000.54</v>
      </c>
    </row>
    <row r="83" spans="1:7" s="10" customFormat="1" ht="12.75" customHeight="1">
      <c r="A83" s="37" t="s">
        <v>202</v>
      </c>
      <c r="B83" s="42"/>
      <c r="C83" s="43" t="s">
        <v>203</v>
      </c>
      <c r="D83" s="46"/>
      <c r="E83" s="47"/>
      <c r="F83" s="121" t="s">
        <v>36</v>
      </c>
      <c r="G83" s="121" t="s">
        <v>36</v>
      </c>
    </row>
    <row r="84" spans="1:7" s="10" customFormat="1" ht="12.75" customHeight="1">
      <c r="A84" s="33" t="s">
        <v>89</v>
      </c>
      <c r="B84" s="95" t="s">
        <v>204</v>
      </c>
      <c r="C84" s="96"/>
      <c r="D84" s="97"/>
      <c r="E84" s="47" t="s">
        <v>277</v>
      </c>
      <c r="F84" s="120">
        <f>SUM(F85,F86,F89,F90)</f>
        <v>18301.680000000102</v>
      </c>
      <c r="G84" s="120">
        <f>SUM(G85,G86,G89,G90)</f>
        <v>11138.680000000299</v>
      </c>
    </row>
    <row r="85" spans="1:7" s="10" customFormat="1" ht="12.75" customHeight="1">
      <c r="A85" s="38" t="s">
        <v>18</v>
      </c>
      <c r="B85" s="57" t="s">
        <v>205</v>
      </c>
      <c r="C85" s="42"/>
      <c r="D85" s="59"/>
      <c r="E85" s="47"/>
      <c r="F85" s="121" t="s">
        <v>36</v>
      </c>
      <c r="G85" s="121" t="s">
        <v>36</v>
      </c>
    </row>
    <row r="86" spans="1:7" s="10" customFormat="1" ht="12.75" customHeight="1">
      <c r="A86" s="38" t="s">
        <v>28</v>
      </c>
      <c r="B86" s="39" t="s">
        <v>206</v>
      </c>
      <c r="C86" s="79"/>
      <c r="D86" s="80"/>
      <c r="E86" s="38"/>
      <c r="F86" s="121">
        <f>SUM(F87,F88)</f>
        <v>0</v>
      </c>
      <c r="G86" s="121">
        <f>SUM(G87,G88)</f>
        <v>0</v>
      </c>
    </row>
    <row r="87" spans="1:7" s="10" customFormat="1" ht="12.75" customHeight="1">
      <c r="A87" s="37" t="s">
        <v>127</v>
      </c>
      <c r="B87" s="42"/>
      <c r="C87" s="43" t="s">
        <v>207</v>
      </c>
      <c r="D87" s="46"/>
      <c r="E87" s="38"/>
      <c r="F87" s="121" t="s">
        <v>36</v>
      </c>
      <c r="G87" s="121" t="s">
        <v>36</v>
      </c>
    </row>
    <row r="88" spans="1:7" s="10" customFormat="1" ht="12.75" customHeight="1">
      <c r="A88" s="37" t="s">
        <v>129</v>
      </c>
      <c r="B88" s="42"/>
      <c r="C88" s="43" t="s">
        <v>208</v>
      </c>
      <c r="D88" s="46"/>
      <c r="E88" s="38"/>
      <c r="F88" s="121" t="s">
        <v>36</v>
      </c>
      <c r="G88" s="121" t="s">
        <v>36</v>
      </c>
    </row>
    <row r="89" spans="1:7" s="10" customFormat="1" ht="12.75" customHeight="1">
      <c r="A89" s="63" t="s">
        <v>30</v>
      </c>
      <c r="B89" s="74" t="s">
        <v>209</v>
      </c>
      <c r="C89" s="74"/>
      <c r="D89" s="98"/>
      <c r="E89" s="38"/>
      <c r="F89" s="121" t="s">
        <v>36</v>
      </c>
      <c r="G89" s="121" t="s">
        <v>36</v>
      </c>
    </row>
    <row r="90" spans="1:7" s="10" customFormat="1" ht="12.75" customHeight="1">
      <c r="A90" s="50" t="s">
        <v>45</v>
      </c>
      <c r="B90" s="51" t="s">
        <v>210</v>
      </c>
      <c r="C90" s="52"/>
      <c r="D90" s="53"/>
      <c r="E90" s="38"/>
      <c r="F90" s="121">
        <f>SUM(F91:F92)</f>
        <v>18301.680000000102</v>
      </c>
      <c r="G90" s="121">
        <f>SUM(G91:G92)</f>
        <v>11138.680000000299</v>
      </c>
    </row>
    <row r="91" spans="1:7" s="10" customFormat="1" ht="12.75" customHeight="1">
      <c r="A91" s="37" t="s">
        <v>211</v>
      </c>
      <c r="B91" s="35"/>
      <c r="C91" s="43" t="s">
        <v>212</v>
      </c>
      <c r="D91" s="99"/>
      <c r="E91" s="47"/>
      <c r="F91" s="121">
        <v>7163.0000000001</v>
      </c>
      <c r="G91" s="121">
        <v>7665.5600000002996</v>
      </c>
    </row>
    <row r="92" spans="1:7" s="10" customFormat="1" ht="12.75" customHeight="1">
      <c r="A92" s="37" t="s">
        <v>213</v>
      </c>
      <c r="B92" s="35"/>
      <c r="C92" s="43" t="s">
        <v>214</v>
      </c>
      <c r="D92" s="99"/>
      <c r="E92" s="47"/>
      <c r="F92" s="121">
        <v>11138.68</v>
      </c>
      <c r="G92" s="121">
        <v>3473.12</v>
      </c>
    </row>
    <row r="93" spans="1:7" s="10" customFormat="1" ht="12.75" customHeight="1">
      <c r="A93" s="33" t="s">
        <v>91</v>
      </c>
      <c r="B93" s="95" t="s">
        <v>215</v>
      </c>
      <c r="C93" s="97"/>
      <c r="D93" s="97"/>
      <c r="E93" s="47"/>
      <c r="F93" s="120"/>
      <c r="G93" s="120"/>
    </row>
    <row r="94" spans="1:7" s="10" customFormat="1" ht="25.5" customHeight="1">
      <c r="A94" s="33"/>
      <c r="B94" s="168" t="s">
        <v>216</v>
      </c>
      <c r="C94" s="169"/>
      <c r="D94" s="170"/>
      <c r="E94" s="38"/>
      <c r="F94" s="122">
        <f>SUM(F59,F64,F84,F93)</f>
        <v>769757.47000000009</v>
      </c>
      <c r="G94" s="122">
        <f>SUM(G59,G64,G84,G93)</f>
        <v>773792.75000000023</v>
      </c>
    </row>
    <row r="95" spans="1:7" s="10" customFormat="1" ht="6" customHeight="1">
      <c r="A95" s="11"/>
      <c r="B95" s="13"/>
      <c r="C95" s="13"/>
      <c r="D95" s="13"/>
      <c r="E95" s="13"/>
      <c r="F95" s="15"/>
      <c r="G95" s="15"/>
    </row>
    <row r="96" spans="1:7" s="10" customFormat="1" ht="12.75" customHeight="1">
      <c r="A96" s="171" t="s">
        <v>262</v>
      </c>
      <c r="B96" s="172"/>
      <c r="C96" s="172"/>
      <c r="D96" s="172"/>
      <c r="E96" s="22"/>
      <c r="F96" s="173" t="s">
        <v>100</v>
      </c>
      <c r="G96" s="173"/>
    </row>
    <row r="97" spans="1:7" s="10" customFormat="1" ht="27.75" customHeight="1">
      <c r="A97" s="174" t="s">
        <v>217</v>
      </c>
      <c r="B97" s="174"/>
      <c r="C97" s="174"/>
      <c r="D97" s="174"/>
      <c r="E97" s="15" t="s">
        <v>102</v>
      </c>
      <c r="F97" s="175" t="s">
        <v>103</v>
      </c>
      <c r="G97" s="175"/>
    </row>
    <row r="98" spans="1:7" s="10" customFormat="1" ht="10.5" customHeight="1">
      <c r="A98" s="14"/>
      <c r="B98" s="14"/>
      <c r="C98" s="14"/>
      <c r="D98" s="14"/>
      <c r="E98" s="14"/>
      <c r="F98" s="14"/>
      <c r="G98" s="14"/>
    </row>
    <row r="99" spans="1:7" s="10" customFormat="1" ht="20.25" customHeight="1">
      <c r="A99" s="176" t="s">
        <v>263</v>
      </c>
      <c r="B99" s="177"/>
      <c r="C99" s="177"/>
      <c r="D99" s="177"/>
      <c r="E99" s="23"/>
      <c r="F99" s="178" t="s">
        <v>261</v>
      </c>
      <c r="G99" s="179"/>
    </row>
    <row r="100" spans="1:7" s="10" customFormat="1" ht="12.75" customHeight="1">
      <c r="A100" s="166" t="s">
        <v>218</v>
      </c>
      <c r="B100" s="166"/>
      <c r="C100" s="166"/>
      <c r="D100" s="166"/>
      <c r="E100" s="7" t="s">
        <v>102</v>
      </c>
      <c r="F100" s="167" t="s">
        <v>103</v>
      </c>
      <c r="G100" s="167"/>
    </row>
    <row r="101" spans="1:7">
      <c r="A101" s="15"/>
      <c r="F101" s="15"/>
      <c r="G101" s="15"/>
    </row>
    <row r="102" spans="1:7">
      <c r="A102" s="15"/>
      <c r="F102" s="15"/>
      <c r="G102" s="15"/>
    </row>
    <row r="103" spans="1:7">
      <c r="A103" s="15"/>
      <c r="F103" s="15"/>
      <c r="G103" s="15"/>
    </row>
    <row r="104" spans="1:7">
      <c r="A104" s="15"/>
      <c r="F104" s="15"/>
      <c r="G104" s="15"/>
    </row>
    <row r="105" spans="1:7">
      <c r="A105" s="15"/>
      <c r="F105" s="15"/>
      <c r="G105" s="15"/>
    </row>
    <row r="106" spans="1:7">
      <c r="A106" s="15"/>
      <c r="F106" s="15"/>
      <c r="G106" s="15"/>
    </row>
    <row r="107" spans="1:7">
      <c r="A107" s="15"/>
      <c r="F107" s="15"/>
      <c r="G107" s="15"/>
    </row>
    <row r="108" spans="1:7">
      <c r="A108" s="15"/>
      <c r="F108" s="15"/>
      <c r="G108" s="15"/>
    </row>
    <row r="109" spans="1:7">
      <c r="A109" s="15"/>
      <c r="F109" s="15"/>
      <c r="G109" s="15"/>
    </row>
    <row r="110" spans="1:7">
      <c r="A110" s="15"/>
      <c r="F110" s="15"/>
      <c r="G110" s="15"/>
    </row>
    <row r="111" spans="1:7">
      <c r="A111" s="15"/>
      <c r="F111" s="15"/>
      <c r="G111" s="15"/>
    </row>
    <row r="112" spans="1:7">
      <c r="A112" s="15"/>
      <c r="F112" s="15"/>
      <c r="G112" s="15"/>
    </row>
    <row r="113" spans="1:7">
      <c r="A113" s="15"/>
      <c r="F113" s="15"/>
      <c r="G113" s="15"/>
    </row>
    <row r="114" spans="1:7">
      <c r="A114" s="15"/>
      <c r="F114" s="15"/>
      <c r="G114" s="15"/>
    </row>
    <row r="115" spans="1:7">
      <c r="A115" s="15"/>
      <c r="F115" s="15"/>
      <c r="G115" s="15"/>
    </row>
    <row r="116" spans="1:7">
      <c r="A116" s="15"/>
      <c r="F116" s="15"/>
      <c r="G116" s="15"/>
    </row>
    <row r="117" spans="1:7">
      <c r="A117" s="15"/>
      <c r="F117" s="15"/>
      <c r="G117" s="15"/>
    </row>
    <row r="118" spans="1:7">
      <c r="A118" s="15"/>
      <c r="F118" s="15"/>
      <c r="G118" s="15"/>
    </row>
    <row r="119" spans="1:7">
      <c r="A119" s="15"/>
      <c r="F119" s="15"/>
      <c r="G119" s="15"/>
    </row>
  </sheetData>
  <mergeCells count="27">
    <mergeCell ref="A8:G8"/>
    <mergeCell ref="A1:G1"/>
    <mergeCell ref="E2:G2"/>
    <mergeCell ref="E3:G3"/>
    <mergeCell ref="A5:G6"/>
    <mergeCell ref="A7:G7"/>
    <mergeCell ref="B62:D62"/>
    <mergeCell ref="A9:G9"/>
    <mergeCell ref="A10:G11"/>
    <mergeCell ref="A12:E12"/>
    <mergeCell ref="A13:G13"/>
    <mergeCell ref="A14:G14"/>
    <mergeCell ref="A16:G16"/>
    <mergeCell ref="A17:G17"/>
    <mergeCell ref="D18:G18"/>
    <mergeCell ref="B19:D19"/>
    <mergeCell ref="C47:D47"/>
    <mergeCell ref="C53:D53"/>
    <mergeCell ref="A100:D100"/>
    <mergeCell ref="F100:G100"/>
    <mergeCell ref="B94:D94"/>
    <mergeCell ref="A96:D96"/>
    <mergeCell ref="F96:G96"/>
    <mergeCell ref="A97:D97"/>
    <mergeCell ref="F97:G97"/>
    <mergeCell ref="A99:D99"/>
    <mergeCell ref="F99:G99"/>
  </mergeCells>
  <pageMargins left="0.31496062992125984" right="0.11811023622047245" top="0.35433070866141736" bottom="0.35433070866141736" header="0" footer="0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33"/>
  <sheetViews>
    <sheetView workbookViewId="0">
      <selection activeCell="O27" sqref="O27"/>
    </sheetView>
  </sheetViews>
  <sheetFormatPr defaultColWidth="9.109375" defaultRowHeight="13.8"/>
  <cols>
    <col min="1" max="1" width="6" style="17" customWidth="1"/>
    <col min="2" max="2" width="32.88671875" style="3" customWidth="1"/>
    <col min="3" max="10" width="15.6640625" style="3" customWidth="1"/>
    <col min="11" max="11" width="13.109375" style="3" customWidth="1"/>
    <col min="12" max="13" width="15.6640625" style="3" customWidth="1"/>
    <col min="14" max="16384" width="9.109375" style="3"/>
  </cols>
  <sheetData>
    <row r="1" spans="1:13">
      <c r="A1" s="198" t="s">
        <v>0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</row>
    <row r="2" spans="1:13" ht="15" customHeight="1">
      <c r="I2" s="3" t="s">
        <v>219</v>
      </c>
    </row>
    <row r="3" spans="1:13" ht="15" customHeight="1">
      <c r="I3" s="3" t="s">
        <v>220</v>
      </c>
    </row>
    <row r="5" spans="1:13" ht="15" customHeight="1">
      <c r="A5" s="199" t="s">
        <v>221</v>
      </c>
      <c r="B5" s="199"/>
      <c r="C5" s="199"/>
      <c r="D5" s="199"/>
      <c r="E5" s="199"/>
      <c r="F5" s="199"/>
      <c r="G5" s="199"/>
      <c r="H5" s="199"/>
      <c r="I5" s="199"/>
      <c r="J5" s="199"/>
      <c r="K5" s="199"/>
      <c r="L5" s="199"/>
      <c r="M5" s="199"/>
    </row>
    <row r="6" spans="1:13">
      <c r="A6" s="199" t="s">
        <v>222</v>
      </c>
      <c r="B6" s="199"/>
      <c r="C6" s="199"/>
      <c r="D6" s="199"/>
      <c r="E6" s="199"/>
      <c r="F6" s="199"/>
      <c r="G6" s="199"/>
      <c r="H6" s="199"/>
      <c r="I6" s="199"/>
      <c r="J6" s="199"/>
      <c r="K6" s="199"/>
      <c r="L6" s="199"/>
      <c r="M6" s="199"/>
    </row>
    <row r="7" spans="1:13">
      <c r="A7" s="18"/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</row>
    <row r="8" spans="1:13">
      <c r="A8" s="205" t="s">
        <v>264</v>
      </c>
      <c r="B8" s="205"/>
      <c r="C8" s="205"/>
      <c r="D8" s="205"/>
      <c r="E8" s="205"/>
      <c r="F8" s="205"/>
      <c r="G8" s="205"/>
      <c r="H8" s="205"/>
      <c r="I8" s="205"/>
      <c r="J8" s="205"/>
      <c r="K8" s="205"/>
      <c r="L8" s="205"/>
      <c r="M8" s="205"/>
    </row>
    <row r="10" spans="1:13">
      <c r="A10" s="199" t="s">
        <v>223</v>
      </c>
      <c r="B10" s="199"/>
      <c r="C10" s="199"/>
      <c r="D10" s="199"/>
      <c r="E10" s="199"/>
      <c r="F10" s="199"/>
      <c r="G10" s="199"/>
      <c r="H10" s="199"/>
      <c r="I10" s="199"/>
      <c r="J10" s="199"/>
      <c r="K10" s="199"/>
      <c r="L10" s="199"/>
      <c r="M10" s="199"/>
    </row>
    <row r="11" spans="1:13">
      <c r="G11" s="26">
        <v>45107</v>
      </c>
    </row>
    <row r="12" spans="1:13" ht="15" customHeight="1">
      <c r="A12" s="200" t="s">
        <v>11</v>
      </c>
      <c r="B12" s="200" t="s">
        <v>224</v>
      </c>
      <c r="C12" s="200" t="s">
        <v>225</v>
      </c>
      <c r="D12" s="202" t="s">
        <v>226</v>
      </c>
      <c r="E12" s="203"/>
      <c r="F12" s="203"/>
      <c r="G12" s="203"/>
      <c r="H12" s="203"/>
      <c r="I12" s="203"/>
      <c r="J12" s="203"/>
      <c r="K12" s="203"/>
      <c r="L12" s="204"/>
      <c r="M12" s="200" t="s">
        <v>227</v>
      </c>
    </row>
    <row r="13" spans="1:13" ht="96.6">
      <c r="A13" s="201"/>
      <c r="B13" s="201"/>
      <c r="C13" s="201"/>
      <c r="D13" s="111" t="s">
        <v>228</v>
      </c>
      <c r="E13" s="111" t="s">
        <v>229</v>
      </c>
      <c r="F13" s="111" t="s">
        <v>230</v>
      </c>
      <c r="G13" s="111" t="s">
        <v>231</v>
      </c>
      <c r="H13" s="111" t="s">
        <v>232</v>
      </c>
      <c r="I13" s="12" t="s">
        <v>233</v>
      </c>
      <c r="J13" s="111" t="s">
        <v>234</v>
      </c>
      <c r="K13" s="111" t="s">
        <v>235</v>
      </c>
      <c r="L13" s="112" t="s">
        <v>236</v>
      </c>
      <c r="M13" s="201"/>
    </row>
    <row r="14" spans="1:13" ht="15" customHeight="1">
      <c r="A14" s="63">
        <v>1</v>
      </c>
      <c r="B14" s="63">
        <v>2</v>
      </c>
      <c r="C14" s="63">
        <v>3</v>
      </c>
      <c r="D14" s="63">
        <v>4</v>
      </c>
      <c r="E14" s="63">
        <v>5</v>
      </c>
      <c r="F14" s="63">
        <v>6</v>
      </c>
      <c r="G14" s="63">
        <v>7</v>
      </c>
      <c r="H14" s="63">
        <v>8</v>
      </c>
      <c r="I14" s="63">
        <v>9</v>
      </c>
      <c r="J14" s="63">
        <v>10</v>
      </c>
      <c r="K14" s="113" t="s">
        <v>237</v>
      </c>
      <c r="L14" s="63">
        <v>12</v>
      </c>
      <c r="M14" s="63">
        <v>13</v>
      </c>
    </row>
    <row r="15" spans="1:13" ht="71.25" customHeight="1">
      <c r="A15" s="114" t="s">
        <v>238</v>
      </c>
      <c r="B15" s="115" t="s">
        <v>239</v>
      </c>
      <c r="C15" s="116">
        <f t="shared" ref="C15:L15" si="0">SUM(C16:C17)</f>
        <v>121096.36</v>
      </c>
      <c r="D15" s="116">
        <f t="shared" si="0"/>
        <v>324000.61</v>
      </c>
      <c r="E15" s="116">
        <f t="shared" si="0"/>
        <v>0</v>
      </c>
      <c r="F15" s="116">
        <f t="shared" si="0"/>
        <v>0</v>
      </c>
      <c r="G15" s="116">
        <f t="shared" si="0"/>
        <v>0</v>
      </c>
      <c r="H15" s="116">
        <f t="shared" si="0"/>
        <v>0</v>
      </c>
      <c r="I15" s="116">
        <f t="shared" si="0"/>
        <v>-326232.05</v>
      </c>
      <c r="J15" s="116">
        <f t="shared" si="0"/>
        <v>0</v>
      </c>
      <c r="K15" s="116">
        <f t="shared" si="0"/>
        <v>0</v>
      </c>
      <c r="L15" s="116">
        <f t="shared" si="0"/>
        <v>0</v>
      </c>
      <c r="M15" s="116">
        <f t="shared" ref="M15:M27" si="1">SUM(C15:L15)</f>
        <v>118864.91999999998</v>
      </c>
    </row>
    <row r="16" spans="1:13" ht="15" customHeight="1">
      <c r="A16" s="117" t="s">
        <v>240</v>
      </c>
      <c r="B16" s="118" t="s">
        <v>241</v>
      </c>
      <c r="C16" s="119">
        <v>121096.36</v>
      </c>
      <c r="D16" s="119"/>
      <c r="E16" s="119">
        <v>12304.66</v>
      </c>
      <c r="F16" s="119" t="s">
        <v>36</v>
      </c>
      <c r="G16" s="119" t="s">
        <v>36</v>
      </c>
      <c r="H16" s="119" t="s">
        <v>36</v>
      </c>
      <c r="I16" s="119">
        <v>-14536.1</v>
      </c>
      <c r="J16" s="119" t="s">
        <v>36</v>
      </c>
      <c r="K16" s="119" t="s">
        <v>36</v>
      </c>
      <c r="L16" s="119">
        <v>0</v>
      </c>
      <c r="M16" s="119">
        <f t="shared" si="1"/>
        <v>118864.91999999998</v>
      </c>
    </row>
    <row r="17" spans="1:13" ht="15.6">
      <c r="A17" s="117" t="s">
        <v>242</v>
      </c>
      <c r="B17" s="118" t="s">
        <v>243</v>
      </c>
      <c r="C17" s="119">
        <v>0</v>
      </c>
      <c r="D17" s="119">
        <v>324000.61</v>
      </c>
      <c r="E17" s="119">
        <v>-12304.66</v>
      </c>
      <c r="F17" s="119" t="s">
        <v>36</v>
      </c>
      <c r="G17" s="119" t="s">
        <v>36</v>
      </c>
      <c r="H17" s="119" t="s">
        <v>36</v>
      </c>
      <c r="I17" s="119">
        <v>-311695.95</v>
      </c>
      <c r="J17" s="119" t="s">
        <v>36</v>
      </c>
      <c r="K17" s="119" t="s">
        <v>36</v>
      </c>
      <c r="L17" s="119">
        <v>0</v>
      </c>
      <c r="M17" s="119">
        <f t="shared" si="1"/>
        <v>0</v>
      </c>
    </row>
    <row r="18" spans="1:13" ht="69">
      <c r="A18" s="114" t="s">
        <v>244</v>
      </c>
      <c r="B18" s="115" t="s">
        <v>245</v>
      </c>
      <c r="C18" s="116">
        <f t="shared" ref="C18:L18" si="2">SUM(C19:C20)</f>
        <v>470523.35000000003</v>
      </c>
      <c r="D18" s="116">
        <f t="shared" si="2"/>
        <v>561028.65</v>
      </c>
      <c r="E18" s="116">
        <f t="shared" si="2"/>
        <v>0</v>
      </c>
      <c r="F18" s="116">
        <f t="shared" si="2"/>
        <v>496064.74</v>
      </c>
      <c r="G18" s="116">
        <f t="shared" si="2"/>
        <v>0</v>
      </c>
      <c r="H18" s="116">
        <f t="shared" si="2"/>
        <v>0</v>
      </c>
      <c r="I18" s="116">
        <f>SUM(I19:I20)</f>
        <v>-569499.64</v>
      </c>
      <c r="J18" s="116">
        <f t="shared" si="2"/>
        <v>0</v>
      </c>
      <c r="K18" s="116">
        <f t="shared" si="2"/>
        <v>-496075.47</v>
      </c>
      <c r="L18" s="116">
        <f t="shared" si="2"/>
        <v>0</v>
      </c>
      <c r="M18" s="116">
        <f t="shared" si="1"/>
        <v>462041.63</v>
      </c>
    </row>
    <row r="19" spans="1:13" ht="15.6">
      <c r="A19" s="117" t="s">
        <v>246</v>
      </c>
      <c r="B19" s="118" t="s">
        <v>241</v>
      </c>
      <c r="C19" s="119">
        <v>470379.89</v>
      </c>
      <c r="D19" s="119">
        <v>12146.09</v>
      </c>
      <c r="E19" s="119" t="s">
        <v>36</v>
      </c>
      <c r="F19" s="119">
        <v>496064.74</v>
      </c>
      <c r="G19" s="119" t="s">
        <v>36</v>
      </c>
      <c r="H19" s="119" t="s">
        <v>36</v>
      </c>
      <c r="I19" s="119">
        <v>-20473.62</v>
      </c>
      <c r="J19" s="119" t="s">
        <v>36</v>
      </c>
      <c r="K19" s="119">
        <v>-496075.47</v>
      </c>
      <c r="L19" s="119">
        <v>0</v>
      </c>
      <c r="M19" s="119">
        <f t="shared" si="1"/>
        <v>462041.63</v>
      </c>
    </row>
    <row r="20" spans="1:13" ht="15.6">
      <c r="A20" s="117" t="s">
        <v>247</v>
      </c>
      <c r="B20" s="118" t="s">
        <v>243</v>
      </c>
      <c r="C20" s="119">
        <v>143.46</v>
      </c>
      <c r="D20" s="119">
        <v>548882.56000000006</v>
      </c>
      <c r="E20" s="119" t="s">
        <v>36</v>
      </c>
      <c r="F20" s="119" t="s">
        <v>36</v>
      </c>
      <c r="G20" s="119" t="s">
        <v>36</v>
      </c>
      <c r="H20" s="119" t="s">
        <v>36</v>
      </c>
      <c r="I20" s="119">
        <v>-549026.02</v>
      </c>
      <c r="J20" s="119" t="s">
        <v>36</v>
      </c>
      <c r="K20" s="119" t="s">
        <v>36</v>
      </c>
      <c r="L20" s="119">
        <v>0</v>
      </c>
      <c r="M20" s="119">
        <f t="shared" si="1"/>
        <v>0</v>
      </c>
    </row>
    <row r="21" spans="1:13" ht="110.4">
      <c r="A21" s="114" t="s">
        <v>248</v>
      </c>
      <c r="B21" s="115" t="s">
        <v>249</v>
      </c>
      <c r="C21" s="116">
        <f t="shared" ref="C21:L21" si="3">SUM(C22:C23)</f>
        <v>0</v>
      </c>
      <c r="D21" s="116">
        <f t="shared" si="3"/>
        <v>0</v>
      </c>
      <c r="E21" s="116">
        <f t="shared" si="3"/>
        <v>0</v>
      </c>
      <c r="F21" s="116">
        <f t="shared" si="3"/>
        <v>0</v>
      </c>
      <c r="G21" s="116">
        <f t="shared" si="3"/>
        <v>0</v>
      </c>
      <c r="H21" s="116">
        <f t="shared" si="3"/>
        <v>0</v>
      </c>
      <c r="I21" s="116">
        <f t="shared" si="3"/>
        <v>0</v>
      </c>
      <c r="J21" s="116">
        <f t="shared" si="3"/>
        <v>0</v>
      </c>
      <c r="K21" s="116">
        <f t="shared" si="3"/>
        <v>0</v>
      </c>
      <c r="L21" s="116">
        <f t="shared" si="3"/>
        <v>0</v>
      </c>
      <c r="M21" s="116">
        <f t="shared" si="1"/>
        <v>0</v>
      </c>
    </row>
    <row r="22" spans="1:13" ht="15.6">
      <c r="A22" s="117" t="s">
        <v>250</v>
      </c>
      <c r="B22" s="118" t="s">
        <v>241</v>
      </c>
      <c r="C22" s="119">
        <v>0</v>
      </c>
      <c r="D22" s="119" t="s">
        <v>36</v>
      </c>
      <c r="E22" s="119" t="s">
        <v>36</v>
      </c>
      <c r="F22" s="119" t="s">
        <v>36</v>
      </c>
      <c r="G22" s="119" t="s">
        <v>36</v>
      </c>
      <c r="H22" s="119" t="s">
        <v>36</v>
      </c>
      <c r="I22" s="119" t="s">
        <v>36</v>
      </c>
      <c r="J22" s="119" t="s">
        <v>36</v>
      </c>
      <c r="K22" s="119" t="s">
        <v>36</v>
      </c>
      <c r="L22" s="119" t="s">
        <v>36</v>
      </c>
      <c r="M22" s="119">
        <f t="shared" si="1"/>
        <v>0</v>
      </c>
    </row>
    <row r="23" spans="1:13" ht="15.6">
      <c r="A23" s="117" t="s">
        <v>251</v>
      </c>
      <c r="B23" s="118" t="s">
        <v>243</v>
      </c>
      <c r="C23" s="119" t="s">
        <v>36</v>
      </c>
      <c r="D23" s="119" t="s">
        <v>36</v>
      </c>
      <c r="E23" s="119" t="s">
        <v>36</v>
      </c>
      <c r="F23" s="119" t="s">
        <v>36</v>
      </c>
      <c r="G23" s="119" t="s">
        <v>36</v>
      </c>
      <c r="H23" s="119" t="s">
        <v>36</v>
      </c>
      <c r="I23" s="119" t="s">
        <v>36</v>
      </c>
      <c r="J23" s="119" t="s">
        <v>36</v>
      </c>
      <c r="K23" s="119" t="s">
        <v>36</v>
      </c>
      <c r="L23" s="119" t="s">
        <v>36</v>
      </c>
      <c r="M23" s="119">
        <f t="shared" si="1"/>
        <v>0</v>
      </c>
    </row>
    <row r="24" spans="1:13" ht="15.6">
      <c r="A24" s="114" t="s">
        <v>252</v>
      </c>
      <c r="B24" s="115" t="s">
        <v>253</v>
      </c>
      <c r="C24" s="116">
        <f t="shared" ref="C24:L24" si="4">SUM(C25:C26)</f>
        <v>12546.099999999999</v>
      </c>
      <c r="D24" s="116">
        <f t="shared" si="4"/>
        <v>94.74</v>
      </c>
      <c r="E24" s="116">
        <f t="shared" si="4"/>
        <v>0</v>
      </c>
      <c r="F24" s="116">
        <f t="shared" si="4"/>
        <v>2668.86</v>
      </c>
      <c r="G24" s="116">
        <f t="shared" si="4"/>
        <v>0</v>
      </c>
      <c r="H24" s="116">
        <f t="shared" si="4"/>
        <v>0</v>
      </c>
      <c r="I24" s="116">
        <f t="shared" si="4"/>
        <v>-3184.04</v>
      </c>
      <c r="J24" s="116">
        <f t="shared" si="4"/>
        <v>0</v>
      </c>
      <c r="K24" s="116">
        <f t="shared" si="4"/>
        <v>0</v>
      </c>
      <c r="L24" s="116">
        <f t="shared" si="4"/>
        <v>0</v>
      </c>
      <c r="M24" s="116">
        <f t="shared" si="1"/>
        <v>12125.66</v>
      </c>
    </row>
    <row r="25" spans="1:13" ht="15.6">
      <c r="A25" s="117" t="s">
        <v>254</v>
      </c>
      <c r="B25" s="118" t="s">
        <v>241</v>
      </c>
      <c r="C25" s="119">
        <v>4729.12</v>
      </c>
      <c r="D25" s="119">
        <v>0</v>
      </c>
      <c r="E25" s="119" t="s">
        <v>36</v>
      </c>
      <c r="F25" s="119">
        <v>2668.86</v>
      </c>
      <c r="G25" s="119" t="s">
        <v>36</v>
      </c>
      <c r="H25" s="119" t="s">
        <v>36</v>
      </c>
      <c r="I25" s="119">
        <v>-2770.89</v>
      </c>
      <c r="J25" s="119" t="s">
        <v>36</v>
      </c>
      <c r="K25" s="119" t="s">
        <v>36</v>
      </c>
      <c r="L25" s="119" t="s">
        <v>36</v>
      </c>
      <c r="M25" s="119">
        <f t="shared" si="1"/>
        <v>4627.09</v>
      </c>
    </row>
    <row r="26" spans="1:13" ht="15.6">
      <c r="A26" s="117" t="s">
        <v>255</v>
      </c>
      <c r="B26" s="118" t="s">
        <v>243</v>
      </c>
      <c r="C26" s="119">
        <v>7816.98</v>
      </c>
      <c r="D26" s="119">
        <v>94.74</v>
      </c>
      <c r="E26" s="119" t="s">
        <v>36</v>
      </c>
      <c r="F26" s="119" t="s">
        <v>36</v>
      </c>
      <c r="G26" s="119" t="s">
        <v>36</v>
      </c>
      <c r="H26" s="119" t="s">
        <v>36</v>
      </c>
      <c r="I26" s="119">
        <v>-413.15</v>
      </c>
      <c r="J26" s="119" t="s">
        <v>36</v>
      </c>
      <c r="K26" s="119" t="s">
        <v>36</v>
      </c>
      <c r="L26" s="119" t="s">
        <v>36</v>
      </c>
      <c r="M26" s="119">
        <f t="shared" si="1"/>
        <v>7498.57</v>
      </c>
    </row>
    <row r="27" spans="1:13" ht="15.6">
      <c r="A27" s="114" t="s">
        <v>256</v>
      </c>
      <c r="B27" s="115" t="s">
        <v>257</v>
      </c>
      <c r="C27" s="116">
        <f t="shared" ref="C27:L27" si="5">SUM(C15,C18,C21,C24)</f>
        <v>604165.81000000006</v>
      </c>
      <c r="D27" s="116">
        <f t="shared" si="5"/>
        <v>885124</v>
      </c>
      <c r="E27" s="116">
        <f t="shared" si="5"/>
        <v>0</v>
      </c>
      <c r="F27" s="116">
        <f t="shared" si="5"/>
        <v>498733.6</v>
      </c>
      <c r="G27" s="116">
        <f t="shared" si="5"/>
        <v>0</v>
      </c>
      <c r="H27" s="116">
        <f t="shared" si="5"/>
        <v>0</v>
      </c>
      <c r="I27" s="116">
        <f t="shared" si="5"/>
        <v>-898915.73</v>
      </c>
      <c r="J27" s="116">
        <f t="shared" si="5"/>
        <v>0</v>
      </c>
      <c r="K27" s="116">
        <f t="shared" si="5"/>
        <v>-496075.47</v>
      </c>
      <c r="L27" s="116">
        <f t="shared" si="5"/>
        <v>0</v>
      </c>
      <c r="M27" s="116">
        <f t="shared" si="1"/>
        <v>593032.2100000002</v>
      </c>
    </row>
    <row r="28" spans="1:13" ht="15" customHeight="1">
      <c r="A28" s="196" t="s">
        <v>258</v>
      </c>
      <c r="B28" s="196"/>
      <c r="C28" s="196"/>
      <c r="D28" s="196"/>
      <c r="E28" s="196"/>
      <c r="F28" s="196"/>
      <c r="G28" s="196"/>
      <c r="H28" s="196"/>
      <c r="I28" s="196"/>
      <c r="J28" s="196"/>
      <c r="K28" s="196"/>
      <c r="L28" s="196"/>
      <c r="M28" s="196"/>
    </row>
    <row r="29" spans="1:13">
      <c r="A29" s="197"/>
      <c r="B29" s="197"/>
      <c r="C29" s="197"/>
      <c r="D29" s="197"/>
      <c r="E29" s="197"/>
      <c r="F29" s="197"/>
      <c r="G29" s="197"/>
      <c r="H29" s="197"/>
      <c r="I29" s="197"/>
      <c r="J29" s="197"/>
      <c r="K29" s="197"/>
      <c r="L29" s="197"/>
      <c r="M29" s="197"/>
    </row>
    <row r="30" spans="1:13" ht="15" customHeight="1">
      <c r="A30" s="197"/>
      <c r="B30" s="197"/>
      <c r="C30" s="197"/>
      <c r="D30" s="197"/>
      <c r="E30" s="197"/>
      <c r="F30" s="197"/>
      <c r="G30" s="197"/>
      <c r="H30" s="197"/>
      <c r="I30" s="197"/>
      <c r="J30" s="197"/>
      <c r="K30" s="197"/>
      <c r="L30" s="197"/>
      <c r="M30" s="197"/>
    </row>
    <row r="31" spans="1:13" customFormat="1" ht="12.75" customHeight="1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</row>
    <row r="32" spans="1:13" customFormat="1" ht="12.75" customHeight="1">
      <c r="A32" s="17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</row>
    <row r="33" spans="1:13" s="15" customFormat="1" ht="12.75" customHeight="1">
      <c r="A33" s="17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</row>
  </sheetData>
  <mergeCells count="11">
    <mergeCell ref="A28:M30"/>
    <mergeCell ref="A1:M1"/>
    <mergeCell ref="A5:M5"/>
    <mergeCell ref="A6:M6"/>
    <mergeCell ref="A10:M10"/>
    <mergeCell ref="A12:A13"/>
    <mergeCell ref="B12:B13"/>
    <mergeCell ref="C12:C13"/>
    <mergeCell ref="D12:L12"/>
    <mergeCell ref="M12:M13"/>
    <mergeCell ref="A8:M8"/>
  </mergeCells>
  <pageMargins left="0.11811023622047245" right="0.11811023622047245" top="0.15748031496062992" bottom="0.15748031496062992" header="0" footer="0"/>
  <pageSetup paperSize="9" scale="7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3</vt:i4>
      </vt:variant>
      <vt:variant>
        <vt:lpstr>Įvardinti diapazonai</vt:lpstr>
      </vt:variant>
      <vt:variant>
        <vt:i4>1</vt:i4>
      </vt:variant>
    </vt:vector>
  </HeadingPairs>
  <TitlesOfParts>
    <vt:vector size="4" baseType="lpstr">
      <vt:lpstr>VRA</vt:lpstr>
      <vt:lpstr>FBA</vt:lpstr>
      <vt:lpstr>FS</vt:lpstr>
      <vt:lpstr>VRA!Print_Titles</vt:lpstr>
    </vt:vector>
  </TitlesOfParts>
  <Company>Finansų ministerija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3 VSAFAS projekto priedai</dc:title>
  <dc:creator>Anna Belych</dc:creator>
  <cp:lastModifiedBy>Pavaduotoja</cp:lastModifiedBy>
  <cp:lastPrinted>2023-07-13T04:16:02Z</cp:lastPrinted>
  <dcterms:created xsi:type="dcterms:W3CDTF">1996-10-14T23:33:28Z</dcterms:created>
  <dcterms:modified xsi:type="dcterms:W3CDTF">2023-07-19T07:30:00Z</dcterms:modified>
</cp:coreProperties>
</file>