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tabRatio="842" activeTab="2"/>
  </bookViews>
  <sheets>
    <sheet name="F2 suv" sheetId="3" r:id="rId1"/>
    <sheet name="F2 SB suv" sheetId="18" r:id="rId2"/>
    <sheet name="F2 SB" sheetId="4" r:id="rId3"/>
    <sheet name="F2 SB remontas" sheetId="16" r:id="rId4"/>
    <sheet name="F2 ML" sheetId="5" r:id="rId5"/>
    <sheet name="F2 VBD" sheetId="17" r:id="rId6"/>
    <sheet name="F2 S" sheetId="6" r:id="rId7"/>
    <sheet name="9 priedas" sheetId="7" r:id="rId8"/>
    <sheet name="9 priedo paž" sheetId="8" r:id="rId9"/>
    <sheet name="pažyma apie pajamas" sheetId="13" r:id="rId10"/>
    <sheet name="S7" sheetId="9" r:id="rId11"/>
    <sheet name="gautos fin sumos" sheetId="15" r:id="rId12"/>
    <sheet name="sukauotos fin sumos" sheetId="14" r:id="rId13"/>
    <sheet name="B2 konting" sheetId="11" r:id="rId14"/>
    <sheet name="Tikslinės" sheetId="19" r:id="rId15"/>
  </sheets>
  <calcPr calcId="162913"/>
</workbook>
</file>

<file path=xl/calcChain.xml><?xml version="1.0" encoding="utf-8"?>
<calcChain xmlns="http://schemas.openxmlformats.org/spreadsheetml/2006/main">
  <c r="D29" i="19" l="1"/>
  <c r="C29" i="19"/>
  <c r="B29" i="19"/>
  <c r="E26" i="19" l="1"/>
  <c r="E23" i="19"/>
  <c r="E20" i="19"/>
  <c r="E17" i="19"/>
  <c r="E29" i="19" s="1"/>
  <c r="H24" i="14" l="1"/>
  <c r="H19" i="14"/>
  <c r="H24" i="15"/>
  <c r="H22" i="15"/>
  <c r="H18" i="15"/>
  <c r="K82" i="7"/>
  <c r="K81" i="7" s="1"/>
  <c r="J82" i="7"/>
  <c r="J81" i="7" s="1"/>
  <c r="I82" i="7"/>
  <c r="I81" i="7" s="1"/>
  <c r="K75" i="7"/>
  <c r="K74" i="7" s="1"/>
  <c r="J75" i="7"/>
  <c r="J74" i="7" s="1"/>
  <c r="I75" i="7"/>
  <c r="I74" i="7" s="1"/>
  <c r="K69" i="7"/>
  <c r="J69" i="7"/>
  <c r="I69" i="7"/>
  <c r="I65" i="7" s="1"/>
  <c r="K66" i="7"/>
  <c r="J66" i="7"/>
  <c r="I66" i="7"/>
  <c r="K65" i="7"/>
  <c r="K59" i="7"/>
  <c r="J59" i="7"/>
  <c r="I59" i="7"/>
  <c r="K54" i="7"/>
  <c r="J54" i="7"/>
  <c r="I54" i="7"/>
  <c r="K51" i="7"/>
  <c r="J51" i="7"/>
  <c r="I51" i="7"/>
  <c r="K48" i="7"/>
  <c r="J48" i="7"/>
  <c r="J47" i="7" s="1"/>
  <c r="I48" i="7"/>
  <c r="I47" i="7" s="1"/>
  <c r="K43" i="7"/>
  <c r="K42" i="7" s="1"/>
  <c r="J43" i="7"/>
  <c r="J42" i="7" s="1"/>
  <c r="I43" i="7"/>
  <c r="I42" i="7" s="1"/>
  <c r="K39" i="7"/>
  <c r="J39" i="7"/>
  <c r="I39" i="7"/>
  <c r="K37" i="7"/>
  <c r="J37" i="7"/>
  <c r="I37" i="7"/>
  <c r="K32" i="7"/>
  <c r="K31" i="7" s="1"/>
  <c r="J32" i="7"/>
  <c r="I32" i="7"/>
  <c r="I31" i="7" s="1"/>
  <c r="J31" i="7"/>
  <c r="L348" i="3"/>
  <c r="K348" i="3"/>
  <c r="J348" i="3"/>
  <c r="I348" i="3"/>
  <c r="I347" i="3" s="1"/>
  <c r="L347" i="3"/>
  <c r="K347" i="3"/>
  <c r="J347" i="3"/>
  <c r="L345" i="3"/>
  <c r="K345" i="3"/>
  <c r="J345" i="3"/>
  <c r="I345" i="3"/>
  <c r="L344" i="3"/>
  <c r="K344" i="3"/>
  <c r="J344" i="3"/>
  <c r="I344" i="3"/>
  <c r="L342" i="3"/>
  <c r="K342" i="3"/>
  <c r="J342" i="3"/>
  <c r="I342" i="3"/>
  <c r="I341" i="3" s="1"/>
  <c r="L341" i="3"/>
  <c r="K341" i="3"/>
  <c r="J341" i="3"/>
  <c r="L338" i="3"/>
  <c r="K338" i="3"/>
  <c r="J338" i="3"/>
  <c r="I338" i="3"/>
  <c r="L337" i="3"/>
  <c r="K337" i="3"/>
  <c r="J337" i="3"/>
  <c r="I337" i="3"/>
  <c r="L334" i="3"/>
  <c r="K334" i="3"/>
  <c r="K333" i="3" s="1"/>
  <c r="J334" i="3"/>
  <c r="I334" i="3"/>
  <c r="L333" i="3"/>
  <c r="J333" i="3"/>
  <c r="I333" i="3"/>
  <c r="L330" i="3"/>
  <c r="K330" i="3"/>
  <c r="J330" i="3"/>
  <c r="I330" i="3"/>
  <c r="L329" i="3"/>
  <c r="K329" i="3"/>
  <c r="J329" i="3"/>
  <c r="I329" i="3"/>
  <c r="L326" i="3"/>
  <c r="K326" i="3"/>
  <c r="J326" i="3"/>
  <c r="I326" i="3"/>
  <c r="L323" i="3"/>
  <c r="K323" i="3"/>
  <c r="J323" i="3"/>
  <c r="I323" i="3"/>
  <c r="L321" i="3"/>
  <c r="K321" i="3"/>
  <c r="J321" i="3"/>
  <c r="I321" i="3"/>
  <c r="I320" i="3" s="1"/>
  <c r="L320" i="3"/>
  <c r="L319" i="3" s="1"/>
  <c r="K320" i="3"/>
  <c r="J320" i="3"/>
  <c r="J319" i="3" s="1"/>
  <c r="L316" i="3"/>
  <c r="K316" i="3"/>
  <c r="J316" i="3"/>
  <c r="I316" i="3"/>
  <c r="I315" i="3" s="1"/>
  <c r="L315" i="3"/>
  <c r="K315" i="3"/>
  <c r="J315" i="3"/>
  <c r="L313" i="3"/>
  <c r="K313" i="3"/>
  <c r="J313" i="3"/>
  <c r="I313" i="3"/>
  <c r="L312" i="3"/>
  <c r="K312" i="3"/>
  <c r="J312" i="3"/>
  <c r="I312" i="3"/>
  <c r="L310" i="3"/>
  <c r="L309" i="3" s="1"/>
  <c r="K310" i="3"/>
  <c r="J310" i="3"/>
  <c r="I310" i="3"/>
  <c r="K309" i="3"/>
  <c r="J309" i="3"/>
  <c r="I309" i="3"/>
  <c r="L306" i="3"/>
  <c r="L305" i="3" s="1"/>
  <c r="K306" i="3"/>
  <c r="J306" i="3"/>
  <c r="I306" i="3"/>
  <c r="I305" i="3" s="1"/>
  <c r="K305" i="3"/>
  <c r="J305" i="3"/>
  <c r="L302" i="3"/>
  <c r="K302" i="3"/>
  <c r="J302" i="3"/>
  <c r="I302" i="3"/>
  <c r="I301" i="3" s="1"/>
  <c r="L301" i="3"/>
  <c r="K301" i="3"/>
  <c r="J301" i="3"/>
  <c r="L298" i="3"/>
  <c r="K298" i="3"/>
  <c r="J298" i="3"/>
  <c r="I298" i="3"/>
  <c r="I297" i="3" s="1"/>
  <c r="L297" i="3"/>
  <c r="K297" i="3"/>
  <c r="J297" i="3"/>
  <c r="L294" i="3"/>
  <c r="K294" i="3"/>
  <c r="J294" i="3"/>
  <c r="I294" i="3"/>
  <c r="L291" i="3"/>
  <c r="K291" i="3"/>
  <c r="J291" i="3"/>
  <c r="I291" i="3"/>
  <c r="L289" i="3"/>
  <c r="K289" i="3"/>
  <c r="J289" i="3"/>
  <c r="I289" i="3"/>
  <c r="I288" i="3" s="1"/>
  <c r="L288" i="3"/>
  <c r="K288" i="3"/>
  <c r="J288" i="3"/>
  <c r="J287" i="3" s="1"/>
  <c r="K287" i="3"/>
  <c r="L283" i="3"/>
  <c r="K283" i="3"/>
  <c r="J283" i="3"/>
  <c r="J282" i="3" s="1"/>
  <c r="I283" i="3"/>
  <c r="I282" i="3" s="1"/>
  <c r="L282" i="3"/>
  <c r="K282" i="3"/>
  <c r="L280" i="3"/>
  <c r="K280" i="3"/>
  <c r="J280" i="3"/>
  <c r="I280" i="3"/>
  <c r="I279" i="3" s="1"/>
  <c r="L279" i="3"/>
  <c r="K279" i="3"/>
  <c r="J279" i="3"/>
  <c r="L277" i="3"/>
  <c r="K277" i="3"/>
  <c r="J277" i="3"/>
  <c r="I277" i="3"/>
  <c r="I276" i="3" s="1"/>
  <c r="L276" i="3"/>
  <c r="K276" i="3"/>
  <c r="J276" i="3"/>
  <c r="L273" i="3"/>
  <c r="K273" i="3"/>
  <c r="J273" i="3"/>
  <c r="I273" i="3"/>
  <c r="I272" i="3" s="1"/>
  <c r="L272" i="3"/>
  <c r="K272" i="3"/>
  <c r="K254" i="3" s="1"/>
  <c r="J272" i="3"/>
  <c r="L269" i="3"/>
  <c r="K269" i="3"/>
  <c r="J269" i="3"/>
  <c r="I269" i="3"/>
  <c r="L268" i="3"/>
  <c r="K268" i="3"/>
  <c r="J268" i="3"/>
  <c r="I268" i="3"/>
  <c r="L265" i="3"/>
  <c r="K265" i="3"/>
  <c r="J265" i="3"/>
  <c r="J264" i="3" s="1"/>
  <c r="J254" i="3" s="1"/>
  <c r="I265" i="3"/>
  <c r="I264" i="3" s="1"/>
  <c r="L264" i="3"/>
  <c r="K264" i="3"/>
  <c r="L261" i="3"/>
  <c r="K261" i="3"/>
  <c r="J261" i="3"/>
  <c r="I261" i="3"/>
  <c r="L258" i="3"/>
  <c r="K258" i="3"/>
  <c r="J258" i="3"/>
  <c r="I258" i="3"/>
  <c r="L256" i="3"/>
  <c r="K256" i="3"/>
  <c r="J256" i="3"/>
  <c r="I256" i="3"/>
  <c r="L255" i="3"/>
  <c r="K255" i="3"/>
  <c r="J255" i="3"/>
  <c r="I255" i="3"/>
  <c r="L254" i="3"/>
  <c r="L251" i="3"/>
  <c r="K251" i="3"/>
  <c r="J251" i="3"/>
  <c r="I251" i="3"/>
  <c r="L250" i="3"/>
  <c r="K250" i="3"/>
  <c r="J250" i="3"/>
  <c r="I250" i="3"/>
  <c r="L248" i="3"/>
  <c r="K248" i="3"/>
  <c r="J248" i="3"/>
  <c r="I248" i="3"/>
  <c r="I247" i="3" s="1"/>
  <c r="L247" i="3"/>
  <c r="K247" i="3"/>
  <c r="J247" i="3"/>
  <c r="L245" i="3"/>
  <c r="K245" i="3"/>
  <c r="J245" i="3"/>
  <c r="I245" i="3"/>
  <c r="L244" i="3"/>
  <c r="K244" i="3"/>
  <c r="J244" i="3"/>
  <c r="I244" i="3"/>
  <c r="L241" i="3"/>
  <c r="K241" i="3"/>
  <c r="J241" i="3"/>
  <c r="I241" i="3"/>
  <c r="I240" i="3" s="1"/>
  <c r="L240" i="3"/>
  <c r="K240" i="3"/>
  <c r="J240" i="3"/>
  <c r="L237" i="3"/>
  <c r="K237" i="3"/>
  <c r="J237" i="3"/>
  <c r="I237" i="3"/>
  <c r="I236" i="3" s="1"/>
  <c r="L236" i="3"/>
  <c r="K236" i="3"/>
  <c r="J236" i="3"/>
  <c r="L233" i="3"/>
  <c r="K233" i="3"/>
  <c r="J233" i="3"/>
  <c r="I233" i="3"/>
  <c r="I232" i="3" s="1"/>
  <c r="L232" i="3"/>
  <c r="K232" i="3"/>
  <c r="J232" i="3"/>
  <c r="L229" i="3"/>
  <c r="K229" i="3"/>
  <c r="J229" i="3"/>
  <c r="I229" i="3"/>
  <c r="L226" i="3"/>
  <c r="K226" i="3"/>
  <c r="J226" i="3"/>
  <c r="I226" i="3"/>
  <c r="L224" i="3"/>
  <c r="K224" i="3"/>
  <c r="J224" i="3"/>
  <c r="I224" i="3"/>
  <c r="I223" i="3" s="1"/>
  <c r="L223" i="3"/>
  <c r="L222" i="3" s="1"/>
  <c r="L221" i="3" s="1"/>
  <c r="K223" i="3"/>
  <c r="K222" i="3" s="1"/>
  <c r="J223" i="3"/>
  <c r="J222" i="3"/>
  <c r="J221" i="3" s="1"/>
  <c r="L217" i="3"/>
  <c r="K217" i="3"/>
  <c r="J217" i="3"/>
  <c r="I217" i="3"/>
  <c r="I216" i="3" s="1"/>
  <c r="I215" i="3" s="1"/>
  <c r="L216" i="3"/>
  <c r="L215" i="3" s="1"/>
  <c r="K216" i="3"/>
  <c r="J216" i="3"/>
  <c r="K215" i="3"/>
  <c r="J215" i="3"/>
  <c r="L213" i="3"/>
  <c r="K213" i="3"/>
  <c r="J213" i="3"/>
  <c r="I213" i="3"/>
  <c r="L212" i="3"/>
  <c r="K212" i="3"/>
  <c r="J212" i="3"/>
  <c r="I212" i="3"/>
  <c r="L211" i="3"/>
  <c r="K211" i="3"/>
  <c r="J211" i="3"/>
  <c r="I211" i="3"/>
  <c r="L204" i="3"/>
  <c r="K204" i="3"/>
  <c r="K203" i="3" s="1"/>
  <c r="K199" i="3" s="1"/>
  <c r="J204" i="3"/>
  <c r="I204" i="3"/>
  <c r="I203" i="3" s="1"/>
  <c r="L203" i="3"/>
  <c r="J203" i="3"/>
  <c r="J199" i="3" s="1"/>
  <c r="L201" i="3"/>
  <c r="K201" i="3"/>
  <c r="J201" i="3"/>
  <c r="I201" i="3"/>
  <c r="L200" i="3"/>
  <c r="K200" i="3"/>
  <c r="J200" i="3"/>
  <c r="I200" i="3"/>
  <c r="L199" i="3"/>
  <c r="L194" i="3"/>
  <c r="K194" i="3"/>
  <c r="J194" i="3"/>
  <c r="I194" i="3"/>
  <c r="I193" i="3" s="1"/>
  <c r="I192" i="3" s="1"/>
  <c r="L193" i="3"/>
  <c r="L192" i="3" s="1"/>
  <c r="K193" i="3"/>
  <c r="J193" i="3"/>
  <c r="K192" i="3"/>
  <c r="J192" i="3"/>
  <c r="L190" i="3"/>
  <c r="K190" i="3"/>
  <c r="K189" i="3" s="1"/>
  <c r="J190" i="3"/>
  <c r="I190" i="3"/>
  <c r="I189" i="3" s="1"/>
  <c r="L189" i="3"/>
  <c r="J189" i="3"/>
  <c r="L185" i="3"/>
  <c r="K185" i="3"/>
  <c r="J185" i="3"/>
  <c r="J184" i="3" s="1"/>
  <c r="J169" i="3" s="1"/>
  <c r="I185" i="3"/>
  <c r="I184" i="3" s="1"/>
  <c r="L184" i="3"/>
  <c r="K184" i="3"/>
  <c r="P179" i="3"/>
  <c r="O179" i="3"/>
  <c r="N179" i="3"/>
  <c r="M179" i="3"/>
  <c r="L179" i="3"/>
  <c r="K179" i="3"/>
  <c r="J179" i="3"/>
  <c r="I179" i="3"/>
  <c r="I178" i="3" s="1"/>
  <c r="L178" i="3"/>
  <c r="K178" i="3"/>
  <c r="J178" i="3"/>
  <c r="L174" i="3"/>
  <c r="K174" i="3"/>
  <c r="J174" i="3"/>
  <c r="I174" i="3"/>
  <c r="I173" i="3" s="1"/>
  <c r="L173" i="3"/>
  <c r="L169" i="3" s="1"/>
  <c r="L168" i="3" s="1"/>
  <c r="K173" i="3"/>
  <c r="J173" i="3"/>
  <c r="L171" i="3"/>
  <c r="K171" i="3"/>
  <c r="J171" i="3"/>
  <c r="I171" i="3"/>
  <c r="L170" i="3"/>
  <c r="K170" i="3"/>
  <c r="J170" i="3"/>
  <c r="I170" i="3"/>
  <c r="L163" i="3"/>
  <c r="L162" i="3" s="1"/>
  <c r="L156" i="3" s="1"/>
  <c r="K163" i="3"/>
  <c r="J163" i="3"/>
  <c r="I163" i="3"/>
  <c r="I162" i="3" s="1"/>
  <c r="K162" i="3"/>
  <c r="J162" i="3"/>
  <c r="L158" i="3"/>
  <c r="K158" i="3"/>
  <c r="J158" i="3"/>
  <c r="I158" i="3"/>
  <c r="I157" i="3" s="1"/>
  <c r="I156" i="3" s="1"/>
  <c r="L157" i="3"/>
  <c r="K157" i="3"/>
  <c r="K156" i="3" s="1"/>
  <c r="J157" i="3"/>
  <c r="J156" i="3" s="1"/>
  <c r="J151" i="3" s="1"/>
  <c r="L154" i="3"/>
  <c r="K154" i="3"/>
  <c r="J154" i="3"/>
  <c r="I154" i="3"/>
  <c r="I153" i="3" s="1"/>
  <c r="I152" i="3" s="1"/>
  <c r="I151" i="3" s="1"/>
  <c r="L153" i="3"/>
  <c r="L152" i="3" s="1"/>
  <c r="K153" i="3"/>
  <c r="J153" i="3"/>
  <c r="K152" i="3"/>
  <c r="K151" i="3" s="1"/>
  <c r="J152" i="3"/>
  <c r="L149" i="3"/>
  <c r="K149" i="3"/>
  <c r="J149" i="3"/>
  <c r="I149" i="3"/>
  <c r="I148" i="3" s="1"/>
  <c r="L148" i="3"/>
  <c r="K148" i="3"/>
  <c r="J148" i="3"/>
  <c r="J142" i="3" s="1"/>
  <c r="J141" i="3" s="1"/>
  <c r="L144" i="3"/>
  <c r="K144" i="3"/>
  <c r="J144" i="3"/>
  <c r="I144" i="3"/>
  <c r="I143" i="3" s="1"/>
  <c r="L143" i="3"/>
  <c r="L142" i="3" s="1"/>
  <c r="L141" i="3" s="1"/>
  <c r="K143" i="3"/>
  <c r="J143" i="3"/>
  <c r="K142" i="3"/>
  <c r="K141" i="3" s="1"/>
  <c r="L138" i="3"/>
  <c r="K138" i="3"/>
  <c r="J138" i="3"/>
  <c r="I138" i="3"/>
  <c r="L137" i="3"/>
  <c r="K137" i="3"/>
  <c r="J137" i="3"/>
  <c r="I137" i="3"/>
  <c r="I136" i="3" s="1"/>
  <c r="L136" i="3"/>
  <c r="K136" i="3"/>
  <c r="J136" i="3"/>
  <c r="L134" i="3"/>
  <c r="L133" i="3" s="1"/>
  <c r="K134" i="3"/>
  <c r="J134" i="3"/>
  <c r="I134" i="3"/>
  <c r="K133" i="3"/>
  <c r="J133" i="3"/>
  <c r="I133" i="3"/>
  <c r="L130" i="3"/>
  <c r="K130" i="3"/>
  <c r="J130" i="3"/>
  <c r="I130" i="3"/>
  <c r="I129" i="3" s="1"/>
  <c r="I128" i="3" s="1"/>
  <c r="L129" i="3"/>
  <c r="L128" i="3" s="1"/>
  <c r="L122" i="3" s="1"/>
  <c r="K129" i="3"/>
  <c r="J129" i="3"/>
  <c r="K128" i="3"/>
  <c r="J128" i="3"/>
  <c r="L125" i="3"/>
  <c r="K125" i="3"/>
  <c r="J125" i="3"/>
  <c r="I125" i="3"/>
  <c r="I124" i="3" s="1"/>
  <c r="I123" i="3" s="1"/>
  <c r="L124" i="3"/>
  <c r="K124" i="3"/>
  <c r="K123" i="3" s="1"/>
  <c r="K122" i="3" s="1"/>
  <c r="J124" i="3"/>
  <c r="J123" i="3" s="1"/>
  <c r="J122" i="3" s="1"/>
  <c r="L123" i="3"/>
  <c r="L120" i="3"/>
  <c r="K120" i="3"/>
  <c r="J120" i="3"/>
  <c r="I120" i="3"/>
  <c r="I119" i="3" s="1"/>
  <c r="I118" i="3" s="1"/>
  <c r="L119" i="3"/>
  <c r="L118" i="3" s="1"/>
  <c r="K119" i="3"/>
  <c r="K118" i="3" s="1"/>
  <c r="K100" i="3" s="1"/>
  <c r="J119" i="3"/>
  <c r="J118" i="3"/>
  <c r="L116" i="3"/>
  <c r="K116" i="3"/>
  <c r="J116" i="3"/>
  <c r="I116" i="3"/>
  <c r="I115" i="3" s="1"/>
  <c r="I114" i="3" s="1"/>
  <c r="L115" i="3"/>
  <c r="K115" i="3"/>
  <c r="J115" i="3"/>
  <c r="J114" i="3" s="1"/>
  <c r="L114" i="3"/>
  <c r="K114" i="3"/>
  <c r="L112" i="3"/>
  <c r="K112" i="3"/>
  <c r="J112" i="3"/>
  <c r="I112" i="3"/>
  <c r="L111" i="3"/>
  <c r="K111" i="3"/>
  <c r="J111" i="3"/>
  <c r="I111" i="3"/>
  <c r="I110" i="3" s="1"/>
  <c r="L110" i="3"/>
  <c r="K110" i="3"/>
  <c r="J110" i="3"/>
  <c r="L108" i="3"/>
  <c r="K108" i="3"/>
  <c r="J108" i="3"/>
  <c r="I108" i="3"/>
  <c r="L107" i="3"/>
  <c r="K107" i="3"/>
  <c r="J107" i="3"/>
  <c r="I107" i="3"/>
  <c r="I106" i="3" s="1"/>
  <c r="L106" i="3"/>
  <c r="K106" i="3"/>
  <c r="J106" i="3"/>
  <c r="L103" i="3"/>
  <c r="K103" i="3"/>
  <c r="J103" i="3"/>
  <c r="I103" i="3"/>
  <c r="I102" i="3" s="1"/>
  <c r="I101" i="3" s="1"/>
  <c r="L102" i="3"/>
  <c r="K102" i="3"/>
  <c r="J102" i="3"/>
  <c r="J101" i="3" s="1"/>
  <c r="L101" i="3"/>
  <c r="K101" i="3"/>
  <c r="L97" i="3"/>
  <c r="K97" i="3"/>
  <c r="J97" i="3"/>
  <c r="I97" i="3"/>
  <c r="I96" i="3" s="1"/>
  <c r="L96" i="3"/>
  <c r="K96" i="3"/>
  <c r="J96" i="3"/>
  <c r="L93" i="3"/>
  <c r="K93" i="3"/>
  <c r="J93" i="3"/>
  <c r="I93" i="3"/>
  <c r="L92" i="3"/>
  <c r="K92" i="3"/>
  <c r="J92" i="3"/>
  <c r="I92" i="3"/>
  <c r="I91" i="3" s="1"/>
  <c r="L91" i="3"/>
  <c r="K91" i="3"/>
  <c r="J91" i="3"/>
  <c r="L88" i="3"/>
  <c r="K88" i="3"/>
  <c r="J88" i="3"/>
  <c r="I88" i="3"/>
  <c r="L87" i="3"/>
  <c r="K87" i="3"/>
  <c r="J87" i="3"/>
  <c r="I87" i="3"/>
  <c r="L86" i="3"/>
  <c r="K86" i="3"/>
  <c r="J86" i="3"/>
  <c r="I86" i="3"/>
  <c r="L83" i="3"/>
  <c r="K83" i="3"/>
  <c r="J83" i="3"/>
  <c r="I83" i="3"/>
  <c r="I82" i="3" s="1"/>
  <c r="I81" i="3" s="1"/>
  <c r="L82" i="3"/>
  <c r="L81" i="3" s="1"/>
  <c r="L80" i="3" s="1"/>
  <c r="K82" i="3"/>
  <c r="J82" i="3"/>
  <c r="K81" i="3"/>
  <c r="K80" i="3" s="1"/>
  <c r="J81" i="3"/>
  <c r="J80" i="3"/>
  <c r="L76" i="3"/>
  <c r="K76" i="3"/>
  <c r="J76" i="3"/>
  <c r="I76" i="3"/>
  <c r="I75" i="3" s="1"/>
  <c r="I74" i="3" s="1"/>
  <c r="I73" i="3" s="1"/>
  <c r="L75" i="3"/>
  <c r="K75" i="3"/>
  <c r="J75" i="3"/>
  <c r="J74" i="3" s="1"/>
  <c r="J73" i="3" s="1"/>
  <c r="L74" i="3"/>
  <c r="L73" i="3" s="1"/>
  <c r="K74" i="3"/>
  <c r="K73" i="3"/>
  <c r="L71" i="3"/>
  <c r="K71" i="3"/>
  <c r="J71" i="3"/>
  <c r="I71" i="3"/>
  <c r="I70" i="3" s="1"/>
  <c r="I69" i="3" s="1"/>
  <c r="L70" i="3"/>
  <c r="K70" i="3"/>
  <c r="K69" i="3" s="1"/>
  <c r="J70" i="3"/>
  <c r="J69" i="3" s="1"/>
  <c r="L69" i="3"/>
  <c r="L65" i="3"/>
  <c r="K65" i="3"/>
  <c r="J65" i="3"/>
  <c r="I65" i="3"/>
  <c r="I64" i="3" s="1"/>
  <c r="L64" i="3"/>
  <c r="K64" i="3"/>
  <c r="J64" i="3"/>
  <c r="L60" i="3"/>
  <c r="K60" i="3"/>
  <c r="J60" i="3"/>
  <c r="I60" i="3"/>
  <c r="I59" i="3" s="1"/>
  <c r="L59" i="3"/>
  <c r="L53" i="3" s="1"/>
  <c r="L52" i="3" s="1"/>
  <c r="K59" i="3"/>
  <c r="K53" i="3" s="1"/>
  <c r="K52" i="3" s="1"/>
  <c r="J59" i="3"/>
  <c r="L55" i="3"/>
  <c r="K55" i="3"/>
  <c r="J55" i="3"/>
  <c r="I55" i="3"/>
  <c r="L54" i="3"/>
  <c r="K54" i="3"/>
  <c r="J54" i="3"/>
  <c r="I54" i="3"/>
  <c r="J53" i="3"/>
  <c r="J52" i="3" s="1"/>
  <c r="L36" i="3"/>
  <c r="K36" i="3"/>
  <c r="J36" i="3"/>
  <c r="I36" i="3"/>
  <c r="I35" i="3" s="1"/>
  <c r="I34" i="3" s="1"/>
  <c r="I33" i="3" s="1"/>
  <c r="L35" i="3"/>
  <c r="L34" i="3" s="1"/>
  <c r="L33" i="3" s="1"/>
  <c r="K35" i="3"/>
  <c r="J35" i="3"/>
  <c r="K34" i="3"/>
  <c r="K33" i="3" s="1"/>
  <c r="J34" i="3"/>
  <c r="J33" i="3"/>
  <c r="L31" i="3"/>
  <c r="K31" i="3"/>
  <c r="J31" i="3"/>
  <c r="I31" i="3"/>
  <c r="L30" i="3"/>
  <c r="K30" i="3"/>
  <c r="J30" i="3"/>
  <c r="I30" i="3"/>
  <c r="L29" i="3"/>
  <c r="K29" i="3"/>
  <c r="J29" i="3"/>
  <c r="I29" i="3"/>
  <c r="L27" i="3"/>
  <c r="K27" i="3"/>
  <c r="J27" i="3"/>
  <c r="I27" i="3"/>
  <c r="L25" i="3"/>
  <c r="K25" i="3"/>
  <c r="J25" i="3"/>
  <c r="I25" i="3"/>
  <c r="I24" i="3" s="1"/>
  <c r="I23" i="3" s="1"/>
  <c r="I22" i="3" s="1"/>
  <c r="L24" i="3"/>
  <c r="K24" i="3"/>
  <c r="J24" i="3"/>
  <c r="J23" i="3" s="1"/>
  <c r="J22" i="3" s="1"/>
  <c r="L23" i="3"/>
  <c r="L22" i="3" s="1"/>
  <c r="K23" i="3"/>
  <c r="K22" i="3"/>
  <c r="K21" i="3" s="1"/>
  <c r="L352" i="18"/>
  <c r="L351" i="18" s="1"/>
  <c r="K352" i="18"/>
  <c r="J352" i="18"/>
  <c r="J351" i="18" s="1"/>
  <c r="I352" i="18"/>
  <c r="I351" i="18" s="1"/>
  <c r="K351" i="18"/>
  <c r="L349" i="18"/>
  <c r="K349" i="18"/>
  <c r="J349" i="18"/>
  <c r="I349" i="18"/>
  <c r="L348" i="18"/>
  <c r="K348" i="18"/>
  <c r="J348" i="18"/>
  <c r="I348" i="18"/>
  <c r="L346" i="18"/>
  <c r="K346" i="18"/>
  <c r="J346" i="18"/>
  <c r="J345" i="18" s="1"/>
  <c r="I346" i="18"/>
  <c r="L345" i="18"/>
  <c r="K345" i="18"/>
  <c r="I345" i="18"/>
  <c r="L342" i="18"/>
  <c r="L341" i="18" s="1"/>
  <c r="K342" i="18"/>
  <c r="K341" i="18" s="1"/>
  <c r="J342" i="18"/>
  <c r="J341" i="18" s="1"/>
  <c r="I342" i="18"/>
  <c r="I341" i="18" s="1"/>
  <c r="L338" i="18"/>
  <c r="K338" i="18"/>
  <c r="J338" i="18"/>
  <c r="I338" i="18"/>
  <c r="L337" i="18"/>
  <c r="K337" i="18"/>
  <c r="J337" i="18"/>
  <c r="I337" i="18"/>
  <c r="L334" i="18"/>
  <c r="L333" i="18" s="1"/>
  <c r="K334" i="18"/>
  <c r="K333" i="18" s="1"/>
  <c r="J334" i="18"/>
  <c r="J333" i="18" s="1"/>
  <c r="I334" i="18"/>
  <c r="I333" i="18" s="1"/>
  <c r="L330" i="18"/>
  <c r="K330" i="18"/>
  <c r="J330" i="18"/>
  <c r="I330" i="18"/>
  <c r="L327" i="18"/>
  <c r="K327" i="18"/>
  <c r="J327" i="18"/>
  <c r="I327" i="18"/>
  <c r="L325" i="18"/>
  <c r="K325" i="18"/>
  <c r="J325" i="18"/>
  <c r="I325" i="18"/>
  <c r="L324" i="18"/>
  <c r="K324" i="18"/>
  <c r="J324" i="18"/>
  <c r="I324" i="18"/>
  <c r="L320" i="18"/>
  <c r="K320" i="18"/>
  <c r="K319" i="18" s="1"/>
  <c r="J320" i="18"/>
  <c r="J319" i="18" s="1"/>
  <c r="I320" i="18"/>
  <c r="I319" i="18" s="1"/>
  <c r="L319" i="18"/>
  <c r="L317" i="18"/>
  <c r="L316" i="18" s="1"/>
  <c r="K317" i="18"/>
  <c r="K316" i="18" s="1"/>
  <c r="J317" i="18"/>
  <c r="J316" i="18" s="1"/>
  <c r="I317" i="18"/>
  <c r="I316" i="18" s="1"/>
  <c r="L314" i="18"/>
  <c r="K314" i="18"/>
  <c r="K313" i="18" s="1"/>
  <c r="J314" i="18"/>
  <c r="I314" i="18"/>
  <c r="I313" i="18" s="1"/>
  <c r="L313" i="18"/>
  <c r="J313" i="18"/>
  <c r="L310" i="18"/>
  <c r="L309" i="18" s="1"/>
  <c r="K310" i="18"/>
  <c r="K309" i="18" s="1"/>
  <c r="J310" i="18"/>
  <c r="J309" i="18" s="1"/>
  <c r="I310" i="18"/>
  <c r="I309" i="18" s="1"/>
  <c r="L306" i="18"/>
  <c r="K306" i="18"/>
  <c r="J306" i="18"/>
  <c r="I306" i="18"/>
  <c r="L305" i="18"/>
  <c r="K305" i="18"/>
  <c r="J305" i="18"/>
  <c r="I305" i="18"/>
  <c r="L302" i="18"/>
  <c r="L301" i="18" s="1"/>
  <c r="K302" i="18"/>
  <c r="K301" i="18" s="1"/>
  <c r="J302" i="18"/>
  <c r="J301" i="18" s="1"/>
  <c r="I302" i="18"/>
  <c r="I301" i="18" s="1"/>
  <c r="L298" i="18"/>
  <c r="K298" i="18"/>
  <c r="J298" i="18"/>
  <c r="I298" i="18"/>
  <c r="L295" i="18"/>
  <c r="K295" i="18"/>
  <c r="J295" i="18"/>
  <c r="I295" i="18"/>
  <c r="L293" i="18"/>
  <c r="L292" i="18" s="1"/>
  <c r="K293" i="18"/>
  <c r="K292" i="18" s="1"/>
  <c r="J293" i="18"/>
  <c r="J292" i="18" s="1"/>
  <c r="I293" i="18"/>
  <c r="I292" i="18" s="1"/>
  <c r="L287" i="18"/>
  <c r="L286" i="18" s="1"/>
  <c r="K287" i="18"/>
  <c r="K286" i="18" s="1"/>
  <c r="J287" i="18"/>
  <c r="J286" i="18" s="1"/>
  <c r="I287" i="18"/>
  <c r="I286" i="18" s="1"/>
  <c r="L284" i="18"/>
  <c r="K284" i="18"/>
  <c r="K283" i="18" s="1"/>
  <c r="J284" i="18"/>
  <c r="I284" i="18"/>
  <c r="L283" i="18"/>
  <c r="J283" i="18"/>
  <c r="I283" i="18"/>
  <c r="L281" i="18"/>
  <c r="L280" i="18" s="1"/>
  <c r="K281" i="18"/>
  <c r="K280" i="18" s="1"/>
  <c r="J281" i="18"/>
  <c r="J280" i="18" s="1"/>
  <c r="I281" i="18"/>
  <c r="I280" i="18"/>
  <c r="L277" i="18"/>
  <c r="L276" i="18" s="1"/>
  <c r="K277" i="18"/>
  <c r="K276" i="18" s="1"/>
  <c r="J277" i="18"/>
  <c r="J276" i="18" s="1"/>
  <c r="I277" i="18"/>
  <c r="I276" i="18" s="1"/>
  <c r="L273" i="18"/>
  <c r="L272" i="18" s="1"/>
  <c r="K273" i="18"/>
  <c r="K272" i="18" s="1"/>
  <c r="J273" i="18"/>
  <c r="J272" i="18" s="1"/>
  <c r="I273" i="18"/>
  <c r="I272" i="18" s="1"/>
  <c r="L269" i="18"/>
  <c r="L268" i="18" s="1"/>
  <c r="K269" i="18"/>
  <c r="K268" i="18" s="1"/>
  <c r="J269" i="18"/>
  <c r="J268" i="18" s="1"/>
  <c r="I269" i="18"/>
  <c r="I268" i="18" s="1"/>
  <c r="L265" i="18"/>
  <c r="K265" i="18"/>
  <c r="J265" i="18"/>
  <c r="I265" i="18"/>
  <c r="L262" i="18"/>
  <c r="K262" i="18"/>
  <c r="J262" i="18"/>
  <c r="I262" i="18"/>
  <c r="L260" i="18"/>
  <c r="L259" i="18" s="1"/>
  <c r="K260" i="18"/>
  <c r="K259" i="18" s="1"/>
  <c r="J260" i="18"/>
  <c r="J259" i="18" s="1"/>
  <c r="I260" i="18"/>
  <c r="I259" i="18" s="1"/>
  <c r="L255" i="18"/>
  <c r="K255" i="18"/>
  <c r="K254" i="18" s="1"/>
  <c r="J255" i="18"/>
  <c r="I255" i="18"/>
  <c r="L254" i="18"/>
  <c r="J254" i="18"/>
  <c r="I254" i="18"/>
  <c r="L252" i="18"/>
  <c r="K252" i="18"/>
  <c r="J252" i="18"/>
  <c r="I252" i="18"/>
  <c r="L251" i="18"/>
  <c r="K251" i="18"/>
  <c r="J251" i="18"/>
  <c r="I251" i="18"/>
  <c r="L249" i="18"/>
  <c r="K249" i="18"/>
  <c r="J249" i="18"/>
  <c r="I249" i="18"/>
  <c r="L248" i="18"/>
  <c r="K248" i="18"/>
  <c r="J248" i="18"/>
  <c r="I248" i="18"/>
  <c r="L245" i="18"/>
  <c r="L244" i="18" s="1"/>
  <c r="K245" i="18"/>
  <c r="K244" i="18" s="1"/>
  <c r="J245" i="18"/>
  <c r="J244" i="18" s="1"/>
  <c r="I245" i="18"/>
  <c r="I244" i="18" s="1"/>
  <c r="L241" i="18"/>
  <c r="K241" i="18"/>
  <c r="J241" i="18"/>
  <c r="I241" i="18"/>
  <c r="L240" i="18"/>
  <c r="K240" i="18"/>
  <c r="J240" i="18"/>
  <c r="I240" i="18"/>
  <c r="L237" i="18"/>
  <c r="L236" i="18" s="1"/>
  <c r="K237" i="18"/>
  <c r="K236" i="18" s="1"/>
  <c r="J237" i="18"/>
  <c r="J236" i="18" s="1"/>
  <c r="I237" i="18"/>
  <c r="I236" i="18" s="1"/>
  <c r="L233" i="18"/>
  <c r="K233" i="18"/>
  <c r="J233" i="18"/>
  <c r="I233" i="18"/>
  <c r="L230" i="18"/>
  <c r="K230" i="18"/>
  <c r="J230" i="18"/>
  <c r="I230" i="18"/>
  <c r="L228" i="18"/>
  <c r="L227" i="18" s="1"/>
  <c r="K228" i="18"/>
  <c r="K227" i="18" s="1"/>
  <c r="J228" i="18"/>
  <c r="J227" i="18" s="1"/>
  <c r="I228" i="18"/>
  <c r="I227" i="18" s="1"/>
  <c r="L221" i="18"/>
  <c r="L220" i="18" s="1"/>
  <c r="L219" i="18" s="1"/>
  <c r="K221" i="18"/>
  <c r="K220" i="18" s="1"/>
  <c r="K219" i="18" s="1"/>
  <c r="J221" i="18"/>
  <c r="J220" i="18" s="1"/>
  <c r="J219" i="18" s="1"/>
  <c r="I221" i="18"/>
  <c r="I220" i="18" s="1"/>
  <c r="I219" i="18" s="1"/>
  <c r="L217" i="18"/>
  <c r="L216" i="18" s="1"/>
  <c r="L215" i="18" s="1"/>
  <c r="K217" i="18"/>
  <c r="K216" i="18" s="1"/>
  <c r="K215" i="18" s="1"/>
  <c r="J217" i="18"/>
  <c r="J216" i="18" s="1"/>
  <c r="J215" i="18" s="1"/>
  <c r="I217" i="18"/>
  <c r="I216" i="18" s="1"/>
  <c r="I215" i="18" s="1"/>
  <c r="L208" i="18"/>
  <c r="L207" i="18" s="1"/>
  <c r="K208" i="18"/>
  <c r="K207" i="18" s="1"/>
  <c r="J208" i="18"/>
  <c r="J207" i="18" s="1"/>
  <c r="I208" i="18"/>
  <c r="I207" i="18" s="1"/>
  <c r="L205" i="18"/>
  <c r="K205" i="18"/>
  <c r="J205" i="18"/>
  <c r="I205" i="18"/>
  <c r="L204" i="18"/>
  <c r="K204" i="18"/>
  <c r="J204" i="18"/>
  <c r="I204" i="18"/>
  <c r="L198" i="18"/>
  <c r="L197" i="18" s="1"/>
  <c r="L196" i="18" s="1"/>
  <c r="K198" i="18"/>
  <c r="K197" i="18" s="1"/>
  <c r="K196" i="18" s="1"/>
  <c r="J198" i="18"/>
  <c r="J197" i="18" s="1"/>
  <c r="J196" i="18" s="1"/>
  <c r="I198" i="18"/>
  <c r="I197" i="18"/>
  <c r="I196" i="18" s="1"/>
  <c r="L194" i="18"/>
  <c r="K194" i="18"/>
  <c r="J194" i="18"/>
  <c r="I194" i="18"/>
  <c r="L193" i="18"/>
  <c r="K193" i="18"/>
  <c r="J193" i="18"/>
  <c r="I193" i="18"/>
  <c r="L189" i="18"/>
  <c r="L188" i="18" s="1"/>
  <c r="K189" i="18"/>
  <c r="K188" i="18" s="1"/>
  <c r="J189" i="18"/>
  <c r="J188" i="18" s="1"/>
  <c r="I189" i="18"/>
  <c r="I188" i="18" s="1"/>
  <c r="P183" i="18"/>
  <c r="O183" i="18"/>
  <c r="N183" i="18"/>
  <c r="M183" i="18"/>
  <c r="L183" i="18"/>
  <c r="L182" i="18" s="1"/>
  <c r="K183" i="18"/>
  <c r="K182" i="18" s="1"/>
  <c r="J183" i="18"/>
  <c r="J182" i="18" s="1"/>
  <c r="I183" i="18"/>
  <c r="I182" i="18" s="1"/>
  <c r="L178" i="18"/>
  <c r="L177" i="18" s="1"/>
  <c r="K178" i="18"/>
  <c r="K177" i="18" s="1"/>
  <c r="J178" i="18"/>
  <c r="J177" i="18" s="1"/>
  <c r="I178" i="18"/>
  <c r="I177" i="18" s="1"/>
  <c r="L175" i="18"/>
  <c r="L174" i="18" s="1"/>
  <c r="K175" i="18"/>
  <c r="K174" i="18" s="1"/>
  <c r="J175" i="18"/>
  <c r="J174" i="18" s="1"/>
  <c r="I175" i="18"/>
  <c r="I174" i="18" s="1"/>
  <c r="L167" i="18"/>
  <c r="L166" i="18" s="1"/>
  <c r="K167" i="18"/>
  <c r="K166" i="18" s="1"/>
  <c r="J167" i="18"/>
  <c r="J166" i="18" s="1"/>
  <c r="I167" i="18"/>
  <c r="I166" i="18" s="1"/>
  <c r="L162" i="18"/>
  <c r="L161" i="18" s="1"/>
  <c r="K162" i="18"/>
  <c r="K161" i="18" s="1"/>
  <c r="K160" i="18" s="1"/>
  <c r="J162" i="18"/>
  <c r="J161" i="18" s="1"/>
  <c r="I162" i="18"/>
  <c r="I161" i="18" s="1"/>
  <c r="L158" i="18"/>
  <c r="L157" i="18" s="1"/>
  <c r="L156" i="18" s="1"/>
  <c r="K158" i="18"/>
  <c r="K157" i="18" s="1"/>
  <c r="K156" i="18" s="1"/>
  <c r="J158" i="18"/>
  <c r="J157" i="18" s="1"/>
  <c r="J156" i="18" s="1"/>
  <c r="I158" i="18"/>
  <c r="I157" i="18" s="1"/>
  <c r="I156" i="18" s="1"/>
  <c r="L153" i="18"/>
  <c r="L152" i="18" s="1"/>
  <c r="K153" i="18"/>
  <c r="K152" i="18" s="1"/>
  <c r="J153" i="18"/>
  <c r="I153" i="18"/>
  <c r="I152" i="18" s="1"/>
  <c r="J152" i="18"/>
  <c r="L148" i="18"/>
  <c r="L147" i="18" s="1"/>
  <c r="K148" i="18"/>
  <c r="K147" i="18" s="1"/>
  <c r="J148" i="18"/>
  <c r="J147" i="18" s="1"/>
  <c r="I148" i="18"/>
  <c r="I147" i="18" s="1"/>
  <c r="L142" i="18"/>
  <c r="L141" i="18" s="1"/>
  <c r="L140" i="18" s="1"/>
  <c r="K142" i="18"/>
  <c r="K141" i="18" s="1"/>
  <c r="K140" i="18" s="1"/>
  <c r="J142" i="18"/>
  <c r="J141" i="18" s="1"/>
  <c r="J140" i="18" s="1"/>
  <c r="I142" i="18"/>
  <c r="I141" i="18" s="1"/>
  <c r="I140" i="18" s="1"/>
  <c r="L138" i="18"/>
  <c r="K138" i="18"/>
  <c r="J138" i="18"/>
  <c r="I138" i="18"/>
  <c r="I137" i="18" s="1"/>
  <c r="L137" i="18"/>
  <c r="K137" i="18"/>
  <c r="J137" i="18"/>
  <c r="L134" i="18"/>
  <c r="L133" i="18" s="1"/>
  <c r="L132" i="18" s="1"/>
  <c r="K134" i="18"/>
  <c r="K133" i="18" s="1"/>
  <c r="K132" i="18" s="1"/>
  <c r="J134" i="18"/>
  <c r="J133" i="18" s="1"/>
  <c r="J132" i="18" s="1"/>
  <c r="I134" i="18"/>
  <c r="I133" i="18" s="1"/>
  <c r="I132" i="18" s="1"/>
  <c r="L129" i="18"/>
  <c r="L128" i="18" s="1"/>
  <c r="L127" i="18" s="1"/>
  <c r="K129" i="18"/>
  <c r="K128" i="18" s="1"/>
  <c r="K127" i="18" s="1"/>
  <c r="J129" i="18"/>
  <c r="J128" i="18" s="1"/>
  <c r="J127" i="18" s="1"/>
  <c r="I129" i="18"/>
  <c r="I128" i="18" s="1"/>
  <c r="I127" i="18" s="1"/>
  <c r="L124" i="18"/>
  <c r="L123" i="18" s="1"/>
  <c r="L122" i="18" s="1"/>
  <c r="K124" i="18"/>
  <c r="K123" i="18" s="1"/>
  <c r="K122" i="18" s="1"/>
  <c r="J124" i="18"/>
  <c r="J123" i="18" s="1"/>
  <c r="J122" i="18" s="1"/>
  <c r="I124" i="18"/>
  <c r="I123" i="18" s="1"/>
  <c r="I122" i="18" s="1"/>
  <c r="L120" i="18"/>
  <c r="L119" i="18" s="1"/>
  <c r="L118" i="18" s="1"/>
  <c r="K120" i="18"/>
  <c r="K119" i="18" s="1"/>
  <c r="K118" i="18" s="1"/>
  <c r="J120" i="18"/>
  <c r="J119" i="18" s="1"/>
  <c r="J118" i="18" s="1"/>
  <c r="I120" i="18"/>
  <c r="I119" i="18" s="1"/>
  <c r="I118" i="18" s="1"/>
  <c r="L116" i="18"/>
  <c r="L115" i="18" s="1"/>
  <c r="L114" i="18" s="1"/>
  <c r="K116" i="18"/>
  <c r="J116" i="18"/>
  <c r="I116" i="18"/>
  <c r="I115" i="18" s="1"/>
  <c r="I114" i="18" s="1"/>
  <c r="K115" i="18"/>
  <c r="K114" i="18" s="1"/>
  <c r="J115" i="18"/>
  <c r="J114" i="18" s="1"/>
  <c r="L112" i="18"/>
  <c r="K112" i="18"/>
  <c r="J112" i="18"/>
  <c r="I112" i="18"/>
  <c r="L111" i="18"/>
  <c r="L110" i="18" s="1"/>
  <c r="K111" i="18"/>
  <c r="K110" i="18" s="1"/>
  <c r="J111" i="18"/>
  <c r="J110" i="18" s="1"/>
  <c r="I111" i="18"/>
  <c r="I110" i="18" s="1"/>
  <c r="L107" i="18"/>
  <c r="L106" i="18" s="1"/>
  <c r="L105" i="18" s="1"/>
  <c r="K107" i="18"/>
  <c r="K106" i="18" s="1"/>
  <c r="K105" i="18" s="1"/>
  <c r="J107" i="18"/>
  <c r="J106" i="18" s="1"/>
  <c r="J105" i="18" s="1"/>
  <c r="I107" i="18"/>
  <c r="I106" i="18" s="1"/>
  <c r="I105" i="18" s="1"/>
  <c r="L101" i="18"/>
  <c r="L100" i="18" s="1"/>
  <c r="K101" i="18"/>
  <c r="K100" i="18" s="1"/>
  <c r="J101" i="18"/>
  <c r="J100" i="18" s="1"/>
  <c r="I101" i="18"/>
  <c r="I100" i="18" s="1"/>
  <c r="L97" i="18"/>
  <c r="L96" i="18" s="1"/>
  <c r="L95" i="18" s="1"/>
  <c r="K97" i="18"/>
  <c r="K96" i="18" s="1"/>
  <c r="K95" i="18" s="1"/>
  <c r="J97" i="18"/>
  <c r="J96" i="18" s="1"/>
  <c r="J95" i="18" s="1"/>
  <c r="I97" i="18"/>
  <c r="I96" i="18" s="1"/>
  <c r="I95" i="18" s="1"/>
  <c r="L92" i="18"/>
  <c r="L91" i="18" s="1"/>
  <c r="L90" i="18" s="1"/>
  <c r="K92" i="18"/>
  <c r="K91" i="18" s="1"/>
  <c r="K90" i="18" s="1"/>
  <c r="J92" i="18"/>
  <c r="J91" i="18" s="1"/>
  <c r="J90" i="18" s="1"/>
  <c r="I92" i="18"/>
  <c r="I91" i="18" s="1"/>
  <c r="I90" i="18" s="1"/>
  <c r="L87" i="18"/>
  <c r="L86" i="18" s="1"/>
  <c r="L85" i="18" s="1"/>
  <c r="K87" i="18"/>
  <c r="K86" i="18" s="1"/>
  <c r="K85" i="18" s="1"/>
  <c r="J87" i="18"/>
  <c r="J86" i="18" s="1"/>
  <c r="J85" i="18" s="1"/>
  <c r="I87" i="18"/>
  <c r="I86" i="18" s="1"/>
  <c r="I85" i="18" s="1"/>
  <c r="L80" i="18"/>
  <c r="L79" i="18" s="1"/>
  <c r="L78" i="18" s="1"/>
  <c r="L77" i="18" s="1"/>
  <c r="K80" i="18"/>
  <c r="K79" i="18" s="1"/>
  <c r="K78" i="18" s="1"/>
  <c r="K77" i="18" s="1"/>
  <c r="J80" i="18"/>
  <c r="I80" i="18"/>
  <c r="I79" i="18" s="1"/>
  <c r="I78" i="18" s="1"/>
  <c r="I77" i="18" s="1"/>
  <c r="J79" i="18"/>
  <c r="J78" i="18" s="1"/>
  <c r="J77" i="18" s="1"/>
  <c r="L75" i="18"/>
  <c r="L74" i="18" s="1"/>
  <c r="L73" i="18" s="1"/>
  <c r="K75" i="18"/>
  <c r="K74" i="18" s="1"/>
  <c r="K73" i="18" s="1"/>
  <c r="J75" i="18"/>
  <c r="J74" i="18" s="1"/>
  <c r="J73" i="18" s="1"/>
  <c r="I75" i="18"/>
  <c r="I74" i="18" s="1"/>
  <c r="I73" i="18" s="1"/>
  <c r="L69" i="18"/>
  <c r="L68" i="18" s="1"/>
  <c r="K69" i="18"/>
  <c r="K68" i="18" s="1"/>
  <c r="J69" i="18"/>
  <c r="J68" i="18" s="1"/>
  <c r="I69" i="18"/>
  <c r="I68" i="18" s="1"/>
  <c r="L64" i="18"/>
  <c r="L63" i="18" s="1"/>
  <c r="K64" i="18"/>
  <c r="K63" i="18" s="1"/>
  <c r="J64" i="18"/>
  <c r="J63" i="18" s="1"/>
  <c r="I64" i="18"/>
  <c r="I63" i="18" s="1"/>
  <c r="L59" i="18"/>
  <c r="L58" i="18" s="1"/>
  <c r="K59" i="18"/>
  <c r="K58" i="18" s="1"/>
  <c r="J59" i="18"/>
  <c r="J58" i="18" s="1"/>
  <c r="I59" i="18"/>
  <c r="I58" i="18" s="1"/>
  <c r="L40" i="18"/>
  <c r="L39" i="18" s="1"/>
  <c r="L38" i="18" s="1"/>
  <c r="L37" i="18" s="1"/>
  <c r="K40" i="18"/>
  <c r="K39" i="18" s="1"/>
  <c r="K38" i="18" s="1"/>
  <c r="K37" i="18" s="1"/>
  <c r="J40" i="18"/>
  <c r="J39" i="18" s="1"/>
  <c r="J38" i="18" s="1"/>
  <c r="J37" i="18" s="1"/>
  <c r="I40" i="18"/>
  <c r="I39" i="18" s="1"/>
  <c r="I38" i="18" s="1"/>
  <c r="I37" i="18" s="1"/>
  <c r="L35" i="18"/>
  <c r="K35" i="18"/>
  <c r="J35" i="18"/>
  <c r="I35" i="18"/>
  <c r="L34" i="18"/>
  <c r="L33" i="18" s="1"/>
  <c r="K34" i="18"/>
  <c r="K33" i="18" s="1"/>
  <c r="J34" i="18"/>
  <c r="J33" i="18" s="1"/>
  <c r="I34" i="18"/>
  <c r="I33" i="18" s="1"/>
  <c r="L31" i="18"/>
  <c r="K31" i="18"/>
  <c r="J31" i="18"/>
  <c r="I31" i="18"/>
  <c r="L29" i="18"/>
  <c r="L28" i="18" s="1"/>
  <c r="L27" i="18" s="1"/>
  <c r="L26" i="18" s="1"/>
  <c r="K29" i="18"/>
  <c r="K28" i="18" s="1"/>
  <c r="K27" i="18" s="1"/>
  <c r="J29" i="18"/>
  <c r="J28" i="18" s="1"/>
  <c r="J27" i="18" s="1"/>
  <c r="I29" i="18"/>
  <c r="I28" i="18" s="1"/>
  <c r="I27" i="18" s="1"/>
  <c r="L287" i="3" l="1"/>
  <c r="L286" i="3" s="1"/>
  <c r="K319" i="3"/>
  <c r="L21" i="3"/>
  <c r="L100" i="3"/>
  <c r="K221" i="3"/>
  <c r="K286" i="3"/>
  <c r="J21" i="3"/>
  <c r="J351" i="3" s="1"/>
  <c r="J100" i="3"/>
  <c r="L151" i="3"/>
  <c r="K169" i="3"/>
  <c r="K168" i="3" s="1"/>
  <c r="K167" i="3" s="1"/>
  <c r="K351" i="3" s="1"/>
  <c r="L167" i="3"/>
  <c r="J286" i="3"/>
  <c r="J168" i="3"/>
  <c r="J167" i="3" s="1"/>
  <c r="I254" i="3"/>
  <c r="I287" i="3"/>
  <c r="I30" i="7"/>
  <c r="I90" i="7" s="1"/>
  <c r="K47" i="7"/>
  <c r="J65" i="7"/>
  <c r="J30" i="7" s="1"/>
  <c r="J90" i="7" s="1"/>
  <c r="I80" i="3"/>
  <c r="I142" i="3"/>
  <c r="I141" i="3" s="1"/>
  <c r="K30" i="7"/>
  <c r="K90" i="7" s="1"/>
  <c r="J84" i="18"/>
  <c r="J160" i="18"/>
  <c r="J155" i="18" s="1"/>
  <c r="J57" i="18"/>
  <c r="J56" i="18" s="1"/>
  <c r="J203" i="18"/>
  <c r="J291" i="18"/>
  <c r="K146" i="18"/>
  <c r="K145" i="18" s="1"/>
  <c r="J173" i="18"/>
  <c r="K84" i="18"/>
  <c r="K126" i="18"/>
  <c r="I146" i="18"/>
  <c r="I145" i="18" s="1"/>
  <c r="K57" i="18"/>
  <c r="K56" i="18" s="1"/>
  <c r="K203" i="18"/>
  <c r="J226" i="18"/>
  <c r="I323" i="18"/>
  <c r="K26" i="18"/>
  <c r="J146" i="18"/>
  <c r="J145" i="18" s="1"/>
  <c r="K155" i="18"/>
  <c r="I203" i="18"/>
  <c r="K323" i="18"/>
  <c r="I26" i="18"/>
  <c r="L84" i="18"/>
  <c r="L126" i="18"/>
  <c r="I104" i="18"/>
  <c r="I84" i="18"/>
  <c r="J104" i="18"/>
  <c r="I126" i="18"/>
  <c r="K173" i="18"/>
  <c r="I226" i="18"/>
  <c r="J258" i="18"/>
  <c r="J225" i="18" s="1"/>
  <c r="I258" i="18"/>
  <c r="K291" i="18"/>
  <c r="K290" i="18" s="1"/>
  <c r="J26" i="18"/>
  <c r="I57" i="18"/>
  <c r="I56" i="18" s="1"/>
  <c r="K104" i="18"/>
  <c r="J126" i="18"/>
  <c r="I160" i="18"/>
  <c r="I155" i="18" s="1"/>
  <c r="I173" i="18"/>
  <c r="I172" i="18" s="1"/>
  <c r="K226" i="18"/>
  <c r="K258" i="18"/>
  <c r="I291" i="18"/>
  <c r="J323" i="18"/>
  <c r="J290" i="18" s="1"/>
  <c r="L104" i="18"/>
  <c r="L203" i="18"/>
  <c r="L226" i="18"/>
  <c r="L225" i="18" s="1"/>
  <c r="I222" i="3"/>
  <c r="I221" i="3" s="1"/>
  <c r="I53" i="3"/>
  <c r="I52" i="3" s="1"/>
  <c r="I122" i="3"/>
  <c r="I169" i="3"/>
  <c r="I319" i="3"/>
  <c r="I286" i="3" s="1"/>
  <c r="I100" i="3"/>
  <c r="I199" i="3"/>
  <c r="L57" i="18"/>
  <c r="L56" i="18" s="1"/>
  <c r="L146" i="18"/>
  <c r="L145" i="18" s="1"/>
  <c r="L258" i="18"/>
  <c r="L323" i="18"/>
  <c r="L173" i="18"/>
  <c r="L291" i="18"/>
  <c r="L160" i="18"/>
  <c r="L155" i="18" s="1"/>
  <c r="L354" i="16"/>
  <c r="L353" i="16" s="1"/>
  <c r="K354" i="16"/>
  <c r="K353" i="16" s="1"/>
  <c r="J354" i="16"/>
  <c r="J353" i="16" s="1"/>
  <c r="I354" i="16"/>
  <c r="I353" i="16" s="1"/>
  <c r="L351" i="16"/>
  <c r="K351" i="16"/>
  <c r="J351" i="16"/>
  <c r="I351" i="16"/>
  <c r="I350" i="16" s="1"/>
  <c r="L350" i="16"/>
  <c r="K350" i="16"/>
  <c r="J350" i="16"/>
  <c r="L348" i="16"/>
  <c r="K348" i="16"/>
  <c r="J348" i="16"/>
  <c r="I348" i="16"/>
  <c r="L347" i="16"/>
  <c r="K347" i="16"/>
  <c r="J347" i="16"/>
  <c r="I347" i="16"/>
  <c r="L344" i="16"/>
  <c r="K344" i="16"/>
  <c r="J344" i="16"/>
  <c r="I344" i="16"/>
  <c r="I343" i="16" s="1"/>
  <c r="L343" i="16"/>
  <c r="K343" i="16"/>
  <c r="J343" i="16"/>
  <c r="L340" i="16"/>
  <c r="K340" i="16"/>
  <c r="J340" i="16"/>
  <c r="I340" i="16"/>
  <c r="I339" i="16" s="1"/>
  <c r="L339" i="16"/>
  <c r="K339" i="16"/>
  <c r="J339" i="16"/>
  <c r="L336" i="16"/>
  <c r="K336" i="16"/>
  <c r="J336" i="16"/>
  <c r="I336" i="16"/>
  <c r="I335" i="16" s="1"/>
  <c r="L335" i="16"/>
  <c r="K335" i="16"/>
  <c r="J335" i="16"/>
  <c r="L332" i="16"/>
  <c r="K332" i="16"/>
  <c r="J332" i="16"/>
  <c r="I332" i="16"/>
  <c r="L329" i="16"/>
  <c r="K329" i="16"/>
  <c r="J329" i="16"/>
  <c r="I329" i="16"/>
  <c r="L327" i="16"/>
  <c r="K327" i="16"/>
  <c r="J327" i="16"/>
  <c r="I327" i="16"/>
  <c r="L326" i="16"/>
  <c r="K326" i="16"/>
  <c r="J326" i="16"/>
  <c r="I326" i="16"/>
  <c r="L322" i="16"/>
  <c r="K322" i="16"/>
  <c r="J322" i="16"/>
  <c r="I322" i="16"/>
  <c r="L321" i="16"/>
  <c r="K321" i="16"/>
  <c r="J321" i="16"/>
  <c r="I321" i="16"/>
  <c r="L319" i="16"/>
  <c r="K319" i="16"/>
  <c r="J319" i="16"/>
  <c r="I319" i="16"/>
  <c r="I318" i="16" s="1"/>
  <c r="L318" i="16"/>
  <c r="K318" i="16"/>
  <c r="J318" i="16"/>
  <c r="L316" i="16"/>
  <c r="K316" i="16"/>
  <c r="J316" i="16"/>
  <c r="J315" i="16" s="1"/>
  <c r="I316" i="16"/>
  <c r="L315" i="16"/>
  <c r="K315" i="16"/>
  <c r="I315" i="16"/>
  <c r="L312" i="16"/>
  <c r="K312" i="16"/>
  <c r="J312" i="16"/>
  <c r="J311" i="16" s="1"/>
  <c r="I312" i="16"/>
  <c r="I311" i="16" s="1"/>
  <c r="L311" i="16"/>
  <c r="K311" i="16"/>
  <c r="L308" i="16"/>
  <c r="K308" i="16"/>
  <c r="J308" i="16"/>
  <c r="I308" i="16"/>
  <c r="I307" i="16" s="1"/>
  <c r="L307" i="16"/>
  <c r="K307" i="16"/>
  <c r="J307" i="16"/>
  <c r="L304" i="16"/>
  <c r="K304" i="16"/>
  <c r="J304" i="16"/>
  <c r="I304" i="16"/>
  <c r="I303" i="16" s="1"/>
  <c r="L303" i="16"/>
  <c r="K303" i="16"/>
  <c r="J303" i="16"/>
  <c r="L300" i="16"/>
  <c r="K300" i="16"/>
  <c r="J300" i="16"/>
  <c r="I300" i="16"/>
  <c r="L297" i="16"/>
  <c r="K297" i="16"/>
  <c r="J297" i="16"/>
  <c r="I297" i="16"/>
  <c r="L295" i="16"/>
  <c r="K295" i="16"/>
  <c r="J295" i="16"/>
  <c r="I295" i="16"/>
  <c r="L294" i="16"/>
  <c r="K294" i="16"/>
  <c r="J294" i="16"/>
  <c r="I294" i="16"/>
  <c r="L289" i="16"/>
  <c r="K289" i="16"/>
  <c r="J289" i="16"/>
  <c r="I289" i="16"/>
  <c r="I288" i="16" s="1"/>
  <c r="L288" i="16"/>
  <c r="K288" i="16"/>
  <c r="J288" i="16"/>
  <c r="L286" i="16"/>
  <c r="K286" i="16"/>
  <c r="J286" i="16"/>
  <c r="J285" i="16" s="1"/>
  <c r="I286" i="16"/>
  <c r="I285" i="16" s="1"/>
  <c r="L285" i="16"/>
  <c r="K285" i="16"/>
  <c r="L283" i="16"/>
  <c r="K283" i="16"/>
  <c r="J283" i="16"/>
  <c r="I283" i="16"/>
  <c r="I282" i="16" s="1"/>
  <c r="L282" i="16"/>
  <c r="K282" i="16"/>
  <c r="J282" i="16"/>
  <c r="L279" i="16"/>
  <c r="K279" i="16"/>
  <c r="K278" i="16" s="1"/>
  <c r="J279" i="16"/>
  <c r="I279" i="16"/>
  <c r="I278" i="16" s="1"/>
  <c r="L278" i="16"/>
  <c r="J278" i="16"/>
  <c r="L275" i="16"/>
  <c r="K275" i="16"/>
  <c r="J275" i="16"/>
  <c r="J274" i="16" s="1"/>
  <c r="I275" i="16"/>
  <c r="I274" i="16" s="1"/>
  <c r="L274" i="16"/>
  <c r="K274" i="16"/>
  <c r="L271" i="16"/>
  <c r="K271" i="16"/>
  <c r="J271" i="16"/>
  <c r="I271" i="16"/>
  <c r="I270" i="16" s="1"/>
  <c r="L270" i="16"/>
  <c r="K270" i="16"/>
  <c r="J270" i="16"/>
  <c r="L267" i="16"/>
  <c r="K267" i="16"/>
  <c r="J267" i="16"/>
  <c r="I267" i="16"/>
  <c r="L264" i="16"/>
  <c r="K264" i="16"/>
  <c r="J264" i="16"/>
  <c r="I264" i="16"/>
  <c r="L262" i="16"/>
  <c r="L261" i="16" s="1"/>
  <c r="K262" i="16"/>
  <c r="J262" i="16"/>
  <c r="I262" i="16"/>
  <c r="K261" i="16"/>
  <c r="J261" i="16"/>
  <c r="I261" i="16"/>
  <c r="L257" i="16"/>
  <c r="L256" i="16" s="1"/>
  <c r="K257" i="16"/>
  <c r="J257" i="16"/>
  <c r="I257" i="16"/>
  <c r="I256" i="16" s="1"/>
  <c r="K256" i="16"/>
  <c r="J256" i="16"/>
  <c r="L254" i="16"/>
  <c r="K254" i="16"/>
  <c r="J254" i="16"/>
  <c r="I254" i="16"/>
  <c r="I253" i="16" s="1"/>
  <c r="L253" i="16"/>
  <c r="K253" i="16"/>
  <c r="J253" i="16"/>
  <c r="L251" i="16"/>
  <c r="K251" i="16"/>
  <c r="J251" i="16"/>
  <c r="I251" i="16"/>
  <c r="I250" i="16" s="1"/>
  <c r="L250" i="16"/>
  <c r="K250" i="16"/>
  <c r="J250" i="16"/>
  <c r="L247" i="16"/>
  <c r="K247" i="16"/>
  <c r="K246" i="16" s="1"/>
  <c r="J247" i="16"/>
  <c r="J246" i="16" s="1"/>
  <c r="I247" i="16"/>
  <c r="I246" i="16" s="1"/>
  <c r="L246" i="16"/>
  <c r="L243" i="16"/>
  <c r="K243" i="16"/>
  <c r="J243" i="16"/>
  <c r="I243" i="16"/>
  <c r="I242" i="16" s="1"/>
  <c r="L242" i="16"/>
  <c r="K242" i="16"/>
  <c r="J242" i="16"/>
  <c r="L239" i="16"/>
  <c r="K239" i="16"/>
  <c r="J239" i="16"/>
  <c r="J238" i="16" s="1"/>
  <c r="I239" i="16"/>
  <c r="I238" i="16" s="1"/>
  <c r="L238" i="16"/>
  <c r="K238" i="16"/>
  <c r="L235" i="16"/>
  <c r="K235" i="16"/>
  <c r="J235" i="16"/>
  <c r="I235" i="16"/>
  <c r="L232" i="16"/>
  <c r="K232" i="16"/>
  <c r="J232" i="16"/>
  <c r="I232" i="16"/>
  <c r="L230" i="16"/>
  <c r="L229" i="16" s="1"/>
  <c r="K230" i="16"/>
  <c r="J230" i="16"/>
  <c r="J229" i="16" s="1"/>
  <c r="I230" i="16"/>
  <c r="I229" i="16" s="1"/>
  <c r="K229" i="16"/>
  <c r="L223" i="16"/>
  <c r="K223" i="16"/>
  <c r="J223" i="16"/>
  <c r="I223" i="16"/>
  <c r="I222" i="16" s="1"/>
  <c r="I221" i="16" s="1"/>
  <c r="L222" i="16"/>
  <c r="L221" i="16" s="1"/>
  <c r="K222" i="16"/>
  <c r="K221" i="16" s="1"/>
  <c r="J222" i="16"/>
  <c r="J221" i="16"/>
  <c r="L219" i="16"/>
  <c r="K219" i="16"/>
  <c r="J219" i="16"/>
  <c r="I219" i="16"/>
  <c r="I218" i="16" s="1"/>
  <c r="I217" i="16" s="1"/>
  <c r="L218" i="16"/>
  <c r="L217" i="16" s="1"/>
  <c r="K218" i="16"/>
  <c r="K217" i="16" s="1"/>
  <c r="J218" i="16"/>
  <c r="J217" i="16"/>
  <c r="L210" i="16"/>
  <c r="K210" i="16"/>
  <c r="J210" i="16"/>
  <c r="J209" i="16" s="1"/>
  <c r="I210" i="16"/>
  <c r="I209" i="16" s="1"/>
  <c r="L209" i="16"/>
  <c r="K209" i="16"/>
  <c r="L207" i="16"/>
  <c r="K207" i="16"/>
  <c r="J207" i="16"/>
  <c r="I207" i="16"/>
  <c r="I206" i="16" s="1"/>
  <c r="L206" i="16"/>
  <c r="K206" i="16"/>
  <c r="J206" i="16"/>
  <c r="L205" i="16"/>
  <c r="L200" i="16"/>
  <c r="K200" i="16"/>
  <c r="K199" i="16" s="1"/>
  <c r="K198" i="16" s="1"/>
  <c r="J200" i="16"/>
  <c r="J199" i="16" s="1"/>
  <c r="J198" i="16" s="1"/>
  <c r="I200" i="16"/>
  <c r="I199" i="16" s="1"/>
  <c r="I198" i="16" s="1"/>
  <c r="L199" i="16"/>
  <c r="L198" i="16"/>
  <c r="L196" i="16"/>
  <c r="L195" i="16" s="1"/>
  <c r="K196" i="16"/>
  <c r="J196" i="16"/>
  <c r="J195" i="16" s="1"/>
  <c r="I196" i="16"/>
  <c r="I195" i="16" s="1"/>
  <c r="K195" i="16"/>
  <c r="L191" i="16"/>
  <c r="L190" i="16" s="1"/>
  <c r="K191" i="16"/>
  <c r="K190" i="16" s="1"/>
  <c r="J191" i="16"/>
  <c r="I191" i="16"/>
  <c r="I190" i="16" s="1"/>
  <c r="J190" i="16"/>
  <c r="P185" i="16"/>
  <c r="O185" i="16"/>
  <c r="N185" i="16"/>
  <c r="M185" i="16"/>
  <c r="L185" i="16"/>
  <c r="L184" i="16" s="1"/>
  <c r="K185" i="16"/>
  <c r="J185" i="16"/>
  <c r="I185" i="16"/>
  <c r="I184" i="16" s="1"/>
  <c r="K184" i="16"/>
  <c r="J184" i="16"/>
  <c r="L180" i="16"/>
  <c r="K180" i="16"/>
  <c r="K179" i="16" s="1"/>
  <c r="J180" i="16"/>
  <c r="J179" i="16" s="1"/>
  <c r="I180" i="16"/>
  <c r="I179" i="16" s="1"/>
  <c r="L179" i="16"/>
  <c r="L177" i="16"/>
  <c r="L176" i="16" s="1"/>
  <c r="K177" i="16"/>
  <c r="J177" i="16"/>
  <c r="J176" i="16" s="1"/>
  <c r="I177" i="16"/>
  <c r="I176" i="16" s="1"/>
  <c r="K176" i="16"/>
  <c r="L169" i="16"/>
  <c r="K169" i="16"/>
  <c r="K168" i="16" s="1"/>
  <c r="J169" i="16"/>
  <c r="J168" i="16" s="1"/>
  <c r="I169" i="16"/>
  <c r="I168" i="16" s="1"/>
  <c r="L168" i="16"/>
  <c r="L164" i="16"/>
  <c r="L163" i="16" s="1"/>
  <c r="L162" i="16" s="1"/>
  <c r="K164" i="16"/>
  <c r="K163" i="16" s="1"/>
  <c r="J164" i="16"/>
  <c r="J163" i="16" s="1"/>
  <c r="I164" i="16"/>
  <c r="I163" i="16" s="1"/>
  <c r="L160" i="16"/>
  <c r="L159" i="16" s="1"/>
  <c r="L158" i="16" s="1"/>
  <c r="K160" i="16"/>
  <c r="J160" i="16"/>
  <c r="I160" i="16"/>
  <c r="K159" i="16"/>
  <c r="J159" i="16"/>
  <c r="I159" i="16"/>
  <c r="I158" i="16" s="1"/>
  <c r="K158" i="16"/>
  <c r="J158" i="16"/>
  <c r="L155" i="16"/>
  <c r="L154" i="16" s="1"/>
  <c r="K155" i="16"/>
  <c r="K154" i="16" s="1"/>
  <c r="J155" i="16"/>
  <c r="J154" i="16" s="1"/>
  <c r="I155" i="16"/>
  <c r="I154" i="16" s="1"/>
  <c r="L150" i="16"/>
  <c r="K150" i="16"/>
  <c r="K149" i="16" s="1"/>
  <c r="J150" i="16"/>
  <c r="I150" i="16"/>
  <c r="I149" i="16" s="1"/>
  <c r="L149" i="16"/>
  <c r="J149" i="16"/>
  <c r="L144" i="16"/>
  <c r="K144" i="16"/>
  <c r="K143" i="16" s="1"/>
  <c r="K142" i="16" s="1"/>
  <c r="J144" i="16"/>
  <c r="J143" i="16" s="1"/>
  <c r="J142" i="16" s="1"/>
  <c r="I144" i="16"/>
  <c r="I143" i="16" s="1"/>
  <c r="I142" i="16" s="1"/>
  <c r="L143" i="16"/>
  <c r="L142" i="16"/>
  <c r="L140" i="16"/>
  <c r="K140" i="16"/>
  <c r="K139" i="16" s="1"/>
  <c r="J140" i="16"/>
  <c r="J139" i="16" s="1"/>
  <c r="I140" i="16"/>
  <c r="I139" i="16" s="1"/>
  <c r="L139" i="16"/>
  <c r="L136" i="16"/>
  <c r="K136" i="16"/>
  <c r="K135" i="16" s="1"/>
  <c r="K134" i="16" s="1"/>
  <c r="J136" i="16"/>
  <c r="J135" i="16" s="1"/>
  <c r="J134" i="16" s="1"/>
  <c r="I136" i="16"/>
  <c r="I135" i="16" s="1"/>
  <c r="I134" i="16" s="1"/>
  <c r="L135" i="16"/>
  <c r="L134" i="16"/>
  <c r="L131" i="16"/>
  <c r="L130" i="16" s="1"/>
  <c r="L129" i="16" s="1"/>
  <c r="L128" i="16" s="1"/>
  <c r="K131" i="16"/>
  <c r="K130" i="16" s="1"/>
  <c r="K129" i="16" s="1"/>
  <c r="J131" i="16"/>
  <c r="I131" i="16"/>
  <c r="I130" i="16" s="1"/>
  <c r="I129" i="16" s="1"/>
  <c r="J130" i="16"/>
  <c r="J129" i="16" s="1"/>
  <c r="L126" i="16"/>
  <c r="L125" i="16" s="1"/>
  <c r="L124" i="16" s="1"/>
  <c r="K126" i="16"/>
  <c r="K125" i="16" s="1"/>
  <c r="K124" i="16" s="1"/>
  <c r="J126" i="16"/>
  <c r="J125" i="16" s="1"/>
  <c r="J124" i="16" s="1"/>
  <c r="I126" i="16"/>
  <c r="I125" i="16" s="1"/>
  <c r="I124" i="16" s="1"/>
  <c r="L122" i="16"/>
  <c r="K122" i="16"/>
  <c r="J122" i="16"/>
  <c r="J121" i="16" s="1"/>
  <c r="J120" i="16" s="1"/>
  <c r="I122" i="16"/>
  <c r="I121" i="16" s="1"/>
  <c r="I120" i="16" s="1"/>
  <c r="L121" i="16"/>
  <c r="L120" i="16" s="1"/>
  <c r="K121" i="16"/>
  <c r="K120" i="16" s="1"/>
  <c r="L118" i="16"/>
  <c r="L117" i="16" s="1"/>
  <c r="L116" i="16" s="1"/>
  <c r="K118" i="16"/>
  <c r="K117" i="16" s="1"/>
  <c r="K116" i="16" s="1"/>
  <c r="J118" i="16"/>
  <c r="I118" i="16"/>
  <c r="I117" i="16" s="1"/>
  <c r="I116" i="16" s="1"/>
  <c r="J117" i="16"/>
  <c r="J116" i="16" s="1"/>
  <c r="L114" i="16"/>
  <c r="K114" i="16"/>
  <c r="J114" i="16"/>
  <c r="J113" i="16" s="1"/>
  <c r="J112" i="16" s="1"/>
  <c r="I114" i="16"/>
  <c r="I113" i="16" s="1"/>
  <c r="I112" i="16" s="1"/>
  <c r="L113" i="16"/>
  <c r="L112" i="16" s="1"/>
  <c r="K113" i="16"/>
  <c r="K112" i="16" s="1"/>
  <c r="L109" i="16"/>
  <c r="L108" i="16" s="1"/>
  <c r="L107" i="16" s="1"/>
  <c r="K109" i="16"/>
  <c r="J109" i="16"/>
  <c r="J108" i="16" s="1"/>
  <c r="J107" i="16" s="1"/>
  <c r="I109" i="16"/>
  <c r="I108" i="16" s="1"/>
  <c r="I107" i="16" s="1"/>
  <c r="K108" i="16"/>
  <c r="K107" i="16" s="1"/>
  <c r="L103" i="16"/>
  <c r="K103" i="16"/>
  <c r="K102" i="16" s="1"/>
  <c r="J103" i="16"/>
  <c r="J102" i="16" s="1"/>
  <c r="I103" i="16"/>
  <c r="L102" i="16"/>
  <c r="I102" i="16"/>
  <c r="L99" i="16"/>
  <c r="K99" i="16"/>
  <c r="J99" i="16"/>
  <c r="J98" i="16" s="1"/>
  <c r="J97" i="16" s="1"/>
  <c r="I99" i="16"/>
  <c r="I98" i="16" s="1"/>
  <c r="I97" i="16" s="1"/>
  <c r="L98" i="16"/>
  <c r="L97" i="16" s="1"/>
  <c r="K98" i="16"/>
  <c r="K97" i="16"/>
  <c r="L94" i="16"/>
  <c r="L93" i="16" s="1"/>
  <c r="L92" i="16" s="1"/>
  <c r="K94" i="16"/>
  <c r="J94" i="16"/>
  <c r="I94" i="16"/>
  <c r="I93" i="16" s="1"/>
  <c r="I92" i="16" s="1"/>
  <c r="K93" i="16"/>
  <c r="K92" i="16" s="1"/>
  <c r="J93" i="16"/>
  <c r="J92" i="16" s="1"/>
  <c r="L89" i="16"/>
  <c r="L88" i="16" s="1"/>
  <c r="L87" i="16" s="1"/>
  <c r="K89" i="16"/>
  <c r="K88" i="16" s="1"/>
  <c r="K87" i="16" s="1"/>
  <c r="K86" i="16" s="1"/>
  <c r="J89" i="16"/>
  <c r="J88" i="16" s="1"/>
  <c r="J87" i="16" s="1"/>
  <c r="I89" i="16"/>
  <c r="I88" i="16" s="1"/>
  <c r="I87" i="16" s="1"/>
  <c r="L82" i="16"/>
  <c r="L81" i="16" s="1"/>
  <c r="L80" i="16" s="1"/>
  <c r="L79" i="16" s="1"/>
  <c r="K82" i="16"/>
  <c r="K81" i="16" s="1"/>
  <c r="K80" i="16" s="1"/>
  <c r="K79" i="16" s="1"/>
  <c r="J82" i="16"/>
  <c r="I82" i="16"/>
  <c r="I81" i="16" s="1"/>
  <c r="I80" i="16" s="1"/>
  <c r="I79" i="16" s="1"/>
  <c r="J81" i="16"/>
  <c r="J80" i="16" s="1"/>
  <c r="J79" i="16" s="1"/>
  <c r="L77" i="16"/>
  <c r="L76" i="16" s="1"/>
  <c r="L75" i="16" s="1"/>
  <c r="K77" i="16"/>
  <c r="K76" i="16" s="1"/>
  <c r="K75" i="16" s="1"/>
  <c r="J77" i="16"/>
  <c r="J76" i="16" s="1"/>
  <c r="J75" i="16" s="1"/>
  <c r="I77" i="16"/>
  <c r="I76" i="16" s="1"/>
  <c r="I75" i="16" s="1"/>
  <c r="L71" i="16"/>
  <c r="L70" i="16" s="1"/>
  <c r="K71" i="16"/>
  <c r="J71" i="16"/>
  <c r="J70" i="16" s="1"/>
  <c r="I71" i="16"/>
  <c r="I70" i="16" s="1"/>
  <c r="K70" i="16"/>
  <c r="L66" i="16"/>
  <c r="K66" i="16"/>
  <c r="J66" i="16"/>
  <c r="J65" i="16" s="1"/>
  <c r="I66" i="16"/>
  <c r="I65" i="16" s="1"/>
  <c r="L65" i="16"/>
  <c r="K65" i="16"/>
  <c r="L61" i="16"/>
  <c r="L60" i="16" s="1"/>
  <c r="K61" i="16"/>
  <c r="J61" i="16"/>
  <c r="J60" i="16" s="1"/>
  <c r="I61" i="16"/>
  <c r="I60" i="16" s="1"/>
  <c r="K60" i="16"/>
  <c r="K59" i="16" s="1"/>
  <c r="K58" i="16" s="1"/>
  <c r="L42" i="16"/>
  <c r="K42" i="16"/>
  <c r="K41" i="16" s="1"/>
  <c r="K40" i="16" s="1"/>
  <c r="K39" i="16" s="1"/>
  <c r="J42" i="16"/>
  <c r="J41" i="16" s="1"/>
  <c r="J40" i="16" s="1"/>
  <c r="J39" i="16" s="1"/>
  <c r="I42" i="16"/>
  <c r="I41" i="16" s="1"/>
  <c r="I40" i="16" s="1"/>
  <c r="I39" i="16" s="1"/>
  <c r="L41" i="16"/>
  <c r="L40" i="16" s="1"/>
  <c r="L39" i="16" s="1"/>
  <c r="L37" i="16"/>
  <c r="K37" i="16"/>
  <c r="J37" i="16"/>
  <c r="I37" i="16"/>
  <c r="L36" i="16"/>
  <c r="K36" i="16"/>
  <c r="J36" i="16"/>
  <c r="I36" i="16"/>
  <c r="I35" i="16" s="1"/>
  <c r="L35" i="16"/>
  <c r="K35" i="16"/>
  <c r="J35" i="16"/>
  <c r="L33" i="16"/>
  <c r="K33" i="16"/>
  <c r="J33" i="16"/>
  <c r="I33" i="16"/>
  <c r="L31" i="16"/>
  <c r="K31" i="16"/>
  <c r="J31" i="16"/>
  <c r="I31" i="16"/>
  <c r="I30" i="16" s="1"/>
  <c r="I29" i="16" s="1"/>
  <c r="L30" i="16"/>
  <c r="K30" i="16"/>
  <c r="K29" i="16" s="1"/>
  <c r="J30" i="16"/>
  <c r="J29" i="16" s="1"/>
  <c r="L29" i="16"/>
  <c r="L28" i="16" s="1"/>
  <c r="L354" i="17"/>
  <c r="K354" i="17"/>
  <c r="K353" i="17" s="1"/>
  <c r="J354" i="17"/>
  <c r="J353" i="17" s="1"/>
  <c r="I354" i="17"/>
  <c r="I353" i="17" s="1"/>
  <c r="L353" i="17"/>
  <c r="L351" i="17"/>
  <c r="K351" i="17"/>
  <c r="J351" i="17"/>
  <c r="J350" i="17" s="1"/>
  <c r="I351" i="17"/>
  <c r="I350" i="17" s="1"/>
  <c r="L350" i="17"/>
  <c r="K350" i="17"/>
  <c r="L348" i="17"/>
  <c r="K348" i="17"/>
  <c r="J348" i="17"/>
  <c r="I348" i="17"/>
  <c r="I347" i="17" s="1"/>
  <c r="L347" i="17"/>
  <c r="K347" i="17"/>
  <c r="J347" i="17"/>
  <c r="L344" i="17"/>
  <c r="K344" i="17"/>
  <c r="J344" i="17"/>
  <c r="I344" i="17"/>
  <c r="I343" i="17" s="1"/>
  <c r="L343" i="17"/>
  <c r="K343" i="17"/>
  <c r="J343" i="17"/>
  <c r="L340" i="17"/>
  <c r="K340" i="17"/>
  <c r="K339" i="17" s="1"/>
  <c r="J340" i="17"/>
  <c r="I340" i="17"/>
  <c r="I339" i="17" s="1"/>
  <c r="L339" i="17"/>
  <c r="J339" i="17"/>
  <c r="L336" i="17"/>
  <c r="K336" i="17"/>
  <c r="K335" i="17" s="1"/>
  <c r="J336" i="17"/>
  <c r="J335" i="17" s="1"/>
  <c r="I336" i="17"/>
  <c r="I335" i="17" s="1"/>
  <c r="L335" i="17"/>
  <c r="L332" i="17"/>
  <c r="K332" i="17"/>
  <c r="J332" i="17"/>
  <c r="I332" i="17"/>
  <c r="L329" i="17"/>
  <c r="K329" i="17"/>
  <c r="J329" i="17"/>
  <c r="I329" i="17"/>
  <c r="L327" i="17"/>
  <c r="K327" i="17"/>
  <c r="J327" i="17"/>
  <c r="J326" i="17" s="1"/>
  <c r="I327" i="17"/>
  <c r="I326" i="17" s="1"/>
  <c r="L326" i="17"/>
  <c r="K326" i="17"/>
  <c r="L322" i="17"/>
  <c r="L321" i="17" s="1"/>
  <c r="K322" i="17"/>
  <c r="J322" i="17"/>
  <c r="J321" i="17" s="1"/>
  <c r="I322" i="17"/>
  <c r="I321" i="17" s="1"/>
  <c r="K321" i="17"/>
  <c r="L319" i="17"/>
  <c r="L318" i="17" s="1"/>
  <c r="K319" i="17"/>
  <c r="K318" i="17" s="1"/>
  <c r="J319" i="17"/>
  <c r="J318" i="17" s="1"/>
  <c r="I319" i="17"/>
  <c r="I318" i="17"/>
  <c r="L316" i="17"/>
  <c r="L315" i="17" s="1"/>
  <c r="K316" i="17"/>
  <c r="J316" i="17"/>
  <c r="I316" i="17"/>
  <c r="I315" i="17" s="1"/>
  <c r="K315" i="17"/>
  <c r="J315" i="17"/>
  <c r="L312" i="17"/>
  <c r="K312" i="17"/>
  <c r="J312" i="17"/>
  <c r="J311" i="17" s="1"/>
  <c r="I312" i="17"/>
  <c r="I311" i="17" s="1"/>
  <c r="L311" i="17"/>
  <c r="K311" i="17"/>
  <c r="L308" i="17"/>
  <c r="K308" i="17"/>
  <c r="J308" i="17"/>
  <c r="I308" i="17"/>
  <c r="I307" i="17" s="1"/>
  <c r="L307" i="17"/>
  <c r="K307" i="17"/>
  <c r="J307" i="17"/>
  <c r="L304" i="17"/>
  <c r="K304" i="17"/>
  <c r="J304" i="17"/>
  <c r="I304" i="17"/>
  <c r="I303" i="17" s="1"/>
  <c r="L303" i="17"/>
  <c r="K303" i="17"/>
  <c r="J303" i="17"/>
  <c r="L300" i="17"/>
  <c r="K300" i="17"/>
  <c r="J300" i="17"/>
  <c r="I300" i="17"/>
  <c r="L297" i="17"/>
  <c r="K297" i="17"/>
  <c r="J297" i="17"/>
  <c r="I297" i="17"/>
  <c r="L295" i="17"/>
  <c r="K295" i="17"/>
  <c r="K294" i="17" s="1"/>
  <c r="J295" i="17"/>
  <c r="I295" i="17"/>
  <c r="J294" i="17"/>
  <c r="I294" i="17"/>
  <c r="L289" i="17"/>
  <c r="K289" i="17"/>
  <c r="J289" i="17"/>
  <c r="I289" i="17"/>
  <c r="I288" i="17" s="1"/>
  <c r="L288" i="17"/>
  <c r="K288" i="17"/>
  <c r="J288" i="17"/>
  <c r="L286" i="17"/>
  <c r="K286" i="17"/>
  <c r="J286" i="17"/>
  <c r="I286" i="17"/>
  <c r="I285" i="17" s="1"/>
  <c r="L285" i="17"/>
  <c r="K285" i="17"/>
  <c r="J285" i="17"/>
  <c r="L283" i="17"/>
  <c r="K283" i="17"/>
  <c r="K282" i="17" s="1"/>
  <c r="J283" i="17"/>
  <c r="J282" i="17" s="1"/>
  <c r="I283" i="17"/>
  <c r="L282" i="17"/>
  <c r="I282" i="17"/>
  <c r="L279" i="17"/>
  <c r="K279" i="17"/>
  <c r="K278" i="17" s="1"/>
  <c r="J279" i="17"/>
  <c r="I279" i="17"/>
  <c r="I278" i="17" s="1"/>
  <c r="L278" i="17"/>
  <c r="J278" i="17"/>
  <c r="L275" i="17"/>
  <c r="K275" i="17"/>
  <c r="K274" i="17" s="1"/>
  <c r="J275" i="17"/>
  <c r="J274" i="17" s="1"/>
  <c r="I275" i="17"/>
  <c r="I274" i="17" s="1"/>
  <c r="L274" i="17"/>
  <c r="L271" i="17"/>
  <c r="L270" i="17" s="1"/>
  <c r="K271" i="17"/>
  <c r="J271" i="17"/>
  <c r="J270" i="17" s="1"/>
  <c r="I271" i="17"/>
  <c r="I270" i="17" s="1"/>
  <c r="K270" i="17"/>
  <c r="L267" i="17"/>
  <c r="K267" i="17"/>
  <c r="J267" i="17"/>
  <c r="I267" i="17"/>
  <c r="L264" i="17"/>
  <c r="K264" i="17"/>
  <c r="J264" i="17"/>
  <c r="I264" i="17"/>
  <c r="L262" i="17"/>
  <c r="K262" i="17"/>
  <c r="J262" i="17"/>
  <c r="J261" i="17" s="1"/>
  <c r="I262" i="17"/>
  <c r="L261" i="17"/>
  <c r="K261" i="17"/>
  <c r="I261" i="17"/>
  <c r="L257" i="17"/>
  <c r="K257" i="17"/>
  <c r="K256" i="17" s="1"/>
  <c r="J257" i="17"/>
  <c r="J256" i="17" s="1"/>
  <c r="I257" i="17"/>
  <c r="L256" i="17"/>
  <c r="I256" i="17"/>
  <c r="L254" i="17"/>
  <c r="K254" i="17"/>
  <c r="K253" i="17" s="1"/>
  <c r="J254" i="17"/>
  <c r="J253" i="17" s="1"/>
  <c r="I254" i="17"/>
  <c r="I253" i="17" s="1"/>
  <c r="L253" i="17"/>
  <c r="L251" i="17"/>
  <c r="K251" i="17"/>
  <c r="K250" i="17" s="1"/>
  <c r="J251" i="17"/>
  <c r="J250" i="17" s="1"/>
  <c r="I251" i="17"/>
  <c r="I250" i="17" s="1"/>
  <c r="L250" i="17"/>
  <c r="L247" i="17"/>
  <c r="K247" i="17"/>
  <c r="K246" i="17" s="1"/>
  <c r="J247" i="17"/>
  <c r="J246" i="17" s="1"/>
  <c r="I247" i="17"/>
  <c r="I246" i="17" s="1"/>
  <c r="L246" i="17"/>
  <c r="L243" i="17"/>
  <c r="K243" i="17"/>
  <c r="J243" i="17"/>
  <c r="J242" i="17" s="1"/>
  <c r="I243" i="17"/>
  <c r="I242" i="17" s="1"/>
  <c r="L242" i="17"/>
  <c r="K242" i="17"/>
  <c r="L239" i="17"/>
  <c r="K239" i="17"/>
  <c r="J239" i="17"/>
  <c r="J238" i="17" s="1"/>
  <c r="I239" i="17"/>
  <c r="L238" i="17"/>
  <c r="K238" i="17"/>
  <c r="I238" i="17"/>
  <c r="L235" i="17"/>
  <c r="K235" i="17"/>
  <c r="J235" i="17"/>
  <c r="I235" i="17"/>
  <c r="L232" i="17"/>
  <c r="K232" i="17"/>
  <c r="J232" i="17"/>
  <c r="I232" i="17"/>
  <c r="L230" i="17"/>
  <c r="L229" i="17" s="1"/>
  <c r="K230" i="17"/>
  <c r="K229" i="17" s="1"/>
  <c r="J230" i="17"/>
  <c r="J229" i="17" s="1"/>
  <c r="I230" i="17"/>
  <c r="I229" i="17" s="1"/>
  <c r="L223" i="17"/>
  <c r="K223" i="17"/>
  <c r="J223" i="17"/>
  <c r="I223" i="17"/>
  <c r="I222" i="17" s="1"/>
  <c r="I221" i="17" s="1"/>
  <c r="L222" i="17"/>
  <c r="K222" i="17"/>
  <c r="K221" i="17" s="1"/>
  <c r="J222" i="17"/>
  <c r="J221" i="17" s="1"/>
  <c r="L221" i="17"/>
  <c r="L219" i="17"/>
  <c r="K219" i="17"/>
  <c r="K218" i="17" s="1"/>
  <c r="K217" i="17" s="1"/>
  <c r="J219" i="17"/>
  <c r="J218" i="17" s="1"/>
  <c r="J217" i="17" s="1"/>
  <c r="I219" i="17"/>
  <c r="I218" i="17" s="1"/>
  <c r="I217" i="17" s="1"/>
  <c r="L218" i="17"/>
  <c r="L217" i="17" s="1"/>
  <c r="L210" i="17"/>
  <c r="K210" i="17"/>
  <c r="J210" i="17"/>
  <c r="J209" i="17" s="1"/>
  <c r="I210" i="17"/>
  <c r="I209" i="17" s="1"/>
  <c r="L209" i="17"/>
  <c r="L205" i="17" s="1"/>
  <c r="K209" i="17"/>
  <c r="L207" i="17"/>
  <c r="K207" i="17"/>
  <c r="J207" i="17"/>
  <c r="I207" i="17"/>
  <c r="I206" i="17" s="1"/>
  <c r="L206" i="17"/>
  <c r="K206" i="17"/>
  <c r="K205" i="17" s="1"/>
  <c r="J206" i="17"/>
  <c r="L200" i="17"/>
  <c r="L199" i="17" s="1"/>
  <c r="L198" i="17" s="1"/>
  <c r="K200" i="17"/>
  <c r="J200" i="17"/>
  <c r="J199" i="17" s="1"/>
  <c r="J198" i="17" s="1"/>
  <c r="I200" i="17"/>
  <c r="I199" i="17" s="1"/>
  <c r="I198" i="17" s="1"/>
  <c r="K199" i="17"/>
  <c r="K198" i="17" s="1"/>
  <c r="L196" i="17"/>
  <c r="K196" i="17"/>
  <c r="J196" i="17"/>
  <c r="I196" i="17"/>
  <c r="I195" i="17" s="1"/>
  <c r="L195" i="17"/>
  <c r="K195" i="17"/>
  <c r="J195" i="17"/>
  <c r="L191" i="17"/>
  <c r="K191" i="17"/>
  <c r="J191" i="17"/>
  <c r="J190" i="17" s="1"/>
  <c r="I191" i="17"/>
  <c r="I190" i="17" s="1"/>
  <c r="L190" i="17"/>
  <c r="K190" i="17"/>
  <c r="P185" i="17"/>
  <c r="O185" i="17"/>
  <c r="N185" i="17"/>
  <c r="M185" i="17"/>
  <c r="L185" i="17"/>
  <c r="L184" i="17" s="1"/>
  <c r="K185" i="17"/>
  <c r="K184" i="17" s="1"/>
  <c r="J185" i="17"/>
  <c r="I185" i="17"/>
  <c r="I184" i="17" s="1"/>
  <c r="J184" i="17"/>
  <c r="L180" i="17"/>
  <c r="K180" i="17"/>
  <c r="K179" i="17" s="1"/>
  <c r="J180" i="17"/>
  <c r="J179" i="17" s="1"/>
  <c r="I180" i="17"/>
  <c r="I179" i="17" s="1"/>
  <c r="L179" i="17"/>
  <c r="L177" i="17"/>
  <c r="K177" i="17"/>
  <c r="J177" i="17"/>
  <c r="J176" i="17" s="1"/>
  <c r="I177" i="17"/>
  <c r="I176" i="17" s="1"/>
  <c r="L176" i="17"/>
  <c r="K176" i="17"/>
  <c r="L169" i="17"/>
  <c r="K169" i="17"/>
  <c r="J169" i="17"/>
  <c r="I169" i="17"/>
  <c r="I168" i="17" s="1"/>
  <c r="L168" i="17"/>
  <c r="K168" i="17"/>
  <c r="J168" i="17"/>
  <c r="L164" i="17"/>
  <c r="K164" i="17"/>
  <c r="J164" i="17"/>
  <c r="J163" i="17" s="1"/>
  <c r="I164" i="17"/>
  <c r="I163" i="17" s="1"/>
  <c r="L163" i="17"/>
  <c r="K163" i="17"/>
  <c r="L162" i="17"/>
  <c r="L160" i="17"/>
  <c r="L159" i="17" s="1"/>
  <c r="L158" i="17" s="1"/>
  <c r="K160" i="17"/>
  <c r="K159" i="17" s="1"/>
  <c r="K158" i="17" s="1"/>
  <c r="J160" i="17"/>
  <c r="I160" i="17"/>
  <c r="I159" i="17" s="1"/>
  <c r="I158" i="17" s="1"/>
  <c r="J159" i="17"/>
  <c r="J158" i="17" s="1"/>
  <c r="L155" i="17"/>
  <c r="L154" i="17" s="1"/>
  <c r="K155" i="17"/>
  <c r="J155" i="17"/>
  <c r="J154" i="17" s="1"/>
  <c r="I155" i="17"/>
  <c r="I154" i="17" s="1"/>
  <c r="K154" i="17"/>
  <c r="L150" i="17"/>
  <c r="L149" i="17" s="1"/>
  <c r="K150" i="17"/>
  <c r="K149" i="17" s="1"/>
  <c r="K148" i="17" s="1"/>
  <c r="K147" i="17" s="1"/>
  <c r="J150" i="17"/>
  <c r="J149" i="17" s="1"/>
  <c r="J148" i="17" s="1"/>
  <c r="J147" i="17" s="1"/>
  <c r="I150" i="17"/>
  <c r="I149" i="17" s="1"/>
  <c r="L144" i="17"/>
  <c r="K144" i="17"/>
  <c r="J144" i="17"/>
  <c r="I144" i="17"/>
  <c r="I143" i="17" s="1"/>
  <c r="I142" i="17" s="1"/>
  <c r="L143" i="17"/>
  <c r="L142" i="17" s="1"/>
  <c r="K143" i="17"/>
  <c r="K142" i="17" s="1"/>
  <c r="J143" i="17"/>
  <c r="J142" i="17" s="1"/>
  <c r="L140" i="17"/>
  <c r="L139" i="17" s="1"/>
  <c r="K140" i="17"/>
  <c r="J140" i="17"/>
  <c r="J139" i="17" s="1"/>
  <c r="I140" i="17"/>
  <c r="I139" i="17" s="1"/>
  <c r="K139" i="17"/>
  <c r="L136" i="17"/>
  <c r="K136" i="17"/>
  <c r="K135" i="17" s="1"/>
  <c r="K134" i="17" s="1"/>
  <c r="J136" i="17"/>
  <c r="J135" i="17" s="1"/>
  <c r="J134" i="17" s="1"/>
  <c r="I136" i="17"/>
  <c r="I135" i="17" s="1"/>
  <c r="I134" i="17" s="1"/>
  <c r="L135" i="17"/>
  <c r="L134" i="17" s="1"/>
  <c r="L131" i="17"/>
  <c r="L130" i="17" s="1"/>
  <c r="L129" i="17" s="1"/>
  <c r="K131" i="17"/>
  <c r="J131" i="17"/>
  <c r="J130" i="17" s="1"/>
  <c r="J129" i="17" s="1"/>
  <c r="I131" i="17"/>
  <c r="I130" i="17" s="1"/>
  <c r="I129" i="17" s="1"/>
  <c r="K130" i="17"/>
  <c r="K129" i="17" s="1"/>
  <c r="L126" i="17"/>
  <c r="K126" i="17"/>
  <c r="J126" i="17"/>
  <c r="I126" i="17"/>
  <c r="I125" i="17" s="1"/>
  <c r="I124" i="17" s="1"/>
  <c r="L125" i="17"/>
  <c r="L124" i="17" s="1"/>
  <c r="K125" i="17"/>
  <c r="K124" i="17" s="1"/>
  <c r="J125" i="17"/>
  <c r="J124" i="17" s="1"/>
  <c r="L122" i="17"/>
  <c r="L121" i="17" s="1"/>
  <c r="L120" i="17" s="1"/>
  <c r="K122" i="17"/>
  <c r="K121" i="17" s="1"/>
  <c r="K120" i="17" s="1"/>
  <c r="J122" i="17"/>
  <c r="J121" i="17" s="1"/>
  <c r="J120" i="17" s="1"/>
  <c r="I122" i="17"/>
  <c r="I121" i="17" s="1"/>
  <c r="I120" i="17" s="1"/>
  <c r="L118" i="17"/>
  <c r="K118" i="17"/>
  <c r="J118" i="17"/>
  <c r="J117" i="17" s="1"/>
  <c r="J116" i="17" s="1"/>
  <c r="I118" i="17"/>
  <c r="I117" i="17" s="1"/>
  <c r="I116" i="17" s="1"/>
  <c r="L117" i="17"/>
  <c r="K117" i="17"/>
  <c r="K116" i="17" s="1"/>
  <c r="L116" i="17"/>
  <c r="L114" i="17"/>
  <c r="L113" i="17" s="1"/>
  <c r="L112" i="17" s="1"/>
  <c r="K114" i="17"/>
  <c r="K113" i="17" s="1"/>
  <c r="K112" i="17" s="1"/>
  <c r="J114" i="17"/>
  <c r="J113" i="17" s="1"/>
  <c r="J112" i="17" s="1"/>
  <c r="I114" i="17"/>
  <c r="I113" i="17" s="1"/>
  <c r="I112" i="17" s="1"/>
  <c r="L109" i="17"/>
  <c r="L108" i="17" s="1"/>
  <c r="L107" i="17" s="1"/>
  <c r="K109" i="17"/>
  <c r="J109" i="17"/>
  <c r="I109" i="17"/>
  <c r="I108" i="17" s="1"/>
  <c r="I107" i="17" s="1"/>
  <c r="K108" i="17"/>
  <c r="K107" i="17" s="1"/>
  <c r="J108" i="17"/>
  <c r="J107" i="17" s="1"/>
  <c r="L103" i="17"/>
  <c r="K103" i="17"/>
  <c r="K102" i="17" s="1"/>
  <c r="J103" i="17"/>
  <c r="J102" i="17" s="1"/>
  <c r="I103" i="17"/>
  <c r="I102" i="17" s="1"/>
  <c r="L102" i="17"/>
  <c r="L99" i="17"/>
  <c r="K99" i="17"/>
  <c r="J99" i="17"/>
  <c r="J98" i="17" s="1"/>
  <c r="J97" i="17" s="1"/>
  <c r="I99" i="17"/>
  <c r="I98" i="17" s="1"/>
  <c r="I97" i="17" s="1"/>
  <c r="L98" i="17"/>
  <c r="K98" i="17"/>
  <c r="K97" i="17" s="1"/>
  <c r="L97" i="17"/>
  <c r="L94" i="17"/>
  <c r="L93" i="17" s="1"/>
  <c r="L92" i="17" s="1"/>
  <c r="K94" i="17"/>
  <c r="K93" i="17" s="1"/>
  <c r="K92" i="17" s="1"/>
  <c r="J94" i="17"/>
  <c r="I94" i="17"/>
  <c r="I93" i="17" s="1"/>
  <c r="I92" i="17" s="1"/>
  <c r="J93" i="17"/>
  <c r="J92" i="17" s="1"/>
  <c r="L89" i="17"/>
  <c r="K89" i="17"/>
  <c r="J89" i="17"/>
  <c r="I89" i="17"/>
  <c r="L88" i="17"/>
  <c r="K88" i="17"/>
  <c r="K87" i="17" s="1"/>
  <c r="J88" i="17"/>
  <c r="J87" i="17" s="1"/>
  <c r="I88" i="17"/>
  <c r="I87" i="17" s="1"/>
  <c r="L87" i="17"/>
  <c r="L82" i="17"/>
  <c r="L81" i="17" s="1"/>
  <c r="L80" i="17" s="1"/>
  <c r="L79" i="17" s="1"/>
  <c r="K82" i="17"/>
  <c r="K81" i="17" s="1"/>
  <c r="K80" i="17" s="1"/>
  <c r="K79" i="17" s="1"/>
  <c r="J82" i="17"/>
  <c r="J81" i="17" s="1"/>
  <c r="J80" i="17" s="1"/>
  <c r="J79" i="17" s="1"/>
  <c r="I82" i="17"/>
  <c r="I81" i="17" s="1"/>
  <c r="I80" i="17" s="1"/>
  <c r="I79" i="17" s="1"/>
  <c r="L77" i="17"/>
  <c r="L76" i="17" s="1"/>
  <c r="L75" i="17" s="1"/>
  <c r="K77" i="17"/>
  <c r="J77" i="17"/>
  <c r="J76" i="17" s="1"/>
  <c r="J75" i="17" s="1"/>
  <c r="I77" i="17"/>
  <c r="I76" i="17" s="1"/>
  <c r="I75" i="17" s="1"/>
  <c r="K76" i="17"/>
  <c r="K75" i="17" s="1"/>
  <c r="L71" i="17"/>
  <c r="L70" i="17" s="1"/>
  <c r="L59" i="17" s="1"/>
  <c r="L58" i="17" s="1"/>
  <c r="K71" i="17"/>
  <c r="K70" i="17" s="1"/>
  <c r="J71" i="17"/>
  <c r="J70" i="17" s="1"/>
  <c r="I71" i="17"/>
  <c r="I70" i="17" s="1"/>
  <c r="L66" i="17"/>
  <c r="K66" i="17"/>
  <c r="K65" i="17" s="1"/>
  <c r="J66" i="17"/>
  <c r="I66" i="17"/>
  <c r="I65" i="17" s="1"/>
  <c r="L65" i="17"/>
  <c r="J65" i="17"/>
  <c r="L61" i="17"/>
  <c r="K61" i="17"/>
  <c r="J61" i="17"/>
  <c r="J60" i="17" s="1"/>
  <c r="I61" i="17"/>
  <c r="I60" i="17" s="1"/>
  <c r="L60" i="17"/>
  <c r="K60" i="17"/>
  <c r="L42" i="17"/>
  <c r="L41" i="17" s="1"/>
  <c r="L40" i="17" s="1"/>
  <c r="L39" i="17" s="1"/>
  <c r="K42" i="17"/>
  <c r="K41" i="17" s="1"/>
  <c r="K40" i="17" s="1"/>
  <c r="K39" i="17" s="1"/>
  <c r="J42" i="17"/>
  <c r="I42" i="17"/>
  <c r="I41" i="17" s="1"/>
  <c r="I40" i="17" s="1"/>
  <c r="I39" i="17" s="1"/>
  <c r="J41" i="17"/>
  <c r="J40" i="17" s="1"/>
  <c r="J39" i="17" s="1"/>
  <c r="L37" i="17"/>
  <c r="K37" i="17"/>
  <c r="J37" i="17"/>
  <c r="I37" i="17"/>
  <c r="I36" i="17" s="1"/>
  <c r="I35" i="17" s="1"/>
  <c r="L36" i="17"/>
  <c r="L35" i="17" s="1"/>
  <c r="K36" i="17"/>
  <c r="K35" i="17" s="1"/>
  <c r="J36" i="17"/>
  <c r="J35" i="17" s="1"/>
  <c r="L33" i="17"/>
  <c r="K33" i="17"/>
  <c r="J33" i="17"/>
  <c r="I33" i="17"/>
  <c r="L31" i="17"/>
  <c r="K31" i="17"/>
  <c r="J31" i="17"/>
  <c r="I31" i="17"/>
  <c r="L30" i="17"/>
  <c r="K30" i="17"/>
  <c r="K29" i="17" s="1"/>
  <c r="J30" i="17"/>
  <c r="J29" i="17" s="1"/>
  <c r="I30" i="17"/>
  <c r="I29" i="17" s="1"/>
  <c r="L29" i="17"/>
  <c r="L354" i="4"/>
  <c r="L353" i="4" s="1"/>
  <c r="K354" i="4"/>
  <c r="J354" i="4"/>
  <c r="J353" i="4" s="1"/>
  <c r="I354" i="4"/>
  <c r="I353" i="4" s="1"/>
  <c r="K353" i="4"/>
  <c r="L351" i="4"/>
  <c r="K351" i="4"/>
  <c r="J351" i="4"/>
  <c r="I351" i="4"/>
  <c r="I350" i="4" s="1"/>
  <c r="L350" i="4"/>
  <c r="K350" i="4"/>
  <c r="J350" i="4"/>
  <c r="L348" i="4"/>
  <c r="K348" i="4"/>
  <c r="J348" i="4"/>
  <c r="I348" i="4"/>
  <c r="I347" i="4" s="1"/>
  <c r="L347" i="4"/>
  <c r="K347" i="4"/>
  <c r="J347" i="4"/>
  <c r="L344" i="4"/>
  <c r="K344" i="4"/>
  <c r="K343" i="4" s="1"/>
  <c r="J344" i="4"/>
  <c r="I344" i="4"/>
  <c r="I343" i="4" s="1"/>
  <c r="L343" i="4"/>
  <c r="J343" i="4"/>
  <c r="L340" i="4"/>
  <c r="L339" i="4" s="1"/>
  <c r="K340" i="4"/>
  <c r="J340" i="4"/>
  <c r="J339" i="4" s="1"/>
  <c r="I340" i="4"/>
  <c r="I339" i="4" s="1"/>
  <c r="K339" i="4"/>
  <c r="L336" i="4"/>
  <c r="K336" i="4"/>
  <c r="K335" i="4" s="1"/>
  <c r="J336" i="4"/>
  <c r="I336" i="4"/>
  <c r="I335" i="4" s="1"/>
  <c r="L335" i="4"/>
  <c r="J335" i="4"/>
  <c r="L332" i="4"/>
  <c r="K332" i="4"/>
  <c r="J332" i="4"/>
  <c r="I332" i="4"/>
  <c r="L329" i="4"/>
  <c r="K329" i="4"/>
  <c r="J329" i="4"/>
  <c r="I329" i="4"/>
  <c r="L327" i="4"/>
  <c r="K327" i="4"/>
  <c r="J327" i="4"/>
  <c r="J326" i="4" s="1"/>
  <c r="I327" i="4"/>
  <c r="I326" i="4" s="1"/>
  <c r="L326" i="4"/>
  <c r="K326" i="4"/>
  <c r="L322" i="4"/>
  <c r="K322" i="4"/>
  <c r="J322" i="4"/>
  <c r="I322" i="4"/>
  <c r="I321" i="4" s="1"/>
  <c r="L321" i="4"/>
  <c r="K321" i="4"/>
  <c r="J321" i="4"/>
  <c r="L319" i="4"/>
  <c r="K319" i="4"/>
  <c r="J319" i="4"/>
  <c r="I319" i="4"/>
  <c r="I318" i="4" s="1"/>
  <c r="L318" i="4"/>
  <c r="K318" i="4"/>
  <c r="J318" i="4"/>
  <c r="L316" i="4"/>
  <c r="K316" i="4"/>
  <c r="J316" i="4"/>
  <c r="I316" i="4"/>
  <c r="L315" i="4"/>
  <c r="K315" i="4"/>
  <c r="J315" i="4"/>
  <c r="I315" i="4"/>
  <c r="L312" i="4"/>
  <c r="K312" i="4"/>
  <c r="J312" i="4"/>
  <c r="J311" i="4" s="1"/>
  <c r="I312" i="4"/>
  <c r="I311" i="4" s="1"/>
  <c r="L311" i="4"/>
  <c r="K311" i="4"/>
  <c r="L308" i="4"/>
  <c r="K308" i="4"/>
  <c r="J308" i="4"/>
  <c r="J307" i="4" s="1"/>
  <c r="I308" i="4"/>
  <c r="I307" i="4" s="1"/>
  <c r="L307" i="4"/>
  <c r="K307" i="4"/>
  <c r="L304" i="4"/>
  <c r="K304" i="4"/>
  <c r="J304" i="4"/>
  <c r="J303" i="4" s="1"/>
  <c r="I304" i="4"/>
  <c r="I303" i="4" s="1"/>
  <c r="L303" i="4"/>
  <c r="K303" i="4"/>
  <c r="L300" i="4"/>
  <c r="K300" i="4"/>
  <c r="J300" i="4"/>
  <c r="I300" i="4"/>
  <c r="L297" i="4"/>
  <c r="K297" i="4"/>
  <c r="J297" i="4"/>
  <c r="I297" i="4"/>
  <c r="L295" i="4"/>
  <c r="K295" i="4"/>
  <c r="J295" i="4"/>
  <c r="J294" i="4" s="1"/>
  <c r="I295" i="4"/>
  <c r="I294" i="4" s="1"/>
  <c r="L294" i="4"/>
  <c r="K294" i="4"/>
  <c r="L289" i="4"/>
  <c r="K289" i="4"/>
  <c r="J289" i="4"/>
  <c r="J288" i="4" s="1"/>
  <c r="I289" i="4"/>
  <c r="I288" i="4" s="1"/>
  <c r="L288" i="4"/>
  <c r="K288" i="4"/>
  <c r="L286" i="4"/>
  <c r="K286" i="4"/>
  <c r="J286" i="4"/>
  <c r="J285" i="4" s="1"/>
  <c r="I286" i="4"/>
  <c r="I285" i="4" s="1"/>
  <c r="L285" i="4"/>
  <c r="K285" i="4"/>
  <c r="L283" i="4"/>
  <c r="K283" i="4"/>
  <c r="J283" i="4"/>
  <c r="J282" i="4" s="1"/>
  <c r="I283" i="4"/>
  <c r="I282" i="4" s="1"/>
  <c r="L282" i="4"/>
  <c r="K282" i="4"/>
  <c r="L279" i="4"/>
  <c r="L278" i="4" s="1"/>
  <c r="K279" i="4"/>
  <c r="J279" i="4"/>
  <c r="J278" i="4" s="1"/>
  <c r="I279" i="4"/>
  <c r="I278" i="4" s="1"/>
  <c r="K278" i="4"/>
  <c r="L275" i="4"/>
  <c r="K275" i="4"/>
  <c r="J275" i="4"/>
  <c r="J274" i="4" s="1"/>
  <c r="I275" i="4"/>
  <c r="I274" i="4" s="1"/>
  <c r="L274" i="4"/>
  <c r="K274" i="4"/>
  <c r="L271" i="4"/>
  <c r="K271" i="4"/>
  <c r="J271" i="4"/>
  <c r="J270" i="4" s="1"/>
  <c r="I271" i="4"/>
  <c r="I270" i="4" s="1"/>
  <c r="L270" i="4"/>
  <c r="K270" i="4"/>
  <c r="L267" i="4"/>
  <c r="K267" i="4"/>
  <c r="J267" i="4"/>
  <c r="I267" i="4"/>
  <c r="L264" i="4"/>
  <c r="K264" i="4"/>
  <c r="J264" i="4"/>
  <c r="I264" i="4"/>
  <c r="L262" i="4"/>
  <c r="K262" i="4"/>
  <c r="J262" i="4"/>
  <c r="J261" i="4" s="1"/>
  <c r="I262" i="4"/>
  <c r="I261" i="4" s="1"/>
  <c r="L261" i="4"/>
  <c r="K261" i="4"/>
  <c r="L257" i="4"/>
  <c r="L256" i="4" s="1"/>
  <c r="K257" i="4"/>
  <c r="J257" i="4"/>
  <c r="J256" i="4" s="1"/>
  <c r="I257" i="4"/>
  <c r="I256" i="4" s="1"/>
  <c r="K256" i="4"/>
  <c r="L254" i="4"/>
  <c r="K254" i="4"/>
  <c r="J254" i="4"/>
  <c r="J253" i="4" s="1"/>
  <c r="I254" i="4"/>
  <c r="I253" i="4" s="1"/>
  <c r="L253" i="4"/>
  <c r="K253" i="4"/>
  <c r="L251" i="4"/>
  <c r="K251" i="4"/>
  <c r="J251" i="4"/>
  <c r="I251" i="4"/>
  <c r="I250" i="4" s="1"/>
  <c r="L250" i="4"/>
  <c r="K250" i="4"/>
  <c r="J250" i="4"/>
  <c r="L247" i="4"/>
  <c r="K247" i="4"/>
  <c r="J247" i="4"/>
  <c r="J246" i="4" s="1"/>
  <c r="I247" i="4"/>
  <c r="I246" i="4" s="1"/>
  <c r="L246" i="4"/>
  <c r="K246" i="4"/>
  <c r="L243" i="4"/>
  <c r="K243" i="4"/>
  <c r="J243" i="4"/>
  <c r="J242" i="4" s="1"/>
  <c r="I243" i="4"/>
  <c r="I242" i="4" s="1"/>
  <c r="L242" i="4"/>
  <c r="K242" i="4"/>
  <c r="L239" i="4"/>
  <c r="K239" i="4"/>
  <c r="K238" i="4" s="1"/>
  <c r="J239" i="4"/>
  <c r="J238" i="4" s="1"/>
  <c r="I239" i="4"/>
  <c r="I238" i="4" s="1"/>
  <c r="L238" i="4"/>
  <c r="L235" i="4"/>
  <c r="K235" i="4"/>
  <c r="J235" i="4"/>
  <c r="I235" i="4"/>
  <c r="L232" i="4"/>
  <c r="K232" i="4"/>
  <c r="J232" i="4"/>
  <c r="I232" i="4"/>
  <c r="L230" i="4"/>
  <c r="K230" i="4"/>
  <c r="J230" i="4"/>
  <c r="I230" i="4"/>
  <c r="L229" i="4"/>
  <c r="K229" i="4"/>
  <c r="J229" i="4"/>
  <c r="I229" i="4"/>
  <c r="L223" i="4"/>
  <c r="K223" i="4"/>
  <c r="J223" i="4"/>
  <c r="J222" i="4" s="1"/>
  <c r="J221" i="4" s="1"/>
  <c r="I223" i="4"/>
  <c r="I222" i="4" s="1"/>
  <c r="I221" i="4" s="1"/>
  <c r="L222" i="4"/>
  <c r="L221" i="4" s="1"/>
  <c r="K222" i="4"/>
  <c r="K221" i="4" s="1"/>
  <c r="L219" i="4"/>
  <c r="K219" i="4"/>
  <c r="J219" i="4"/>
  <c r="J218" i="4" s="1"/>
  <c r="J217" i="4" s="1"/>
  <c r="I219" i="4"/>
  <c r="I218" i="4" s="1"/>
  <c r="I217" i="4" s="1"/>
  <c r="L218" i="4"/>
  <c r="L217" i="4" s="1"/>
  <c r="K218" i="4"/>
  <c r="K217" i="4" s="1"/>
  <c r="L210" i="4"/>
  <c r="K210" i="4"/>
  <c r="J210" i="4"/>
  <c r="J209" i="4" s="1"/>
  <c r="I210" i="4"/>
  <c r="I209" i="4" s="1"/>
  <c r="L209" i="4"/>
  <c r="K209" i="4"/>
  <c r="L207" i="4"/>
  <c r="K207" i="4"/>
  <c r="J207" i="4"/>
  <c r="I207" i="4"/>
  <c r="I206" i="4" s="1"/>
  <c r="L206" i="4"/>
  <c r="K206" i="4"/>
  <c r="J206" i="4"/>
  <c r="L200" i="4"/>
  <c r="K200" i="4"/>
  <c r="J200" i="4"/>
  <c r="J199" i="4" s="1"/>
  <c r="J198" i="4" s="1"/>
  <c r="I200" i="4"/>
  <c r="I199" i="4" s="1"/>
  <c r="I198" i="4" s="1"/>
  <c r="L199" i="4"/>
  <c r="L198" i="4" s="1"/>
  <c r="K199" i="4"/>
  <c r="K198" i="4" s="1"/>
  <c r="L196" i="4"/>
  <c r="K196" i="4"/>
  <c r="J196" i="4"/>
  <c r="I196" i="4"/>
  <c r="I195" i="4" s="1"/>
  <c r="L195" i="4"/>
  <c r="K195" i="4"/>
  <c r="J195" i="4"/>
  <c r="L191" i="4"/>
  <c r="K191" i="4"/>
  <c r="J191" i="4"/>
  <c r="J190" i="4" s="1"/>
  <c r="I191" i="4"/>
  <c r="I190" i="4" s="1"/>
  <c r="L190" i="4"/>
  <c r="K190" i="4"/>
  <c r="P185" i="4"/>
  <c r="O185" i="4"/>
  <c r="N185" i="4"/>
  <c r="M185" i="4"/>
  <c r="L185" i="4"/>
  <c r="K185" i="4"/>
  <c r="K184" i="4" s="1"/>
  <c r="J185" i="4"/>
  <c r="I185" i="4"/>
  <c r="L184" i="4"/>
  <c r="J184" i="4"/>
  <c r="I184" i="4"/>
  <c r="L180" i="4"/>
  <c r="K180" i="4"/>
  <c r="K179" i="4" s="1"/>
  <c r="J180" i="4"/>
  <c r="J179" i="4" s="1"/>
  <c r="I180" i="4"/>
  <c r="I179" i="4" s="1"/>
  <c r="L179" i="4"/>
  <c r="L177" i="4"/>
  <c r="K177" i="4"/>
  <c r="J177" i="4"/>
  <c r="J176" i="4" s="1"/>
  <c r="I177" i="4"/>
  <c r="I176" i="4" s="1"/>
  <c r="L176" i="4"/>
  <c r="K176" i="4"/>
  <c r="L169" i="4"/>
  <c r="K169" i="4"/>
  <c r="J169" i="4"/>
  <c r="J168" i="4" s="1"/>
  <c r="I169" i="4"/>
  <c r="I168" i="4" s="1"/>
  <c r="L168" i="4"/>
  <c r="K168" i="4"/>
  <c r="L164" i="4"/>
  <c r="K164" i="4"/>
  <c r="J164" i="4"/>
  <c r="J163" i="4" s="1"/>
  <c r="I164" i="4"/>
  <c r="L163" i="4"/>
  <c r="K163" i="4"/>
  <c r="I163" i="4"/>
  <c r="L160" i="4"/>
  <c r="K160" i="4"/>
  <c r="J160" i="4"/>
  <c r="I160" i="4"/>
  <c r="L159" i="4"/>
  <c r="K159" i="4"/>
  <c r="K158" i="4" s="1"/>
  <c r="J159" i="4"/>
  <c r="J158" i="4" s="1"/>
  <c r="I159" i="4"/>
  <c r="I158" i="4" s="1"/>
  <c r="L158" i="4"/>
  <c r="L155" i="4"/>
  <c r="K155" i="4"/>
  <c r="J155" i="4"/>
  <c r="I155" i="4"/>
  <c r="I154" i="4" s="1"/>
  <c r="L154" i="4"/>
  <c r="K154" i="4"/>
  <c r="J154" i="4"/>
  <c r="L150" i="4"/>
  <c r="K150" i="4"/>
  <c r="J150" i="4"/>
  <c r="J149" i="4" s="1"/>
  <c r="I150" i="4"/>
  <c r="I149" i="4" s="1"/>
  <c r="L149" i="4"/>
  <c r="L148" i="4" s="1"/>
  <c r="L147" i="4" s="1"/>
  <c r="K149" i="4"/>
  <c r="L144" i="4"/>
  <c r="K144" i="4"/>
  <c r="K143" i="4" s="1"/>
  <c r="K142" i="4" s="1"/>
  <c r="J144" i="4"/>
  <c r="J143" i="4" s="1"/>
  <c r="J142" i="4" s="1"/>
  <c r="I144" i="4"/>
  <c r="L143" i="4"/>
  <c r="L142" i="4" s="1"/>
  <c r="I143" i="4"/>
  <c r="I142" i="4" s="1"/>
  <c r="L140" i="4"/>
  <c r="K140" i="4"/>
  <c r="J140" i="4"/>
  <c r="J139" i="4" s="1"/>
  <c r="I140" i="4"/>
  <c r="I139" i="4" s="1"/>
  <c r="L139" i="4"/>
  <c r="K139" i="4"/>
  <c r="L136" i="4"/>
  <c r="L135" i="4" s="1"/>
  <c r="L134" i="4" s="1"/>
  <c r="K136" i="4"/>
  <c r="J136" i="4"/>
  <c r="J135" i="4" s="1"/>
  <c r="J134" i="4" s="1"/>
  <c r="I136" i="4"/>
  <c r="I135" i="4" s="1"/>
  <c r="I134" i="4" s="1"/>
  <c r="K135" i="4"/>
  <c r="K134" i="4" s="1"/>
  <c r="L131" i="4"/>
  <c r="K131" i="4"/>
  <c r="J131" i="4"/>
  <c r="J130" i="4" s="1"/>
  <c r="J129" i="4" s="1"/>
  <c r="I131" i="4"/>
  <c r="I130" i="4" s="1"/>
  <c r="I129" i="4" s="1"/>
  <c r="L130" i="4"/>
  <c r="L129" i="4" s="1"/>
  <c r="K130" i="4"/>
  <c r="K129" i="4"/>
  <c r="L126" i="4"/>
  <c r="K126" i="4"/>
  <c r="J126" i="4"/>
  <c r="J125" i="4" s="1"/>
  <c r="J124" i="4" s="1"/>
  <c r="I126" i="4"/>
  <c r="I125" i="4" s="1"/>
  <c r="I124" i="4" s="1"/>
  <c r="L125" i="4"/>
  <c r="L124" i="4" s="1"/>
  <c r="K125" i="4"/>
  <c r="K124" i="4" s="1"/>
  <c r="L122" i="4"/>
  <c r="K122" i="4"/>
  <c r="J122" i="4"/>
  <c r="I122" i="4"/>
  <c r="L121" i="4"/>
  <c r="K121" i="4"/>
  <c r="K120" i="4" s="1"/>
  <c r="J121" i="4"/>
  <c r="J120" i="4" s="1"/>
  <c r="I121" i="4"/>
  <c r="I120" i="4" s="1"/>
  <c r="L120" i="4"/>
  <c r="L118" i="4"/>
  <c r="K118" i="4"/>
  <c r="J118" i="4"/>
  <c r="J117" i="4" s="1"/>
  <c r="J116" i="4" s="1"/>
  <c r="I118" i="4"/>
  <c r="I117" i="4" s="1"/>
  <c r="I116" i="4" s="1"/>
  <c r="L117" i="4"/>
  <c r="L116" i="4" s="1"/>
  <c r="K117" i="4"/>
  <c r="K116" i="4" s="1"/>
  <c r="L114" i="4"/>
  <c r="K114" i="4"/>
  <c r="J114" i="4"/>
  <c r="J113" i="4" s="1"/>
  <c r="J112" i="4" s="1"/>
  <c r="I114" i="4"/>
  <c r="I113" i="4" s="1"/>
  <c r="I112" i="4" s="1"/>
  <c r="L113" i="4"/>
  <c r="K113" i="4"/>
  <c r="L112" i="4"/>
  <c r="K112" i="4"/>
  <c r="L109" i="4"/>
  <c r="K109" i="4"/>
  <c r="K108" i="4" s="1"/>
  <c r="K107" i="4" s="1"/>
  <c r="J109" i="4"/>
  <c r="J108" i="4" s="1"/>
  <c r="J107" i="4" s="1"/>
  <c r="I109" i="4"/>
  <c r="I108" i="4" s="1"/>
  <c r="I107" i="4" s="1"/>
  <c r="L108" i="4"/>
  <c r="L107" i="4" s="1"/>
  <c r="L103" i="4"/>
  <c r="K103" i="4"/>
  <c r="J103" i="4"/>
  <c r="J102" i="4" s="1"/>
  <c r="I103" i="4"/>
  <c r="I102" i="4" s="1"/>
  <c r="L102" i="4"/>
  <c r="K102" i="4"/>
  <c r="L99" i="4"/>
  <c r="L98" i="4" s="1"/>
  <c r="L97" i="4" s="1"/>
  <c r="K99" i="4"/>
  <c r="K98" i="4" s="1"/>
  <c r="K97" i="4" s="1"/>
  <c r="J99" i="4"/>
  <c r="J98" i="4" s="1"/>
  <c r="J97" i="4" s="1"/>
  <c r="I99" i="4"/>
  <c r="I98" i="4" s="1"/>
  <c r="I97" i="4" s="1"/>
  <c r="L94" i="4"/>
  <c r="K94" i="4"/>
  <c r="K93" i="4" s="1"/>
  <c r="K92" i="4" s="1"/>
  <c r="J94" i="4"/>
  <c r="J93" i="4" s="1"/>
  <c r="J92" i="4" s="1"/>
  <c r="I94" i="4"/>
  <c r="I93" i="4" s="1"/>
  <c r="I92" i="4" s="1"/>
  <c r="L93" i="4"/>
  <c r="L92" i="4" s="1"/>
  <c r="L89" i="4"/>
  <c r="L88" i="4" s="1"/>
  <c r="L87" i="4" s="1"/>
  <c r="K89" i="4"/>
  <c r="J89" i="4"/>
  <c r="J88" i="4" s="1"/>
  <c r="J87" i="4" s="1"/>
  <c r="I89" i="4"/>
  <c r="I88" i="4" s="1"/>
  <c r="I87" i="4" s="1"/>
  <c r="K88" i="4"/>
  <c r="K87" i="4" s="1"/>
  <c r="L82" i="4"/>
  <c r="L81" i="4" s="1"/>
  <c r="L80" i="4" s="1"/>
  <c r="L79" i="4" s="1"/>
  <c r="K82" i="4"/>
  <c r="K81" i="4" s="1"/>
  <c r="K80" i="4" s="1"/>
  <c r="K79" i="4" s="1"/>
  <c r="J82" i="4"/>
  <c r="J81" i="4" s="1"/>
  <c r="J80" i="4" s="1"/>
  <c r="J79" i="4" s="1"/>
  <c r="I82" i="4"/>
  <c r="I81" i="4" s="1"/>
  <c r="I80" i="4" s="1"/>
  <c r="I79" i="4" s="1"/>
  <c r="L77" i="4"/>
  <c r="K77" i="4"/>
  <c r="K76" i="4" s="1"/>
  <c r="K75" i="4" s="1"/>
  <c r="J77" i="4"/>
  <c r="J76" i="4" s="1"/>
  <c r="J75" i="4" s="1"/>
  <c r="I77" i="4"/>
  <c r="I76" i="4" s="1"/>
  <c r="I75" i="4" s="1"/>
  <c r="L76" i="4"/>
  <c r="L75" i="4" s="1"/>
  <c r="L71" i="4"/>
  <c r="K71" i="4"/>
  <c r="J71" i="4"/>
  <c r="J70" i="4" s="1"/>
  <c r="I71" i="4"/>
  <c r="I70" i="4" s="1"/>
  <c r="L70" i="4"/>
  <c r="K70" i="4"/>
  <c r="L66" i="4"/>
  <c r="L65" i="4" s="1"/>
  <c r="K66" i="4"/>
  <c r="K65" i="4" s="1"/>
  <c r="J66" i="4"/>
  <c r="J65" i="4" s="1"/>
  <c r="I66" i="4"/>
  <c r="I65" i="4" s="1"/>
  <c r="L61" i="4"/>
  <c r="K61" i="4"/>
  <c r="J61" i="4"/>
  <c r="J60" i="4" s="1"/>
  <c r="I61" i="4"/>
  <c r="I60" i="4" s="1"/>
  <c r="L60" i="4"/>
  <c r="K60" i="4"/>
  <c r="L42" i="4"/>
  <c r="K42" i="4"/>
  <c r="K41" i="4" s="1"/>
  <c r="K40" i="4" s="1"/>
  <c r="K39" i="4" s="1"/>
  <c r="J42" i="4"/>
  <c r="J41" i="4" s="1"/>
  <c r="J40" i="4" s="1"/>
  <c r="J39" i="4" s="1"/>
  <c r="I42" i="4"/>
  <c r="I41" i="4" s="1"/>
  <c r="I40" i="4" s="1"/>
  <c r="I39" i="4" s="1"/>
  <c r="L41" i="4"/>
  <c r="L40" i="4" s="1"/>
  <c r="L39" i="4" s="1"/>
  <c r="L37" i="4"/>
  <c r="K37" i="4"/>
  <c r="J37" i="4"/>
  <c r="J36" i="4" s="1"/>
  <c r="J35" i="4" s="1"/>
  <c r="I37" i="4"/>
  <c r="I36" i="4" s="1"/>
  <c r="I35" i="4" s="1"/>
  <c r="L36" i="4"/>
  <c r="L35" i="4" s="1"/>
  <c r="K36" i="4"/>
  <c r="K35" i="4" s="1"/>
  <c r="L33" i="4"/>
  <c r="K33" i="4"/>
  <c r="J33" i="4"/>
  <c r="I33" i="4"/>
  <c r="L31" i="4"/>
  <c r="K31" i="4"/>
  <c r="J31" i="4"/>
  <c r="J30" i="4" s="1"/>
  <c r="J29" i="4" s="1"/>
  <c r="I31" i="4"/>
  <c r="I30" i="4" s="1"/>
  <c r="I29" i="4" s="1"/>
  <c r="L30" i="4"/>
  <c r="K30" i="4"/>
  <c r="K29" i="4" s="1"/>
  <c r="L29" i="4"/>
  <c r="L354" i="6"/>
  <c r="K354" i="6"/>
  <c r="J354" i="6"/>
  <c r="I354" i="6"/>
  <c r="I353" i="6" s="1"/>
  <c r="L353" i="6"/>
  <c r="K353" i="6"/>
  <c r="J353" i="6"/>
  <c r="L351" i="6"/>
  <c r="K351" i="6"/>
  <c r="J351" i="6"/>
  <c r="I351" i="6"/>
  <c r="L350" i="6"/>
  <c r="K350" i="6"/>
  <c r="J350" i="6"/>
  <c r="I350" i="6"/>
  <c r="L348" i="6"/>
  <c r="K348" i="6"/>
  <c r="J348" i="6"/>
  <c r="I348" i="6"/>
  <c r="L347" i="6"/>
  <c r="K347" i="6"/>
  <c r="J347" i="6"/>
  <c r="I347" i="6"/>
  <c r="L344" i="6"/>
  <c r="K344" i="6"/>
  <c r="J344" i="6"/>
  <c r="I344" i="6"/>
  <c r="I343" i="6" s="1"/>
  <c r="L343" i="6"/>
  <c r="K343" i="6"/>
  <c r="J343" i="6"/>
  <c r="L340" i="6"/>
  <c r="K340" i="6"/>
  <c r="J340" i="6"/>
  <c r="I340" i="6"/>
  <c r="I339" i="6" s="1"/>
  <c r="L339" i="6"/>
  <c r="K339" i="6"/>
  <c r="J339" i="6"/>
  <c r="L336" i="6"/>
  <c r="K336" i="6"/>
  <c r="K335" i="6" s="1"/>
  <c r="J336" i="6"/>
  <c r="J335" i="6" s="1"/>
  <c r="I336" i="6"/>
  <c r="I335" i="6" s="1"/>
  <c r="L335" i="6"/>
  <c r="L332" i="6"/>
  <c r="K332" i="6"/>
  <c r="J332" i="6"/>
  <c r="I332" i="6"/>
  <c r="L329" i="6"/>
  <c r="K329" i="6"/>
  <c r="J329" i="6"/>
  <c r="I329" i="6"/>
  <c r="L327" i="6"/>
  <c r="K327" i="6"/>
  <c r="J327" i="6"/>
  <c r="J326" i="6" s="1"/>
  <c r="I327" i="6"/>
  <c r="I326" i="6" s="1"/>
  <c r="L326" i="6"/>
  <c r="K326" i="6"/>
  <c r="L322" i="6"/>
  <c r="K322" i="6"/>
  <c r="J322" i="6"/>
  <c r="J321" i="6" s="1"/>
  <c r="I322" i="6"/>
  <c r="I321" i="6" s="1"/>
  <c r="L321" i="6"/>
  <c r="K321" i="6"/>
  <c r="L319" i="6"/>
  <c r="K319" i="6"/>
  <c r="J319" i="6"/>
  <c r="I319" i="6"/>
  <c r="I318" i="6" s="1"/>
  <c r="L318" i="6"/>
  <c r="K318" i="6"/>
  <c r="J318" i="6"/>
  <c r="L316" i="6"/>
  <c r="L315" i="6" s="1"/>
  <c r="K316" i="6"/>
  <c r="J316" i="6"/>
  <c r="I316" i="6"/>
  <c r="I315" i="6" s="1"/>
  <c r="K315" i="6"/>
  <c r="J315" i="6"/>
  <c r="L312" i="6"/>
  <c r="K312" i="6"/>
  <c r="K311" i="6" s="1"/>
  <c r="J312" i="6"/>
  <c r="I312" i="6"/>
  <c r="I311" i="6" s="1"/>
  <c r="L311" i="6"/>
  <c r="J311" i="6"/>
  <c r="L308" i="6"/>
  <c r="L307" i="6" s="1"/>
  <c r="K308" i="6"/>
  <c r="K307" i="6" s="1"/>
  <c r="J308" i="6"/>
  <c r="J307" i="6" s="1"/>
  <c r="I308" i="6"/>
  <c r="I307" i="6"/>
  <c r="L304" i="6"/>
  <c r="K304" i="6"/>
  <c r="J304" i="6"/>
  <c r="I304" i="6"/>
  <c r="I303" i="6" s="1"/>
  <c r="L303" i="6"/>
  <c r="K303" i="6"/>
  <c r="J303" i="6"/>
  <c r="L300" i="6"/>
  <c r="K300" i="6"/>
  <c r="J300" i="6"/>
  <c r="I300" i="6"/>
  <c r="L297" i="6"/>
  <c r="K297" i="6"/>
  <c r="J297" i="6"/>
  <c r="I297" i="6"/>
  <c r="L295" i="6"/>
  <c r="K295" i="6"/>
  <c r="J295" i="6"/>
  <c r="I295" i="6"/>
  <c r="I294" i="6" s="1"/>
  <c r="L294" i="6"/>
  <c r="K294" i="6"/>
  <c r="J294" i="6"/>
  <c r="L289" i="6"/>
  <c r="K289" i="6"/>
  <c r="J289" i="6"/>
  <c r="I289" i="6"/>
  <c r="I288" i="6" s="1"/>
  <c r="L288" i="6"/>
  <c r="K288" i="6"/>
  <c r="J288" i="6"/>
  <c r="L286" i="6"/>
  <c r="L285" i="6" s="1"/>
  <c r="K286" i="6"/>
  <c r="J286" i="6"/>
  <c r="I286" i="6"/>
  <c r="K285" i="6"/>
  <c r="J285" i="6"/>
  <c r="I285" i="6"/>
  <c r="L283" i="6"/>
  <c r="K283" i="6"/>
  <c r="K282" i="6" s="1"/>
  <c r="J283" i="6"/>
  <c r="I283" i="6"/>
  <c r="L282" i="6"/>
  <c r="J282" i="6"/>
  <c r="I282" i="6"/>
  <c r="L279" i="6"/>
  <c r="K279" i="6"/>
  <c r="J279" i="6"/>
  <c r="I279" i="6"/>
  <c r="I278" i="6" s="1"/>
  <c r="L278" i="6"/>
  <c r="K278" i="6"/>
  <c r="J278" i="6"/>
  <c r="L275" i="6"/>
  <c r="K275" i="6"/>
  <c r="K274" i="6" s="1"/>
  <c r="J275" i="6"/>
  <c r="J274" i="6" s="1"/>
  <c r="I275" i="6"/>
  <c r="I274" i="6" s="1"/>
  <c r="L274" i="6"/>
  <c r="L271" i="6"/>
  <c r="K271" i="6"/>
  <c r="J271" i="6"/>
  <c r="J270" i="6" s="1"/>
  <c r="I271" i="6"/>
  <c r="I270" i="6" s="1"/>
  <c r="L270" i="6"/>
  <c r="K270" i="6"/>
  <c r="L267" i="6"/>
  <c r="K267" i="6"/>
  <c r="J267" i="6"/>
  <c r="I267" i="6"/>
  <c r="L264" i="6"/>
  <c r="K264" i="6"/>
  <c r="J264" i="6"/>
  <c r="I264" i="6"/>
  <c r="L262" i="6"/>
  <c r="K262" i="6"/>
  <c r="J262" i="6"/>
  <c r="I262" i="6"/>
  <c r="I261" i="6" s="1"/>
  <c r="L261" i="6"/>
  <c r="K261" i="6"/>
  <c r="J261" i="6"/>
  <c r="L257" i="6"/>
  <c r="K257" i="6"/>
  <c r="K256" i="6" s="1"/>
  <c r="J257" i="6"/>
  <c r="I257" i="6"/>
  <c r="I256" i="6" s="1"/>
  <c r="L256" i="6"/>
  <c r="J256" i="6"/>
  <c r="L254" i="6"/>
  <c r="K254" i="6"/>
  <c r="J254" i="6"/>
  <c r="J253" i="6" s="1"/>
  <c r="I254" i="6"/>
  <c r="I253" i="6" s="1"/>
  <c r="L253" i="6"/>
  <c r="K253" i="6"/>
  <c r="L251" i="6"/>
  <c r="K251" i="6"/>
  <c r="J251" i="6"/>
  <c r="I251" i="6"/>
  <c r="I250" i="6" s="1"/>
  <c r="L250" i="6"/>
  <c r="K250" i="6"/>
  <c r="J250" i="6"/>
  <c r="L247" i="6"/>
  <c r="K247" i="6"/>
  <c r="K246" i="6" s="1"/>
  <c r="J247" i="6"/>
  <c r="I247" i="6"/>
  <c r="I246" i="6" s="1"/>
  <c r="L246" i="6"/>
  <c r="J246" i="6"/>
  <c r="L243" i="6"/>
  <c r="L242" i="6" s="1"/>
  <c r="K243" i="6"/>
  <c r="K242" i="6" s="1"/>
  <c r="J243" i="6"/>
  <c r="J242" i="6" s="1"/>
  <c r="I243" i="6"/>
  <c r="I242" i="6" s="1"/>
  <c r="L239" i="6"/>
  <c r="K239" i="6"/>
  <c r="K238" i="6" s="1"/>
  <c r="J239" i="6"/>
  <c r="I239" i="6"/>
  <c r="I238" i="6" s="1"/>
  <c r="L238" i="6"/>
  <c r="J238" i="6"/>
  <c r="L235" i="6"/>
  <c r="K235" i="6"/>
  <c r="J235" i="6"/>
  <c r="I235" i="6"/>
  <c r="L232" i="6"/>
  <c r="K232" i="6"/>
  <c r="J232" i="6"/>
  <c r="I232" i="6"/>
  <c r="L230" i="6"/>
  <c r="K230" i="6"/>
  <c r="J230" i="6"/>
  <c r="I230" i="6"/>
  <c r="I229" i="6" s="1"/>
  <c r="L229" i="6"/>
  <c r="K229" i="6"/>
  <c r="J229" i="6"/>
  <c r="L223" i="6"/>
  <c r="K223" i="6"/>
  <c r="J223" i="6"/>
  <c r="J222" i="6" s="1"/>
  <c r="J221" i="6" s="1"/>
  <c r="I223" i="6"/>
  <c r="I222" i="6" s="1"/>
  <c r="I221" i="6" s="1"/>
  <c r="L222" i="6"/>
  <c r="L221" i="6" s="1"/>
  <c r="K222" i="6"/>
  <c r="K221" i="6"/>
  <c r="L219" i="6"/>
  <c r="K219" i="6"/>
  <c r="J219" i="6"/>
  <c r="I219" i="6"/>
  <c r="L218" i="6"/>
  <c r="K218" i="6"/>
  <c r="J218" i="6"/>
  <c r="I218" i="6"/>
  <c r="I217" i="6" s="1"/>
  <c r="L217" i="6"/>
  <c r="K217" i="6"/>
  <c r="J217" i="6"/>
  <c r="L210" i="6"/>
  <c r="K210" i="6"/>
  <c r="K209" i="6" s="1"/>
  <c r="J210" i="6"/>
  <c r="I210" i="6"/>
  <c r="I209" i="6" s="1"/>
  <c r="L209" i="6"/>
  <c r="L205" i="6" s="1"/>
  <c r="J209" i="6"/>
  <c r="L207" i="6"/>
  <c r="K207" i="6"/>
  <c r="J207" i="6"/>
  <c r="J206" i="6" s="1"/>
  <c r="J205" i="6" s="1"/>
  <c r="I207" i="6"/>
  <c r="L206" i="6"/>
  <c r="K206" i="6"/>
  <c r="I206" i="6"/>
  <c r="L200" i="6"/>
  <c r="L199" i="6" s="1"/>
  <c r="L198" i="6" s="1"/>
  <c r="K200" i="6"/>
  <c r="J200" i="6"/>
  <c r="I200" i="6"/>
  <c r="I199" i="6" s="1"/>
  <c r="I198" i="6" s="1"/>
  <c r="K199" i="6"/>
  <c r="K198" i="6" s="1"/>
  <c r="J199" i="6"/>
  <c r="J198" i="6" s="1"/>
  <c r="L196" i="6"/>
  <c r="K196" i="6"/>
  <c r="J196" i="6"/>
  <c r="I196" i="6"/>
  <c r="I195" i="6" s="1"/>
  <c r="L195" i="6"/>
  <c r="K195" i="6"/>
  <c r="J195" i="6"/>
  <c r="L191" i="6"/>
  <c r="K191" i="6"/>
  <c r="J191" i="6"/>
  <c r="J190" i="6" s="1"/>
  <c r="I191" i="6"/>
  <c r="I190" i="6" s="1"/>
  <c r="L190" i="6"/>
  <c r="K190" i="6"/>
  <c r="P185" i="6"/>
  <c r="O185" i="6"/>
  <c r="N185" i="6"/>
  <c r="M185" i="6"/>
  <c r="L185" i="6"/>
  <c r="K185" i="6"/>
  <c r="J185" i="6"/>
  <c r="J184" i="6" s="1"/>
  <c r="I185" i="6"/>
  <c r="I184" i="6" s="1"/>
  <c r="L184" i="6"/>
  <c r="K184" i="6"/>
  <c r="L180" i="6"/>
  <c r="K180" i="6"/>
  <c r="J180" i="6"/>
  <c r="I180" i="6"/>
  <c r="I179" i="6" s="1"/>
  <c r="L179" i="6"/>
  <c r="K179" i="6"/>
  <c r="J179" i="6"/>
  <c r="L177" i="6"/>
  <c r="L176" i="6" s="1"/>
  <c r="K177" i="6"/>
  <c r="K176" i="6" s="1"/>
  <c r="J177" i="6"/>
  <c r="I177" i="6"/>
  <c r="I176" i="6" s="1"/>
  <c r="J176" i="6"/>
  <c r="L169" i="6"/>
  <c r="K169" i="6"/>
  <c r="J169" i="6"/>
  <c r="J168" i="6" s="1"/>
  <c r="I169" i="6"/>
  <c r="I168" i="6" s="1"/>
  <c r="L168" i="6"/>
  <c r="K168" i="6"/>
  <c r="L164" i="6"/>
  <c r="K164" i="6"/>
  <c r="J164" i="6"/>
  <c r="I164" i="6"/>
  <c r="I163" i="6" s="1"/>
  <c r="L163" i="6"/>
  <c r="L162" i="6" s="1"/>
  <c r="K163" i="6"/>
  <c r="J163" i="6"/>
  <c r="L160" i="6"/>
  <c r="K160" i="6"/>
  <c r="J160" i="6"/>
  <c r="I160" i="6"/>
  <c r="I159" i="6" s="1"/>
  <c r="I158" i="6" s="1"/>
  <c r="L159" i="6"/>
  <c r="L158" i="6" s="1"/>
  <c r="K159" i="6"/>
  <c r="K158" i="6" s="1"/>
  <c r="J159" i="6"/>
  <c r="J158" i="6" s="1"/>
  <c r="L155" i="6"/>
  <c r="K155" i="6"/>
  <c r="K154" i="6" s="1"/>
  <c r="J155" i="6"/>
  <c r="I155" i="6"/>
  <c r="L154" i="6"/>
  <c r="J154" i="6"/>
  <c r="I154" i="6"/>
  <c r="L150" i="6"/>
  <c r="K150" i="6"/>
  <c r="K149" i="6" s="1"/>
  <c r="J150" i="6"/>
  <c r="J149" i="6" s="1"/>
  <c r="J148" i="6" s="1"/>
  <c r="J147" i="6" s="1"/>
  <c r="I150" i="6"/>
  <c r="I149" i="6" s="1"/>
  <c r="I148" i="6" s="1"/>
  <c r="I147" i="6" s="1"/>
  <c r="L149" i="6"/>
  <c r="L144" i="6"/>
  <c r="K144" i="6"/>
  <c r="K143" i="6" s="1"/>
  <c r="K142" i="6" s="1"/>
  <c r="J144" i="6"/>
  <c r="I144" i="6"/>
  <c r="I143" i="6" s="1"/>
  <c r="I142" i="6" s="1"/>
  <c r="L143" i="6"/>
  <c r="L142" i="6" s="1"/>
  <c r="J143" i="6"/>
  <c r="J142" i="6"/>
  <c r="L140" i="6"/>
  <c r="K140" i="6"/>
  <c r="J140" i="6"/>
  <c r="J139" i="6" s="1"/>
  <c r="I140" i="6"/>
  <c r="I139" i="6" s="1"/>
  <c r="L139" i="6"/>
  <c r="K139" i="6"/>
  <c r="L136" i="6"/>
  <c r="K136" i="6"/>
  <c r="J136" i="6"/>
  <c r="I136" i="6"/>
  <c r="I135" i="6" s="1"/>
  <c r="I134" i="6" s="1"/>
  <c r="L135" i="6"/>
  <c r="L134" i="6" s="1"/>
  <c r="K135" i="6"/>
  <c r="K134" i="6" s="1"/>
  <c r="J135" i="6"/>
  <c r="J134" i="6"/>
  <c r="L131" i="6"/>
  <c r="K131" i="6"/>
  <c r="J131" i="6"/>
  <c r="I131" i="6"/>
  <c r="I130" i="6" s="1"/>
  <c r="I129" i="6" s="1"/>
  <c r="L130" i="6"/>
  <c r="L129" i="6" s="1"/>
  <c r="K130" i="6"/>
  <c r="K129" i="6" s="1"/>
  <c r="J130" i="6"/>
  <c r="J129" i="6" s="1"/>
  <c r="L126" i="6"/>
  <c r="K126" i="6"/>
  <c r="J126" i="6"/>
  <c r="I126" i="6"/>
  <c r="L125" i="6"/>
  <c r="K125" i="6"/>
  <c r="K124" i="6" s="1"/>
  <c r="J125" i="6"/>
  <c r="J124" i="6" s="1"/>
  <c r="I125" i="6"/>
  <c r="I124" i="6" s="1"/>
  <c r="L124" i="6"/>
  <c r="L122" i="6"/>
  <c r="K122" i="6"/>
  <c r="J122" i="6"/>
  <c r="I122" i="6"/>
  <c r="I121" i="6" s="1"/>
  <c r="I120" i="6" s="1"/>
  <c r="L121" i="6"/>
  <c r="K121" i="6"/>
  <c r="K120" i="6" s="1"/>
  <c r="J121" i="6"/>
  <c r="J120" i="6" s="1"/>
  <c r="L120" i="6"/>
  <c r="L118" i="6"/>
  <c r="K118" i="6"/>
  <c r="J118" i="6"/>
  <c r="I118" i="6"/>
  <c r="L117" i="6"/>
  <c r="K117" i="6"/>
  <c r="J117" i="6"/>
  <c r="J116" i="6" s="1"/>
  <c r="I117" i="6"/>
  <c r="I116" i="6" s="1"/>
  <c r="L116" i="6"/>
  <c r="K116" i="6"/>
  <c r="L114" i="6"/>
  <c r="K114" i="6"/>
  <c r="J114" i="6"/>
  <c r="I114" i="6"/>
  <c r="I113" i="6" s="1"/>
  <c r="I112" i="6" s="1"/>
  <c r="L113" i="6"/>
  <c r="L112" i="6" s="1"/>
  <c r="K113" i="6"/>
  <c r="J113" i="6"/>
  <c r="K112" i="6"/>
  <c r="J112" i="6"/>
  <c r="L109" i="6"/>
  <c r="K109" i="6"/>
  <c r="J109" i="6"/>
  <c r="J108" i="6" s="1"/>
  <c r="J107" i="6" s="1"/>
  <c r="I109" i="6"/>
  <c r="I108" i="6" s="1"/>
  <c r="I107" i="6" s="1"/>
  <c r="L108" i="6"/>
  <c r="L107" i="6" s="1"/>
  <c r="K108" i="6"/>
  <c r="K107" i="6" s="1"/>
  <c r="L103" i="6"/>
  <c r="K103" i="6"/>
  <c r="J103" i="6"/>
  <c r="I103" i="6"/>
  <c r="I102" i="6" s="1"/>
  <c r="L102" i="6"/>
  <c r="K102" i="6"/>
  <c r="J102" i="6"/>
  <c r="L99" i="6"/>
  <c r="K99" i="6"/>
  <c r="J99" i="6"/>
  <c r="I99" i="6"/>
  <c r="I98" i="6" s="1"/>
  <c r="I97" i="6" s="1"/>
  <c r="L98" i="6"/>
  <c r="L97" i="6" s="1"/>
  <c r="K98" i="6"/>
  <c r="K97" i="6" s="1"/>
  <c r="J98" i="6"/>
  <c r="J97" i="6"/>
  <c r="L94" i="6"/>
  <c r="K94" i="6"/>
  <c r="J94" i="6"/>
  <c r="I94" i="6"/>
  <c r="L93" i="6"/>
  <c r="K93" i="6"/>
  <c r="J93" i="6"/>
  <c r="J92" i="6" s="1"/>
  <c r="I93" i="6"/>
  <c r="I92" i="6" s="1"/>
  <c r="L92" i="6"/>
  <c r="K92" i="6"/>
  <c r="L89" i="6"/>
  <c r="L88" i="6" s="1"/>
  <c r="L87" i="6" s="1"/>
  <c r="L86" i="6" s="1"/>
  <c r="K89" i="6"/>
  <c r="J89" i="6"/>
  <c r="J88" i="6" s="1"/>
  <c r="J87" i="6" s="1"/>
  <c r="I89" i="6"/>
  <c r="I88" i="6" s="1"/>
  <c r="I87" i="6" s="1"/>
  <c r="K88" i="6"/>
  <c r="K87" i="6" s="1"/>
  <c r="L82" i="6"/>
  <c r="K82" i="6"/>
  <c r="K81" i="6" s="1"/>
  <c r="K80" i="6" s="1"/>
  <c r="K79" i="6" s="1"/>
  <c r="J82" i="6"/>
  <c r="J81" i="6" s="1"/>
  <c r="J80" i="6" s="1"/>
  <c r="J79" i="6" s="1"/>
  <c r="I82" i="6"/>
  <c r="I81" i="6" s="1"/>
  <c r="I80" i="6" s="1"/>
  <c r="I79" i="6" s="1"/>
  <c r="L81" i="6"/>
  <c r="L80" i="6"/>
  <c r="L79" i="6" s="1"/>
  <c r="L77" i="6"/>
  <c r="L76" i="6" s="1"/>
  <c r="L75" i="6" s="1"/>
  <c r="K77" i="6"/>
  <c r="K76" i="6" s="1"/>
  <c r="K75" i="6" s="1"/>
  <c r="J77" i="6"/>
  <c r="I77" i="6"/>
  <c r="I76" i="6" s="1"/>
  <c r="I75" i="6" s="1"/>
  <c r="J76" i="6"/>
  <c r="J75" i="6" s="1"/>
  <c r="L71" i="6"/>
  <c r="K71" i="6"/>
  <c r="J71" i="6"/>
  <c r="J70" i="6" s="1"/>
  <c r="I71" i="6"/>
  <c r="I70" i="6" s="1"/>
  <c r="L70" i="6"/>
  <c r="K70" i="6"/>
  <c r="L66" i="6"/>
  <c r="L65" i="6" s="1"/>
  <c r="K66" i="6"/>
  <c r="J66" i="6"/>
  <c r="I66" i="6"/>
  <c r="I65" i="6" s="1"/>
  <c r="K65" i="6"/>
  <c r="J65" i="6"/>
  <c r="L61" i="6"/>
  <c r="K61" i="6"/>
  <c r="K60" i="6" s="1"/>
  <c r="J61" i="6"/>
  <c r="J60" i="6" s="1"/>
  <c r="I61" i="6"/>
  <c r="I60" i="6" s="1"/>
  <c r="L60" i="6"/>
  <c r="L42" i="6"/>
  <c r="L41" i="6" s="1"/>
  <c r="L40" i="6" s="1"/>
  <c r="L39" i="6" s="1"/>
  <c r="K42" i="6"/>
  <c r="K41" i="6" s="1"/>
  <c r="K40" i="6" s="1"/>
  <c r="K39" i="6" s="1"/>
  <c r="J42" i="6"/>
  <c r="I42" i="6"/>
  <c r="I41" i="6" s="1"/>
  <c r="I40" i="6" s="1"/>
  <c r="I39" i="6" s="1"/>
  <c r="J41" i="6"/>
  <c r="J40" i="6" s="1"/>
  <c r="J39" i="6" s="1"/>
  <c r="L37" i="6"/>
  <c r="K37" i="6"/>
  <c r="K36" i="6" s="1"/>
  <c r="K35" i="6" s="1"/>
  <c r="J37" i="6"/>
  <c r="I37" i="6"/>
  <c r="I36" i="6" s="1"/>
  <c r="I35" i="6" s="1"/>
  <c r="L36" i="6"/>
  <c r="L35" i="6" s="1"/>
  <c r="J36" i="6"/>
  <c r="J35" i="6" s="1"/>
  <c r="L33" i="6"/>
  <c r="K33" i="6"/>
  <c r="J33" i="6"/>
  <c r="I33" i="6"/>
  <c r="L31" i="6"/>
  <c r="L30" i="6" s="1"/>
  <c r="L29" i="6" s="1"/>
  <c r="K31" i="6"/>
  <c r="K30" i="6" s="1"/>
  <c r="K29" i="6" s="1"/>
  <c r="J31" i="6"/>
  <c r="J30" i="6" s="1"/>
  <c r="J29" i="6" s="1"/>
  <c r="J28" i="6" s="1"/>
  <c r="I31" i="6"/>
  <c r="I30" i="6" s="1"/>
  <c r="I29" i="6" s="1"/>
  <c r="L354" i="5"/>
  <c r="K354" i="5"/>
  <c r="J354" i="5"/>
  <c r="I354" i="5"/>
  <c r="I353" i="5" s="1"/>
  <c r="L353" i="5"/>
  <c r="K353" i="5"/>
  <c r="J353" i="5"/>
  <c r="L351" i="5"/>
  <c r="K351" i="5"/>
  <c r="J351" i="5"/>
  <c r="I351" i="5"/>
  <c r="L350" i="5"/>
  <c r="K350" i="5"/>
  <c r="J350" i="5"/>
  <c r="I350" i="5"/>
  <c r="L348" i="5"/>
  <c r="K348" i="5"/>
  <c r="J348" i="5"/>
  <c r="I348" i="5"/>
  <c r="L347" i="5"/>
  <c r="K347" i="5"/>
  <c r="J347" i="5"/>
  <c r="I347" i="5"/>
  <c r="L344" i="5"/>
  <c r="K344" i="5"/>
  <c r="J344" i="5"/>
  <c r="J343" i="5" s="1"/>
  <c r="I344" i="5"/>
  <c r="L343" i="5"/>
  <c r="K343" i="5"/>
  <c r="I343" i="5"/>
  <c r="L340" i="5"/>
  <c r="K340" i="5"/>
  <c r="J340" i="5"/>
  <c r="J339" i="5" s="1"/>
  <c r="I340" i="5"/>
  <c r="I339" i="5" s="1"/>
  <c r="L339" i="5"/>
  <c r="K339" i="5"/>
  <c r="L336" i="5"/>
  <c r="K336" i="5"/>
  <c r="J336" i="5"/>
  <c r="J335" i="5" s="1"/>
  <c r="I336" i="5"/>
  <c r="I335" i="5" s="1"/>
  <c r="L335" i="5"/>
  <c r="K335" i="5"/>
  <c r="L332" i="5"/>
  <c r="K332" i="5"/>
  <c r="J332" i="5"/>
  <c r="I332" i="5"/>
  <c r="L329" i="5"/>
  <c r="K329" i="5"/>
  <c r="J329" i="5"/>
  <c r="I329" i="5"/>
  <c r="L327" i="5"/>
  <c r="K327" i="5"/>
  <c r="J327" i="5"/>
  <c r="J326" i="5" s="1"/>
  <c r="I327" i="5"/>
  <c r="I326" i="5" s="1"/>
  <c r="L326" i="5"/>
  <c r="K326" i="5"/>
  <c r="L322" i="5"/>
  <c r="K322" i="5"/>
  <c r="J322" i="5"/>
  <c r="J321" i="5" s="1"/>
  <c r="I322" i="5"/>
  <c r="I321" i="5" s="1"/>
  <c r="L321" i="5"/>
  <c r="K321" i="5"/>
  <c r="L319" i="5"/>
  <c r="K319" i="5"/>
  <c r="J319" i="5"/>
  <c r="I319" i="5"/>
  <c r="L318" i="5"/>
  <c r="K318" i="5"/>
  <c r="J318" i="5"/>
  <c r="I318" i="5"/>
  <c r="L316" i="5"/>
  <c r="K316" i="5"/>
  <c r="J316" i="5"/>
  <c r="I316" i="5"/>
  <c r="L315" i="5"/>
  <c r="K315" i="5"/>
  <c r="J315" i="5"/>
  <c r="I315" i="5"/>
  <c r="L312" i="5"/>
  <c r="K312" i="5"/>
  <c r="J312" i="5"/>
  <c r="I312" i="5"/>
  <c r="L311" i="5"/>
  <c r="K311" i="5"/>
  <c r="J311" i="5"/>
  <c r="I311" i="5"/>
  <c r="L308" i="5"/>
  <c r="K308" i="5"/>
  <c r="J308" i="5"/>
  <c r="J307" i="5" s="1"/>
  <c r="I308" i="5"/>
  <c r="I307" i="5" s="1"/>
  <c r="L307" i="5"/>
  <c r="K307" i="5"/>
  <c r="L304" i="5"/>
  <c r="K304" i="5"/>
  <c r="J304" i="5"/>
  <c r="J303" i="5" s="1"/>
  <c r="I304" i="5"/>
  <c r="I303" i="5" s="1"/>
  <c r="L303" i="5"/>
  <c r="K303" i="5"/>
  <c r="L300" i="5"/>
  <c r="K300" i="5"/>
  <c r="J300" i="5"/>
  <c r="I300" i="5"/>
  <c r="L297" i="5"/>
  <c r="K297" i="5"/>
  <c r="J297" i="5"/>
  <c r="I297" i="5"/>
  <c r="L295" i="5"/>
  <c r="K295" i="5"/>
  <c r="J295" i="5"/>
  <c r="J294" i="5" s="1"/>
  <c r="J293" i="5" s="1"/>
  <c r="I295" i="5"/>
  <c r="I294" i="5" s="1"/>
  <c r="I293" i="5" s="1"/>
  <c r="L294" i="5"/>
  <c r="K294" i="5"/>
  <c r="L293" i="5"/>
  <c r="K293" i="5"/>
  <c r="L289" i="5"/>
  <c r="K289" i="5"/>
  <c r="J289" i="5"/>
  <c r="I289" i="5"/>
  <c r="I288" i="5" s="1"/>
  <c r="L288" i="5"/>
  <c r="K288" i="5"/>
  <c r="J288" i="5"/>
  <c r="L286" i="5"/>
  <c r="K286" i="5"/>
  <c r="J286" i="5"/>
  <c r="I286" i="5"/>
  <c r="L285" i="5"/>
  <c r="K285" i="5"/>
  <c r="J285" i="5"/>
  <c r="I285" i="5"/>
  <c r="L283" i="5"/>
  <c r="L282" i="5" s="1"/>
  <c r="K283" i="5"/>
  <c r="J283" i="5"/>
  <c r="I283" i="5"/>
  <c r="K282" i="5"/>
  <c r="J282" i="5"/>
  <c r="I282" i="5"/>
  <c r="L279" i="5"/>
  <c r="L278" i="5" s="1"/>
  <c r="K279" i="5"/>
  <c r="J279" i="5"/>
  <c r="J278" i="5" s="1"/>
  <c r="I279" i="5"/>
  <c r="I278" i="5" s="1"/>
  <c r="K278" i="5"/>
  <c r="L275" i="5"/>
  <c r="K275" i="5"/>
  <c r="J275" i="5"/>
  <c r="I275" i="5"/>
  <c r="I274" i="5" s="1"/>
  <c r="L274" i="5"/>
  <c r="K274" i="5"/>
  <c r="J274" i="5"/>
  <c r="L271" i="5"/>
  <c r="K271" i="5"/>
  <c r="J271" i="5"/>
  <c r="J270" i="5" s="1"/>
  <c r="I271" i="5"/>
  <c r="I270" i="5" s="1"/>
  <c r="L270" i="5"/>
  <c r="K270" i="5"/>
  <c r="L267" i="5"/>
  <c r="K267" i="5"/>
  <c r="J267" i="5"/>
  <c r="I267" i="5"/>
  <c r="L264" i="5"/>
  <c r="K264" i="5"/>
  <c r="J264" i="5"/>
  <c r="I264" i="5"/>
  <c r="L262" i="5"/>
  <c r="L261" i="5" s="1"/>
  <c r="L260" i="5" s="1"/>
  <c r="K262" i="5"/>
  <c r="K261" i="5" s="1"/>
  <c r="J262" i="5"/>
  <c r="I262" i="5"/>
  <c r="I261" i="5" s="1"/>
  <c r="J261" i="5"/>
  <c r="L257" i="5"/>
  <c r="K257" i="5"/>
  <c r="K256" i="5" s="1"/>
  <c r="J257" i="5"/>
  <c r="J256" i="5" s="1"/>
  <c r="I257" i="5"/>
  <c r="L256" i="5"/>
  <c r="I256" i="5"/>
  <c r="L254" i="5"/>
  <c r="K254" i="5"/>
  <c r="K253" i="5" s="1"/>
  <c r="J254" i="5"/>
  <c r="I254" i="5"/>
  <c r="L253" i="5"/>
  <c r="J253" i="5"/>
  <c r="I253" i="5"/>
  <c r="L251" i="5"/>
  <c r="K251" i="5"/>
  <c r="J251" i="5"/>
  <c r="I251" i="5"/>
  <c r="L250" i="5"/>
  <c r="K250" i="5"/>
  <c r="J250" i="5"/>
  <c r="I250" i="5"/>
  <c r="L247" i="5"/>
  <c r="K247" i="5"/>
  <c r="J247" i="5"/>
  <c r="I247" i="5"/>
  <c r="I246" i="5" s="1"/>
  <c r="L246" i="5"/>
  <c r="K246" i="5"/>
  <c r="J246" i="5"/>
  <c r="L243" i="5"/>
  <c r="K243" i="5"/>
  <c r="J243" i="5"/>
  <c r="I243" i="5"/>
  <c r="I242" i="5" s="1"/>
  <c r="L242" i="5"/>
  <c r="K242" i="5"/>
  <c r="J242" i="5"/>
  <c r="L239" i="5"/>
  <c r="K239" i="5"/>
  <c r="J239" i="5"/>
  <c r="I239" i="5"/>
  <c r="I238" i="5" s="1"/>
  <c r="L238" i="5"/>
  <c r="K238" i="5"/>
  <c r="J238" i="5"/>
  <c r="L235" i="5"/>
  <c r="K235" i="5"/>
  <c r="J235" i="5"/>
  <c r="I235" i="5"/>
  <c r="L232" i="5"/>
  <c r="K232" i="5"/>
  <c r="J232" i="5"/>
  <c r="I232" i="5"/>
  <c r="L230" i="5"/>
  <c r="K230" i="5"/>
  <c r="J230" i="5"/>
  <c r="J229" i="5" s="1"/>
  <c r="I230" i="5"/>
  <c r="I229" i="5" s="1"/>
  <c r="L229" i="5"/>
  <c r="K229" i="5"/>
  <c r="L223" i="5"/>
  <c r="K223" i="5"/>
  <c r="J223" i="5"/>
  <c r="J222" i="5" s="1"/>
  <c r="J221" i="5" s="1"/>
  <c r="I223" i="5"/>
  <c r="I222" i="5" s="1"/>
  <c r="I221" i="5" s="1"/>
  <c r="L222" i="5"/>
  <c r="L221" i="5" s="1"/>
  <c r="K222" i="5"/>
  <c r="K221" i="5" s="1"/>
  <c r="L219" i="5"/>
  <c r="K219" i="5"/>
  <c r="J219" i="5"/>
  <c r="I219" i="5"/>
  <c r="I218" i="5" s="1"/>
  <c r="I217" i="5" s="1"/>
  <c r="L218" i="5"/>
  <c r="L217" i="5" s="1"/>
  <c r="K218" i="5"/>
  <c r="K217" i="5" s="1"/>
  <c r="J218" i="5"/>
  <c r="J217" i="5" s="1"/>
  <c r="L210" i="5"/>
  <c r="K210" i="5"/>
  <c r="K209" i="5" s="1"/>
  <c r="K205" i="5" s="1"/>
  <c r="J210" i="5"/>
  <c r="J209" i="5" s="1"/>
  <c r="I210" i="5"/>
  <c r="I209" i="5" s="1"/>
  <c r="L209" i="5"/>
  <c r="L207" i="5"/>
  <c r="K207" i="5"/>
  <c r="J207" i="5"/>
  <c r="I207" i="5"/>
  <c r="L206" i="5"/>
  <c r="K206" i="5"/>
  <c r="J206" i="5"/>
  <c r="I206" i="5"/>
  <c r="I205" i="5" s="1"/>
  <c r="L205" i="5"/>
  <c r="L200" i="5"/>
  <c r="K200" i="5"/>
  <c r="J200" i="5"/>
  <c r="J199" i="5" s="1"/>
  <c r="J198" i="5" s="1"/>
  <c r="I200" i="5"/>
  <c r="I199" i="5" s="1"/>
  <c r="I198" i="5" s="1"/>
  <c r="L199" i="5"/>
  <c r="K199" i="5"/>
  <c r="K198" i="5" s="1"/>
  <c r="L198" i="5"/>
  <c r="L196" i="5"/>
  <c r="K196" i="5"/>
  <c r="J196" i="5"/>
  <c r="J195" i="5" s="1"/>
  <c r="I196" i="5"/>
  <c r="I195" i="5" s="1"/>
  <c r="L195" i="5"/>
  <c r="K195" i="5"/>
  <c r="L191" i="5"/>
  <c r="K191" i="5"/>
  <c r="J191" i="5"/>
  <c r="J190" i="5" s="1"/>
  <c r="I191" i="5"/>
  <c r="I190" i="5" s="1"/>
  <c r="L190" i="5"/>
  <c r="K190" i="5"/>
  <c r="P185" i="5"/>
  <c r="O185" i="5"/>
  <c r="N185" i="5"/>
  <c r="M185" i="5"/>
  <c r="L185" i="5"/>
  <c r="K185" i="5"/>
  <c r="J185" i="5"/>
  <c r="I185" i="5"/>
  <c r="I184" i="5" s="1"/>
  <c r="L184" i="5"/>
  <c r="K184" i="5"/>
  <c r="J184" i="5"/>
  <c r="L180" i="5"/>
  <c r="K180" i="5"/>
  <c r="J180" i="5"/>
  <c r="J179" i="5" s="1"/>
  <c r="I180" i="5"/>
  <c r="I179" i="5" s="1"/>
  <c r="L179" i="5"/>
  <c r="K179" i="5"/>
  <c r="L177" i="5"/>
  <c r="K177" i="5"/>
  <c r="J177" i="5"/>
  <c r="J176" i="5" s="1"/>
  <c r="I177" i="5"/>
  <c r="I176" i="5" s="1"/>
  <c r="L176" i="5"/>
  <c r="K176" i="5"/>
  <c r="L175" i="5"/>
  <c r="L169" i="5"/>
  <c r="K169" i="5"/>
  <c r="J169" i="5"/>
  <c r="J168" i="5" s="1"/>
  <c r="I169" i="5"/>
  <c r="I168" i="5" s="1"/>
  <c r="L168" i="5"/>
  <c r="K168" i="5"/>
  <c r="L164" i="5"/>
  <c r="K164" i="5"/>
  <c r="J164" i="5"/>
  <c r="J163" i="5" s="1"/>
  <c r="I164" i="5"/>
  <c r="I163" i="5" s="1"/>
  <c r="L163" i="5"/>
  <c r="L162" i="5" s="1"/>
  <c r="K163" i="5"/>
  <c r="L160" i="5"/>
  <c r="K160" i="5"/>
  <c r="J160" i="5"/>
  <c r="I160" i="5"/>
  <c r="L159" i="5"/>
  <c r="K159" i="5"/>
  <c r="J159" i="5"/>
  <c r="J158" i="5" s="1"/>
  <c r="I159" i="5"/>
  <c r="I158" i="5" s="1"/>
  <c r="L158" i="5"/>
  <c r="K158" i="5"/>
  <c r="L155" i="5"/>
  <c r="L154" i="5" s="1"/>
  <c r="K155" i="5"/>
  <c r="J155" i="5"/>
  <c r="I155" i="5"/>
  <c r="K154" i="5"/>
  <c r="J154" i="5"/>
  <c r="I154" i="5"/>
  <c r="L150" i="5"/>
  <c r="K150" i="5"/>
  <c r="J150" i="5"/>
  <c r="I150" i="5"/>
  <c r="L149" i="5"/>
  <c r="K149" i="5"/>
  <c r="J149" i="5"/>
  <c r="J148" i="5" s="1"/>
  <c r="J147" i="5" s="1"/>
  <c r="I149" i="5"/>
  <c r="I148" i="5" s="1"/>
  <c r="I147" i="5" s="1"/>
  <c r="K148" i="5"/>
  <c r="K147" i="5" s="1"/>
  <c r="L144" i="5"/>
  <c r="K144" i="5"/>
  <c r="K143" i="5" s="1"/>
  <c r="K142" i="5" s="1"/>
  <c r="J144" i="5"/>
  <c r="J143" i="5" s="1"/>
  <c r="J142" i="5" s="1"/>
  <c r="I144" i="5"/>
  <c r="I143" i="5" s="1"/>
  <c r="I142" i="5" s="1"/>
  <c r="L143" i="5"/>
  <c r="L142" i="5"/>
  <c r="L140" i="5"/>
  <c r="K140" i="5"/>
  <c r="J140" i="5"/>
  <c r="J139" i="5" s="1"/>
  <c r="I140" i="5"/>
  <c r="I139" i="5" s="1"/>
  <c r="L139" i="5"/>
  <c r="K139" i="5"/>
  <c r="L136" i="5"/>
  <c r="K136" i="5"/>
  <c r="J136" i="5"/>
  <c r="J135" i="5" s="1"/>
  <c r="J134" i="5" s="1"/>
  <c r="I136" i="5"/>
  <c r="I135" i="5" s="1"/>
  <c r="I134" i="5" s="1"/>
  <c r="L135" i="5"/>
  <c r="L134" i="5" s="1"/>
  <c r="K135" i="5"/>
  <c r="K134" i="5" s="1"/>
  <c r="L131" i="5"/>
  <c r="K131" i="5"/>
  <c r="J131" i="5"/>
  <c r="J130" i="5" s="1"/>
  <c r="J129" i="5" s="1"/>
  <c r="I131" i="5"/>
  <c r="I130" i="5" s="1"/>
  <c r="I129" i="5" s="1"/>
  <c r="L130" i="5"/>
  <c r="L129" i="5" s="1"/>
  <c r="K130" i="5"/>
  <c r="K129" i="5"/>
  <c r="L126" i="5"/>
  <c r="K126" i="5"/>
  <c r="J126" i="5"/>
  <c r="I126" i="5"/>
  <c r="I125" i="5" s="1"/>
  <c r="I124" i="5" s="1"/>
  <c r="L125" i="5"/>
  <c r="L124" i="5" s="1"/>
  <c r="K125" i="5"/>
  <c r="J125" i="5"/>
  <c r="J124" i="5" s="1"/>
  <c r="K124" i="5"/>
  <c r="L122" i="5"/>
  <c r="K122" i="5"/>
  <c r="J122" i="5"/>
  <c r="I122" i="5"/>
  <c r="L121" i="5"/>
  <c r="K121" i="5"/>
  <c r="J121" i="5"/>
  <c r="I121" i="5"/>
  <c r="I120" i="5" s="1"/>
  <c r="L120" i="5"/>
  <c r="K120" i="5"/>
  <c r="J120" i="5"/>
  <c r="L118" i="5"/>
  <c r="K118" i="5"/>
  <c r="J118" i="5"/>
  <c r="I118" i="5"/>
  <c r="I117" i="5" s="1"/>
  <c r="I116" i="5" s="1"/>
  <c r="L117" i="5"/>
  <c r="L116" i="5" s="1"/>
  <c r="K117" i="5"/>
  <c r="K116" i="5" s="1"/>
  <c r="J117" i="5"/>
  <c r="J116" i="5" s="1"/>
  <c r="L114" i="5"/>
  <c r="K114" i="5"/>
  <c r="J114" i="5"/>
  <c r="J113" i="5" s="1"/>
  <c r="J112" i="5" s="1"/>
  <c r="I114" i="5"/>
  <c r="I113" i="5" s="1"/>
  <c r="I112" i="5" s="1"/>
  <c r="L113" i="5"/>
  <c r="L112" i="5" s="1"/>
  <c r="K113" i="5"/>
  <c r="K112" i="5"/>
  <c r="L109" i="5"/>
  <c r="K109" i="5"/>
  <c r="J109" i="5"/>
  <c r="I109" i="5"/>
  <c r="I108" i="5" s="1"/>
  <c r="I107" i="5" s="1"/>
  <c r="L108" i="5"/>
  <c r="L107" i="5" s="1"/>
  <c r="K108" i="5"/>
  <c r="K107" i="5" s="1"/>
  <c r="J108" i="5"/>
  <c r="J107" i="5" s="1"/>
  <c r="L103" i="5"/>
  <c r="K103" i="5"/>
  <c r="J103" i="5"/>
  <c r="J102" i="5" s="1"/>
  <c r="I103" i="5"/>
  <c r="I102" i="5" s="1"/>
  <c r="L102" i="5"/>
  <c r="K102" i="5"/>
  <c r="L99" i="5"/>
  <c r="K99" i="5"/>
  <c r="J99" i="5"/>
  <c r="J98" i="5" s="1"/>
  <c r="J97" i="5" s="1"/>
  <c r="I99" i="5"/>
  <c r="I98" i="5" s="1"/>
  <c r="I97" i="5" s="1"/>
  <c r="L98" i="5"/>
  <c r="K98" i="5"/>
  <c r="K97" i="5" s="1"/>
  <c r="L97" i="5"/>
  <c r="L94" i="5"/>
  <c r="K94" i="5"/>
  <c r="J94" i="5"/>
  <c r="J93" i="5" s="1"/>
  <c r="J92" i="5" s="1"/>
  <c r="I94" i="5"/>
  <c r="I93" i="5" s="1"/>
  <c r="I92" i="5" s="1"/>
  <c r="L93" i="5"/>
  <c r="L92" i="5" s="1"/>
  <c r="K93" i="5"/>
  <c r="K92" i="5" s="1"/>
  <c r="L89" i="5"/>
  <c r="K89" i="5"/>
  <c r="J89" i="5"/>
  <c r="J88" i="5" s="1"/>
  <c r="J87" i="5" s="1"/>
  <c r="I89" i="5"/>
  <c r="I88" i="5" s="1"/>
  <c r="I87" i="5" s="1"/>
  <c r="L88" i="5"/>
  <c r="L87" i="5" s="1"/>
  <c r="K88" i="5"/>
  <c r="K87" i="5" s="1"/>
  <c r="K86" i="5" s="1"/>
  <c r="L82" i="5"/>
  <c r="K82" i="5"/>
  <c r="J82" i="5"/>
  <c r="I82" i="5"/>
  <c r="I81" i="5" s="1"/>
  <c r="I80" i="5" s="1"/>
  <c r="I79" i="5" s="1"/>
  <c r="L81" i="5"/>
  <c r="L80" i="5" s="1"/>
  <c r="L79" i="5" s="1"/>
  <c r="K81" i="5"/>
  <c r="K80" i="5" s="1"/>
  <c r="K79" i="5" s="1"/>
  <c r="J81" i="5"/>
  <c r="J80" i="5" s="1"/>
  <c r="J79" i="5" s="1"/>
  <c r="L77" i="5"/>
  <c r="K77" i="5"/>
  <c r="J77" i="5"/>
  <c r="I77" i="5"/>
  <c r="I76" i="5" s="1"/>
  <c r="I75" i="5" s="1"/>
  <c r="L76" i="5"/>
  <c r="L75" i="5" s="1"/>
  <c r="K76" i="5"/>
  <c r="K75" i="5" s="1"/>
  <c r="J76" i="5"/>
  <c r="J75" i="5" s="1"/>
  <c r="L71" i="5"/>
  <c r="K71" i="5"/>
  <c r="J71" i="5"/>
  <c r="J70" i="5" s="1"/>
  <c r="I71" i="5"/>
  <c r="I70" i="5" s="1"/>
  <c r="L70" i="5"/>
  <c r="K70" i="5"/>
  <c r="L66" i="5"/>
  <c r="K66" i="5"/>
  <c r="J66" i="5"/>
  <c r="J65" i="5" s="1"/>
  <c r="I66" i="5"/>
  <c r="I65" i="5" s="1"/>
  <c r="L65" i="5"/>
  <c r="K65" i="5"/>
  <c r="L61" i="5"/>
  <c r="K61" i="5"/>
  <c r="J61" i="5"/>
  <c r="J60" i="5" s="1"/>
  <c r="I61" i="5"/>
  <c r="I60" i="5" s="1"/>
  <c r="L60" i="5"/>
  <c r="L59" i="5" s="1"/>
  <c r="L58" i="5" s="1"/>
  <c r="K60" i="5"/>
  <c r="K59" i="5" s="1"/>
  <c r="K58" i="5" s="1"/>
  <c r="L42" i="5"/>
  <c r="K42" i="5"/>
  <c r="J42" i="5"/>
  <c r="J41" i="5" s="1"/>
  <c r="J40" i="5" s="1"/>
  <c r="J39" i="5" s="1"/>
  <c r="I42" i="5"/>
  <c r="I41" i="5" s="1"/>
  <c r="I40" i="5" s="1"/>
  <c r="I39" i="5" s="1"/>
  <c r="L41" i="5"/>
  <c r="K41" i="5"/>
  <c r="K40" i="5" s="1"/>
  <c r="K39" i="5" s="1"/>
  <c r="L40" i="5"/>
  <c r="L39" i="5" s="1"/>
  <c r="L37" i="5"/>
  <c r="K37" i="5"/>
  <c r="J37" i="5"/>
  <c r="J36" i="5" s="1"/>
  <c r="J35" i="5" s="1"/>
  <c r="I37" i="5"/>
  <c r="I36" i="5" s="1"/>
  <c r="I35" i="5" s="1"/>
  <c r="L36" i="5"/>
  <c r="L35" i="5" s="1"/>
  <c r="K36" i="5"/>
  <c r="K35" i="5"/>
  <c r="L33" i="5"/>
  <c r="K33" i="5"/>
  <c r="J33" i="5"/>
  <c r="I33" i="5"/>
  <c r="L31" i="5"/>
  <c r="K31" i="5"/>
  <c r="J31" i="5"/>
  <c r="J30" i="5" s="1"/>
  <c r="J29" i="5" s="1"/>
  <c r="I31" i="5"/>
  <c r="I30" i="5" s="1"/>
  <c r="I29" i="5" s="1"/>
  <c r="L30" i="5"/>
  <c r="L29" i="5" s="1"/>
  <c r="K30" i="5"/>
  <c r="K29" i="5" s="1"/>
  <c r="K28" i="6" l="1"/>
  <c r="L148" i="5"/>
  <c r="L147" i="5" s="1"/>
  <c r="K260" i="4"/>
  <c r="J162" i="17"/>
  <c r="J157" i="17" s="1"/>
  <c r="K162" i="17"/>
  <c r="J28" i="16"/>
  <c r="K162" i="16"/>
  <c r="L28" i="5"/>
  <c r="K260" i="5"/>
  <c r="K59" i="6"/>
  <c r="K58" i="6" s="1"/>
  <c r="L175" i="6"/>
  <c r="L174" i="6" s="1"/>
  <c r="K106" i="5"/>
  <c r="L28" i="6"/>
  <c r="L106" i="6"/>
  <c r="J128" i="6"/>
  <c r="L148" i="6"/>
  <c r="L147" i="6" s="1"/>
  <c r="I205" i="6"/>
  <c r="L325" i="6"/>
  <c r="J205" i="17"/>
  <c r="L260" i="17"/>
  <c r="L227" i="17" s="1"/>
  <c r="J260" i="16"/>
  <c r="J228" i="6"/>
  <c r="L260" i="6"/>
  <c r="L351" i="3"/>
  <c r="L86" i="5"/>
  <c r="I162" i="6"/>
  <c r="K59" i="4"/>
  <c r="K58" i="4" s="1"/>
  <c r="J28" i="17"/>
  <c r="K128" i="16"/>
  <c r="J148" i="16"/>
  <c r="J147" i="16" s="1"/>
  <c r="J205" i="16"/>
  <c r="L228" i="16"/>
  <c r="I21" i="3"/>
  <c r="L293" i="6"/>
  <c r="L292" i="6" s="1"/>
  <c r="J227" i="6"/>
  <c r="K148" i="6"/>
  <c r="K147" i="6" s="1"/>
  <c r="J106" i="6"/>
  <c r="L59" i="6"/>
  <c r="L58" i="6" s="1"/>
  <c r="I106" i="6"/>
  <c r="K128" i="6"/>
  <c r="K162" i="6"/>
  <c r="K157" i="6" s="1"/>
  <c r="K228" i="6"/>
  <c r="L228" i="6"/>
  <c r="L227" i="6" s="1"/>
  <c r="L173" i="6" s="1"/>
  <c r="I293" i="6"/>
  <c r="J293" i="6"/>
  <c r="J86" i="6"/>
  <c r="J175" i="6"/>
  <c r="J174" i="6" s="1"/>
  <c r="K175" i="6"/>
  <c r="K174" i="6" s="1"/>
  <c r="K205" i="6"/>
  <c r="J260" i="6"/>
  <c r="K260" i="6"/>
  <c r="I325" i="6"/>
  <c r="J325" i="6"/>
  <c r="K325" i="6"/>
  <c r="K106" i="6"/>
  <c r="L128" i="6"/>
  <c r="I128" i="6"/>
  <c r="L157" i="6"/>
  <c r="J162" i="6"/>
  <c r="J157" i="6" s="1"/>
  <c r="K293" i="6"/>
  <c r="K292" i="6" s="1"/>
  <c r="K86" i="6"/>
  <c r="J59" i="6"/>
  <c r="J58" i="6" s="1"/>
  <c r="L106" i="17"/>
  <c r="K106" i="17"/>
  <c r="L128" i="17"/>
  <c r="J128" i="17"/>
  <c r="J260" i="17"/>
  <c r="L294" i="17"/>
  <c r="L293" i="17" s="1"/>
  <c r="J293" i="17"/>
  <c r="J325" i="17"/>
  <c r="L325" i="17"/>
  <c r="L28" i="17"/>
  <c r="J59" i="17"/>
  <c r="J58" i="17" s="1"/>
  <c r="L86" i="17"/>
  <c r="J106" i="17"/>
  <c r="J175" i="17"/>
  <c r="J174" i="17" s="1"/>
  <c r="L175" i="17"/>
  <c r="L174" i="17" s="1"/>
  <c r="L228" i="17"/>
  <c r="J228" i="17"/>
  <c r="I205" i="17"/>
  <c r="K86" i="17"/>
  <c r="L157" i="17"/>
  <c r="I162" i="17"/>
  <c r="K293" i="17"/>
  <c r="J227" i="17"/>
  <c r="K325" i="17"/>
  <c r="J86" i="17"/>
  <c r="K128" i="17"/>
  <c r="L148" i="17"/>
  <c r="L147" i="17" s="1"/>
  <c r="K175" i="17"/>
  <c r="K174" i="17" s="1"/>
  <c r="K260" i="17"/>
  <c r="K28" i="17"/>
  <c r="K59" i="17"/>
  <c r="K58" i="17" s="1"/>
  <c r="K157" i="17"/>
  <c r="K228" i="17"/>
  <c r="K227" i="17" s="1"/>
  <c r="I148" i="17"/>
  <c r="I147" i="17" s="1"/>
  <c r="I157" i="17"/>
  <c r="I293" i="17"/>
  <c r="I128" i="17"/>
  <c r="L157" i="5"/>
  <c r="K128" i="5"/>
  <c r="L174" i="5"/>
  <c r="I28" i="5"/>
  <c r="I162" i="5"/>
  <c r="J228" i="5"/>
  <c r="K228" i="5"/>
  <c r="K227" i="5" s="1"/>
  <c r="K28" i="5"/>
  <c r="J28" i="5"/>
  <c r="I59" i="5"/>
  <c r="I58" i="5" s="1"/>
  <c r="I27" i="5" s="1"/>
  <c r="I86" i="5"/>
  <c r="J205" i="5"/>
  <c r="K325" i="5"/>
  <c r="K292" i="5" s="1"/>
  <c r="L325" i="5"/>
  <c r="L292" i="5" s="1"/>
  <c r="J86" i="5"/>
  <c r="I128" i="5"/>
  <c r="K162" i="5"/>
  <c r="K157" i="5" s="1"/>
  <c r="K175" i="5"/>
  <c r="K174" i="5" s="1"/>
  <c r="L228" i="5"/>
  <c r="L227" i="5" s="1"/>
  <c r="L106" i="5"/>
  <c r="L128" i="5"/>
  <c r="I106" i="5"/>
  <c r="J162" i="5"/>
  <c r="J157" i="5" s="1"/>
  <c r="I228" i="5"/>
  <c r="L157" i="16"/>
  <c r="K228" i="16"/>
  <c r="J128" i="16"/>
  <c r="L293" i="16"/>
  <c r="J293" i="16"/>
  <c r="K28" i="16"/>
  <c r="K106" i="16"/>
  <c r="J162" i="16"/>
  <c r="J157" i="16" s="1"/>
  <c r="K175" i="16"/>
  <c r="L175" i="16"/>
  <c r="L174" i="16" s="1"/>
  <c r="K205" i="16"/>
  <c r="J325" i="16"/>
  <c r="J292" i="16" s="1"/>
  <c r="K325" i="16"/>
  <c r="L106" i="16"/>
  <c r="L325" i="16"/>
  <c r="L148" i="16"/>
  <c r="L147" i="16" s="1"/>
  <c r="L59" i="16"/>
  <c r="L58" i="16" s="1"/>
  <c r="J86" i="16"/>
  <c r="K148" i="16"/>
  <c r="K147" i="16" s="1"/>
  <c r="K157" i="16"/>
  <c r="J175" i="16"/>
  <c r="J174" i="16" s="1"/>
  <c r="J228" i="16"/>
  <c r="J227" i="16" s="1"/>
  <c r="K260" i="16"/>
  <c r="L260" i="16"/>
  <c r="K293" i="16"/>
  <c r="J59" i="16"/>
  <c r="J58" i="16" s="1"/>
  <c r="L86" i="16"/>
  <c r="J106" i="16"/>
  <c r="K292" i="16"/>
  <c r="I128" i="16"/>
  <c r="I260" i="16"/>
  <c r="I86" i="16"/>
  <c r="I205" i="16"/>
  <c r="J148" i="4"/>
  <c r="J147" i="4" s="1"/>
  <c r="K148" i="4"/>
  <c r="K147" i="4" s="1"/>
  <c r="L228" i="4"/>
  <c r="K325" i="4"/>
  <c r="L86" i="4"/>
  <c r="L128" i="4"/>
  <c r="K175" i="4"/>
  <c r="J205" i="4"/>
  <c r="L260" i="4"/>
  <c r="L28" i="4"/>
  <c r="L106" i="4"/>
  <c r="L175" i="4"/>
  <c r="K205" i="4"/>
  <c r="I28" i="4"/>
  <c r="L59" i="4"/>
  <c r="L58" i="4" s="1"/>
  <c r="K162" i="4"/>
  <c r="K157" i="4" s="1"/>
  <c r="K228" i="4"/>
  <c r="K227" i="4" s="1"/>
  <c r="L162" i="4"/>
  <c r="L157" i="4" s="1"/>
  <c r="L205" i="4"/>
  <c r="I260" i="4"/>
  <c r="K293" i="4"/>
  <c r="K106" i="4"/>
  <c r="J260" i="4"/>
  <c r="L293" i="4"/>
  <c r="K28" i="4"/>
  <c r="K128" i="4"/>
  <c r="I128" i="4"/>
  <c r="L325" i="4"/>
  <c r="L292" i="4" s="1"/>
  <c r="K86" i="4"/>
  <c r="I106" i="4"/>
  <c r="I162" i="4"/>
  <c r="I157" i="4" s="1"/>
  <c r="I86" i="4"/>
  <c r="I228" i="4"/>
  <c r="K172" i="18"/>
  <c r="K25" i="18"/>
  <c r="J172" i="18"/>
  <c r="J171" i="18" s="1"/>
  <c r="I290" i="18"/>
  <c r="L172" i="18"/>
  <c r="I25" i="18"/>
  <c r="J25" i="18"/>
  <c r="I225" i="18"/>
  <c r="K225" i="18"/>
  <c r="K171" i="18" s="1"/>
  <c r="L290" i="18"/>
  <c r="L25" i="18"/>
  <c r="I171" i="18"/>
  <c r="I168" i="3"/>
  <c r="I167" i="3" s="1"/>
  <c r="I351" i="3" s="1"/>
  <c r="I175" i="16"/>
  <c r="I28" i="16"/>
  <c r="I106" i="16"/>
  <c r="I325" i="16"/>
  <c r="I148" i="16"/>
  <c r="I147" i="16" s="1"/>
  <c r="I162" i="16"/>
  <c r="I157" i="16" s="1"/>
  <c r="I59" i="16"/>
  <c r="I58" i="16" s="1"/>
  <c r="I228" i="16"/>
  <c r="I227" i="16" s="1"/>
  <c r="I293" i="16"/>
  <c r="I28" i="17"/>
  <c r="I86" i="17"/>
  <c r="I175" i="17"/>
  <c r="I325" i="17"/>
  <c r="I292" i="17" s="1"/>
  <c r="I59" i="17"/>
  <c r="I58" i="17" s="1"/>
  <c r="I106" i="17"/>
  <c r="I228" i="17"/>
  <c r="I260" i="17"/>
  <c r="I59" i="4"/>
  <c r="I58" i="4" s="1"/>
  <c r="J86" i="4"/>
  <c r="J106" i="4"/>
  <c r="J128" i="4"/>
  <c r="I148" i="4"/>
  <c r="I147" i="4" s="1"/>
  <c r="J162" i="4"/>
  <c r="J157" i="4" s="1"/>
  <c r="I175" i="4"/>
  <c r="J175" i="4"/>
  <c r="J174" i="4" s="1"/>
  <c r="J228" i="4"/>
  <c r="I293" i="4"/>
  <c r="I325" i="4"/>
  <c r="J28" i="4"/>
  <c r="J59" i="4"/>
  <c r="J58" i="4" s="1"/>
  <c r="I205" i="4"/>
  <c r="J293" i="4"/>
  <c r="J325" i="4"/>
  <c r="I28" i="6"/>
  <c r="I59" i="6"/>
  <c r="I58" i="6" s="1"/>
  <c r="I157" i="6"/>
  <c r="I228" i="6"/>
  <c r="I86" i="6"/>
  <c r="I175" i="6"/>
  <c r="I174" i="6" s="1"/>
  <c r="I260" i="6"/>
  <c r="I157" i="5"/>
  <c r="I175" i="5"/>
  <c r="I174" i="5" s="1"/>
  <c r="I260" i="5"/>
  <c r="J325" i="5"/>
  <c r="J292" i="5" s="1"/>
  <c r="J175" i="5"/>
  <c r="J174" i="5" s="1"/>
  <c r="J59" i="5"/>
  <c r="J58" i="5" s="1"/>
  <c r="J106" i="5"/>
  <c r="J128" i="5"/>
  <c r="J260" i="5"/>
  <c r="I325" i="5"/>
  <c r="I292" i="5" s="1"/>
  <c r="K173" i="5" l="1"/>
  <c r="L27" i="5"/>
  <c r="J27" i="6"/>
  <c r="I292" i="6"/>
  <c r="L27" i="16"/>
  <c r="L173" i="17"/>
  <c r="L27" i="6"/>
  <c r="L357" i="6" s="1"/>
  <c r="L173" i="5"/>
  <c r="J227" i="5"/>
  <c r="L27" i="4"/>
  <c r="L227" i="4"/>
  <c r="L227" i="16"/>
  <c r="J173" i="16"/>
  <c r="J27" i="16"/>
  <c r="J357" i="16" s="1"/>
  <c r="L292" i="16"/>
  <c r="I227" i="5"/>
  <c r="L292" i="17"/>
  <c r="K227" i="6"/>
  <c r="K173" i="6" s="1"/>
  <c r="J292" i="6"/>
  <c r="J173" i="6" s="1"/>
  <c r="K27" i="6"/>
  <c r="K292" i="17"/>
  <c r="K173" i="17" s="1"/>
  <c r="I174" i="17"/>
  <c r="I173" i="17" s="1"/>
  <c r="L27" i="17"/>
  <c r="J292" i="17"/>
  <c r="J173" i="17" s="1"/>
  <c r="J27" i="17"/>
  <c r="L357" i="17"/>
  <c r="K27" i="17"/>
  <c r="K27" i="5"/>
  <c r="K357" i="5" s="1"/>
  <c r="L357" i="5"/>
  <c r="J27" i="5"/>
  <c r="K27" i="16"/>
  <c r="K227" i="16"/>
  <c r="K174" i="16"/>
  <c r="K173" i="16" s="1"/>
  <c r="I174" i="16"/>
  <c r="L174" i="4"/>
  <c r="L173" i="4" s="1"/>
  <c r="L357" i="4" s="1"/>
  <c r="I227" i="4"/>
  <c r="K292" i="4"/>
  <c r="K174" i="4"/>
  <c r="K173" i="4" s="1"/>
  <c r="K27" i="4"/>
  <c r="J227" i="4"/>
  <c r="I27" i="4"/>
  <c r="I292" i="4"/>
  <c r="K355" i="18"/>
  <c r="J355" i="18"/>
  <c r="L171" i="18"/>
  <c r="L355" i="18" s="1"/>
  <c r="I355" i="18"/>
  <c r="I292" i="16"/>
  <c r="I173" i="16" s="1"/>
  <c r="I27" i="16"/>
  <c r="I27" i="17"/>
  <c r="I227" i="17"/>
  <c r="J27" i="4"/>
  <c r="J292" i="4"/>
  <c r="J173" i="4" s="1"/>
  <c r="I174" i="4"/>
  <c r="I227" i="6"/>
  <c r="I173" i="6"/>
  <c r="I27" i="6"/>
  <c r="J173" i="5"/>
  <c r="J357" i="5" s="1"/>
  <c r="I173" i="5"/>
  <c r="I357" i="5" s="1"/>
  <c r="J357" i="6" l="1"/>
  <c r="L173" i="16"/>
  <c r="L357" i="16" s="1"/>
  <c r="I357" i="6"/>
  <c r="K357" i="6"/>
  <c r="J357" i="17"/>
  <c r="K357" i="17"/>
  <c r="K357" i="16"/>
  <c r="K357" i="4"/>
  <c r="I173" i="4"/>
  <c r="I357" i="4" s="1"/>
  <c r="I357" i="16"/>
  <c r="I357" i="17"/>
  <c r="J357" i="4"/>
  <c r="H44" i="8" l="1"/>
  <c r="G44" i="8"/>
  <c r="F44" i="8"/>
  <c r="E44" i="8"/>
  <c r="D44" i="8"/>
  <c r="C45" i="8" l="1"/>
  <c r="C44" i="8" s="1"/>
  <c r="C43" i="8"/>
  <c r="C42" i="8"/>
  <c r="C41" i="8"/>
  <c r="C40" i="8"/>
  <c r="C39" i="8"/>
  <c r="C38" i="8"/>
  <c r="C37" i="8"/>
  <c r="H35" i="8"/>
  <c r="H24" i="8" s="1"/>
  <c r="H46" i="8" s="1"/>
  <c r="G35" i="8"/>
  <c r="F35" i="8"/>
  <c r="F24" i="8" s="1"/>
  <c r="F46" i="8" s="1"/>
  <c r="E35" i="8"/>
  <c r="E24" i="8" s="1"/>
  <c r="E46" i="8" s="1"/>
  <c r="D35" i="8"/>
  <c r="D24" i="8" s="1"/>
  <c r="D46" i="8" s="1"/>
  <c r="C34" i="8"/>
  <c r="C33" i="8"/>
  <c r="C32" i="8"/>
  <c r="C31" i="8"/>
  <c r="C30" i="8"/>
  <c r="C29" i="8"/>
  <c r="C28" i="8"/>
  <c r="C27" i="8"/>
  <c r="C26" i="8"/>
  <c r="C25" i="8"/>
  <c r="G24" i="8"/>
  <c r="G46" i="8" s="1"/>
  <c r="C23" i="8"/>
  <c r="C22" i="8"/>
  <c r="C21" i="8"/>
  <c r="C20" i="8"/>
  <c r="C24" i="8" l="1"/>
  <c r="C46" i="8" s="1"/>
  <c r="C35" i="8"/>
  <c r="R39" i="11" l="1"/>
  <c r="Q39" i="11"/>
  <c r="P39" i="11"/>
  <c r="O39" i="11"/>
  <c r="N39" i="11"/>
  <c r="M39" i="11"/>
  <c r="K39" i="11"/>
  <c r="J39" i="11"/>
  <c r="I39" i="11"/>
  <c r="H39" i="11"/>
  <c r="G39" i="11"/>
  <c r="F39" i="11"/>
  <c r="E39" i="11"/>
  <c r="D39" i="11"/>
  <c r="C39" i="11"/>
  <c r="B39" i="11"/>
  <c r="R38" i="11"/>
  <c r="Q38" i="11"/>
  <c r="P38" i="11"/>
  <c r="O38" i="11"/>
  <c r="N38" i="11"/>
  <c r="M38" i="11"/>
  <c r="K38" i="11"/>
  <c r="J38" i="11"/>
  <c r="I38" i="11"/>
  <c r="H38" i="11"/>
  <c r="G38" i="11"/>
  <c r="F38" i="11"/>
  <c r="E38" i="11"/>
  <c r="D38" i="11"/>
  <c r="C38" i="11"/>
  <c r="B38" i="11"/>
  <c r="R37" i="11"/>
  <c r="Q37" i="11"/>
  <c r="P37" i="11"/>
  <c r="O37" i="11"/>
  <c r="N37" i="11"/>
  <c r="M37" i="11"/>
  <c r="K37" i="11"/>
  <c r="J37" i="11"/>
  <c r="I37" i="11"/>
  <c r="H37" i="11"/>
  <c r="C37" i="11"/>
  <c r="B37" i="11"/>
  <c r="R36" i="11"/>
  <c r="Q36" i="11"/>
  <c r="P36" i="11"/>
  <c r="O36" i="11"/>
  <c r="N36" i="11"/>
  <c r="M36" i="11"/>
  <c r="K36" i="11"/>
  <c r="J36" i="11"/>
  <c r="I36" i="11"/>
  <c r="H36" i="11"/>
  <c r="C36" i="11"/>
  <c r="B36" i="11"/>
  <c r="R35" i="11"/>
  <c r="Q35" i="11"/>
  <c r="P35" i="11"/>
  <c r="O35" i="11"/>
  <c r="N35" i="11"/>
  <c r="M35" i="11"/>
  <c r="K35" i="11"/>
  <c r="J35" i="11"/>
  <c r="I35" i="11"/>
  <c r="H35" i="11"/>
  <c r="C35" i="11"/>
  <c r="B35" i="11"/>
  <c r="R34" i="11"/>
  <c r="Q34" i="11"/>
  <c r="P34" i="11"/>
  <c r="O34" i="11"/>
  <c r="N34" i="11"/>
  <c r="M34" i="11"/>
  <c r="K34" i="11"/>
  <c r="J34" i="11"/>
  <c r="I34" i="11"/>
  <c r="H34" i="11"/>
  <c r="C34" i="11"/>
  <c r="B34" i="11"/>
  <c r="S33" i="11"/>
  <c r="L33" i="11"/>
  <c r="S32" i="11"/>
  <c r="L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G37" i="11"/>
  <c r="F35" i="11"/>
  <c r="E37" i="11"/>
  <c r="D35" i="11"/>
  <c r="S20" i="11"/>
  <c r="L20" i="11"/>
  <c r="G36" i="11"/>
  <c r="F34" i="11"/>
  <c r="E36" i="11"/>
  <c r="D36" i="11"/>
  <c r="L39" i="11" l="1"/>
  <c r="S39" i="11"/>
  <c r="S38" i="11"/>
  <c r="S36" i="11"/>
  <c r="S34" i="11"/>
  <c r="S35" i="11"/>
  <c r="S37" i="11"/>
  <c r="L38" i="11"/>
  <c r="L37" i="11"/>
  <c r="L35" i="11"/>
  <c r="L34" i="11"/>
  <c r="L36" i="11"/>
  <c r="F36" i="11"/>
  <c r="D37" i="11"/>
  <c r="G34" i="11"/>
  <c r="E35" i="11"/>
  <c r="F37" i="11"/>
  <c r="D34" i="11"/>
  <c r="E34" i="11"/>
  <c r="G35" i="11"/>
  <c r="L22" i="13" l="1"/>
  <c r="J22" i="13"/>
  <c r="H22" i="13"/>
  <c r="F22" i="13"/>
  <c r="E22" i="13"/>
  <c r="N21" i="13"/>
  <c r="N20" i="13"/>
  <c r="N19" i="13"/>
  <c r="N18" i="13"/>
  <c r="N17" i="13"/>
  <c r="N24" i="13" l="1"/>
  <c r="H20" i="9"/>
  <c r="G25" i="9" l="1"/>
  <c r="F25" i="9"/>
  <c r="E25" i="9"/>
  <c r="D25" i="9"/>
  <c r="H21" i="9"/>
  <c r="H25" i="9" s="1"/>
</calcChain>
</file>

<file path=xl/sharedStrings.xml><?xml version="1.0" encoding="utf-8"?>
<sst xmlns="http://schemas.openxmlformats.org/spreadsheetml/2006/main" count="3125" uniqueCount="501">
  <si>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</si>
  <si>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</si>
  <si>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</si>
  <si>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</si>
  <si>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</si>
  <si>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</si>
  <si>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</si>
  <si>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</si>
  <si>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</si>
  <si>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</si>
  <si>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</si>
  <si>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</si>
  <si>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ML</t>
  </si>
  <si>
    <t>Kitoms išlaidoms</t>
  </si>
  <si>
    <t>09.01.01.01.</t>
  </si>
  <si>
    <t>Iš viso</t>
  </si>
  <si>
    <t>SB</t>
  </si>
  <si>
    <t>Atsargoms</t>
  </si>
  <si>
    <t>Direktorė</t>
  </si>
  <si>
    <t>Raimunda Mockuvienė</t>
  </si>
  <si>
    <t>(Parašas) (Vardas ir pavardė)</t>
  </si>
  <si>
    <t>Buhalterė</t>
  </si>
  <si>
    <t>Vaida Barisienė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</si>
  <si>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</si>
  <si>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</si>
  <si>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</si>
  <si>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</si>
  <si>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</si>
  <si>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</si>
  <si>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</si>
  <si>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</si>
  <si>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</si>
  <si>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Gargždų lopšelis-darželis Naminukas, 191789695</t>
  </si>
  <si>
    <t>BIUDŽETO IŠLAIDŲ SĄMATOS VYKDYMO</t>
  </si>
  <si>
    <t>ATASKAITA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</si>
  <si>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</si>
  <si>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</si>
  <si>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</si>
  <si>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</si>
  <si>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</si>
  <si>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</si>
  <si>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</si>
  <si>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</si>
  <si>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</si>
  <si>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</si>
  <si>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</si>
  <si>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</si>
  <si>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</si>
  <si>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</si>
  <si>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</si>
  <si>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</si>
  <si>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</si>
  <si>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</si>
  <si>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</si>
  <si>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</si>
  <si>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</si>
  <si>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</si>
  <si>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</si>
  <si>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</si>
  <si>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</si>
  <si>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</si>
  <si>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</si>
  <si>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</si>
  <si>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</si>
  <si>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</si>
  <si>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</si>
  <si>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</si>
  <si>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</si>
  <si>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</si>
  <si>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</si>
  <si>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</si>
  <si>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</si>
  <si>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</si>
  <si>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</si>
  <si>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</si>
  <si>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</si>
  <si>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</si>
  <si>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</si>
  <si>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</si>
  <si>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</si>
  <si>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</si>
  <si>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</si>
  <si>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</si>
  <si>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</si>
  <si>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</si>
  <si>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</si>
  <si>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</si>
  <si>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</si>
  <si>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</si>
  <si>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</si>
  <si>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</si>
  <si>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</si>
  <si>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</si>
  <si>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</si>
  <si>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</si>
  <si>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</si>
  <si>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</si>
  <si>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</si>
  <si>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</si>
  <si>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</si>
  <si>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</si>
  <si>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</si>
  <si>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</si>
  <si>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</si>
  <si>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</si>
  <si>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</si>
  <si>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</si>
  <si>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</si>
  <si>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</si>
  <si>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</si>
  <si>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</si>
  <si>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</si>
  <si>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</si>
  <si>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</si>
  <si>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</si>
  <si>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</si>
  <si>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</si>
  <si>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</si>
  <si>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</si>
  <si>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</si>
  <si>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</si>
  <si>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</si>
  <si>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</si>
  <si>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</si>
  <si>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</si>
  <si>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</si>
  <si>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</si>
  <si>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</si>
  <si>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</si>
  <si>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</si>
  <si>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</si>
  <si>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</si>
  <si>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</si>
  <si>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</si>
  <si>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</si>
  <si>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</si>
  <si>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</si>
  <si>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</si>
  <si>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</si>
  <si>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</si>
  <si>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</si>
  <si>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</si>
  <si>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</si>
  <si>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</si>
  <si>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</si>
  <si>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</si>
  <si>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</si>
  <si>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</si>
  <si>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</si>
  <si>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</si>
  <si>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</si>
  <si>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</si>
  <si>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</si>
  <si>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</si>
  <si>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</si>
  <si>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</si>
  <si>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</si>
  <si>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</si>
  <si>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</si>
  <si>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</si>
  <si>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</si>
  <si>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</si>
  <si>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</si>
  <si>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</si>
  <si>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</si>
  <si>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</si>
  <si>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</si>
  <si>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</si>
  <si>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</si>
  <si>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</si>
  <si>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</si>
  <si>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</si>
  <si>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</si>
  <si>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</si>
  <si>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</si>
  <si>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</si>
  <si>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</si>
  <si>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</si>
  <si>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</si>
  <si>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</si>
  <si>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</si>
  <si>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</si>
  <si>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</si>
  <si>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</si>
  <si>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</si>
  <si>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</si>
  <si>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</si>
  <si>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</si>
  <si>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</si>
  <si>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</si>
  <si>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</si>
  <si>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</si>
  <si>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</si>
  <si>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</si>
  <si>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</si>
  <si>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</si>
  <si>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</si>
  <si>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</si>
  <si>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</si>
  <si>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</si>
  <si>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</si>
  <si>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</si>
  <si>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</si>
  <si>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</si>
  <si>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</si>
  <si>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</si>
  <si>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</si>
  <si>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</si>
  <si>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</si>
  <si>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</si>
  <si>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</si>
  <si>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</si>
  <si>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</si>
  <si>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</si>
  <si>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</si>
  <si>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</si>
  <si>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</si>
  <si>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</si>
  <si>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</si>
  <si>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</si>
  <si>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</si>
  <si>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</si>
  <si>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</si>
  <si>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</si>
  <si>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</si>
  <si>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</si>
  <si>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</si>
  <si>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</si>
  <si>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</si>
  <si>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</si>
  <si>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</si>
  <si>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</si>
  <si>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</si>
  <si>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</si>
  <si>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</si>
  <si>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</si>
  <si>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</si>
  <si>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</si>
  <si>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</si>
  <si>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</si>
  <si>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</si>
  <si>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</si>
  <si>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</si>
  <si>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</si>
  <si>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</si>
  <si>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</si>
  <si>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</si>
  <si>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</si>
  <si>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 (data)</t>
  </si>
  <si>
    <t>Žinių visuomenės plėtros programa</t>
  </si>
  <si>
    <t>1.1.1.29. Ikimokyklinio ir priešmokyklinio ugdymo programų įgyvendinimas bei tinkamos ugdymo aplinkos užtikrinimas Gargždų ugdymo centre "Naminukas"</t>
  </si>
  <si>
    <t>09</t>
  </si>
  <si>
    <t>01</t>
  </si>
  <si>
    <t>Savivaldybės biudžeto lėšos</t>
  </si>
  <si>
    <t>(įstaigos pavadinimas, kodas Juridinių asmenų registre, adresas)</t>
  </si>
  <si>
    <t>(programos pavadinimas)</t>
  </si>
  <si>
    <t>Mokymo lėšos</t>
  </si>
  <si>
    <t>S</t>
  </si>
  <si>
    <t>Pajamos už paslaugas ir nuomą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</si>
  <si>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</si>
  <si>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</si>
  <si>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</si>
  <si>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</si>
  <si>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</si>
  <si>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</si>
  <si>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</si>
  <si>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</si>
  <si>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</si>
  <si>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</si>
  <si>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</si>
  <si>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</si>
  <si>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</si>
  <si>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</si>
  <si>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</si>
  <si>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</si>
  <si>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</si>
  <si>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</si>
  <si>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</si>
  <si>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</si>
  <si>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</si>
  <si>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</si>
  <si>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</si>
  <si>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</si>
  <si>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</si>
  <si>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 xml:space="preserve">  Metinė, ketvirtinė</t>
  </si>
  <si>
    <t>(Eurais)</t>
  </si>
  <si>
    <t xml:space="preserve">Iš viso  </t>
  </si>
  <si>
    <t xml:space="preserve">savivaldybės
 biudžeto </t>
  </si>
  <si>
    <t xml:space="preserve">  </t>
  </si>
  <si>
    <t>2.2.1.1.1.20</t>
  </si>
  <si>
    <t>iš jų:</t>
  </si>
  <si>
    <t>2.2.1.1.1.30</t>
  </si>
  <si>
    <t>Iš viso:</t>
  </si>
  <si>
    <t>Įstaigos vadovas</t>
  </si>
  <si>
    <t>Raimunda  Mockuvienė</t>
  </si>
  <si>
    <t xml:space="preserve">  (parašas)</t>
  </si>
  <si>
    <t xml:space="preserve">                                  (vardas ir pavardė)</t>
  </si>
  <si>
    <t>Vyriausiasis buhalteris</t>
  </si>
  <si>
    <t>Vaida  Barisienė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</si>
  <si>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</si>
  <si>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</si>
  <si>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</si>
  <si>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</si>
  <si>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</si>
  <si>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LOPŠELIS - DARŽELIS  " NAMINUKAS "</t>
  </si>
  <si>
    <t>(įstaigos pavadinimas, kodas)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</si>
  <si>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</si>
  <si>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</si>
  <si>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</si>
  <si>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</si>
  <si>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</si>
  <si>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</si>
  <si>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</si>
  <si>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</si>
  <si>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</si>
  <si>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</si>
  <si>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</si>
  <si>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</si>
  <si>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</si>
  <si>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</si>
  <si>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</si>
  <si>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</si>
  <si>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GARGŽDŲ VAIKŲ LOPŠELIS-DARŽELIS NAMINUKAS</t>
  </si>
  <si>
    <t>2018 m. vasario 6 d.</t>
  </si>
  <si>
    <t>įsakymu Nr.(5.1.1) AV - 306</t>
  </si>
  <si>
    <t>(Registracijos kodas ir buveinės adresas)</t>
  </si>
  <si>
    <t>Metinė, ketvirtinė, mėnesinė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</si>
  <si>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</si>
  <si>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</si>
  <si>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</si>
  <si>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</si>
  <si>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</si>
  <si>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</si>
  <si>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</si>
  <si>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</si>
  <si>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</si>
  <si>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</si>
  <si>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</si>
  <si>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</si>
  <si>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</si>
  <si>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</si>
  <si>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</si>
  <si>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</si>
  <si>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</si>
  <si>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</si>
  <si>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</si>
  <si>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</si>
  <si>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</si>
  <si>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</si>
  <si>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</si>
  <si>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</si>
  <si>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</si>
  <si>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(Įstaigos pavadinimas, kodas)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</si>
  <si>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</si>
  <si>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</si>
  <si>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</si>
  <si>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</si>
  <si>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</si>
  <si>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</si>
  <si>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</si>
  <si>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</si>
  <si>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</si>
  <si>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</si>
  <si>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</si>
  <si>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</si>
  <si>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</si>
  <si>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</si>
  <si>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</si>
  <si>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</si>
  <si>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</si>
  <si>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</si>
  <si>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</si>
  <si>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</si>
  <si>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</si>
  <si>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</si>
  <si>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</si>
  <si>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</si>
  <si>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</si>
  <si>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</si>
  <si>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</si>
  <si>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</si>
  <si>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</si>
  <si>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</si>
  <si>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</si>
  <si>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</si>
  <si>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</si>
  <si>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</si>
  <si>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</si>
  <si>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</si>
  <si>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(metinė, ketvirtinė)</t>
  </si>
  <si>
    <t>2019 m. gruodžio 30 d. įsakymo Nr.1K-405 redakcija)</t>
  </si>
  <si>
    <t>Mokyklos, priskiriamos ikimokyklinio ugdymo mokyklos tipui</t>
  </si>
  <si>
    <t>Valiutos kurso įtaka</t>
  </si>
  <si>
    <t>Kompiuterinės techninės ir elektroninių ryšių įrangos įsigijimo išlaidos</t>
  </si>
  <si>
    <t>1.4.4.28. Švietimo įstaigų patalpų remontas, mokyklinių autobusų remontas, buitinės, organizacinės technikos, mokymo priemonių įsigijimas</t>
  </si>
  <si>
    <t>Forma Nr. B-2   metinė, ketvirtinė                                                  patvirtinta Klaipėdos rajono savivaldybės administracijos direktoriaus  2020 m.  balandžio  1 d. įsakymu Nr AV-724</t>
  </si>
  <si>
    <t>(data ir numeris)</t>
  </si>
  <si>
    <t xml:space="preserve"> Laikotarpio pabaigoje</t>
  </si>
  <si>
    <t xml:space="preserve"> Įstaigos  vadovas, vadovo pavaduotojai ugymui</t>
  </si>
  <si>
    <t>2020 m. kovo 24 d.</t>
  </si>
  <si>
    <t>įsakymu Nr. (5.1.1 E) AV-659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</si>
  <si>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</si>
  <si>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</si>
  <si>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</si>
  <si>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</si>
  <si>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</si>
  <si>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</si>
  <si>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</si>
  <si>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</si>
  <si>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</si>
  <si>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</si>
  <si>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</si>
  <si>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</si>
  <si>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</si>
  <si>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</si>
  <si>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</si>
  <si>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</si>
  <si>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</si>
  <si>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</si>
  <si>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</si>
  <si>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</si>
  <si>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</si>
  <si>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</si>
  <si>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</si>
  <si>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</si>
  <si>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</si>
  <si>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</si>
  <si>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</si>
  <si>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</si>
  <si>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</si>
  <si>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</si>
  <si>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</si>
  <si>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</si>
  <si>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Gargždų lopšelis darželis  Naminukas</t>
  </si>
  <si>
    <t>2.7.3.1.1.1.</t>
  </si>
  <si>
    <t>2020 Nr.______</t>
  </si>
  <si>
    <t>2.7.3.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</si>
  <si>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</si>
  <si>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</si>
  <si>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</si>
  <si>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</si>
  <si>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</si>
  <si>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</t>
  </si>
  <si>
    <t xml:space="preserve">                                             (data)</t>
  </si>
  <si>
    <t>Ministerijos / Savivaldybės</t>
  </si>
  <si>
    <t>Eil.Nr.</t>
  </si>
  <si>
    <t>iš jų ilgalaikių įsiskolinimų likutis*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</si>
  <si>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</si>
  <si>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</si>
  <si>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</si>
  <si>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</si>
  <si>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</si>
  <si>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</si>
  <si>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</si>
  <si>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</si>
  <si>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</si>
  <si>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</si>
  <si>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</si>
  <si>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</si>
  <si>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</si>
  <si>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Gargždų lopšelis darželis  Naminukas </t>
  </si>
  <si>
    <t>1.1.1.29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</si>
  <si>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</si>
  <si>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</si>
  <si>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Valstybės biudžeto specialioji tikslinė dotacija</t>
  </si>
  <si>
    <t>Ilgalaikiam turtui įsigyti</t>
  </si>
  <si>
    <t>2020 M. GRUODŽIO MĖN. 31 D.</t>
  </si>
  <si>
    <t>4 ketvirtis</t>
  </si>
  <si>
    <t>2021.01.11 Nr.________________</t>
  </si>
  <si>
    <t>PAŽYMA PRIE MOKĖTINŲ SUMŲ 2020 M.  GRUODŽIO  31  D.     ATASKAITOS 9 PRIEDO</t>
  </si>
  <si>
    <t>2020 m. gruodžio mėn. 31 d.</t>
  </si>
  <si>
    <t xml:space="preserve">                          2021.01.11 Nr.________________</t>
  </si>
  <si>
    <t xml:space="preserve"> PAŽYMA APIE PAJAMAS UŽ PASLAUGAS IR NUOMĄ  2020 m. GRUODŽIO   mėn. 31 d. </t>
  </si>
  <si>
    <t>SAVIVALDYBĖS   BIUDŽETINIŲ  ĮSTAIGŲ  PAJAMŲ  ĮMOKŲ  ATASKAITA  UŽ    2020   METŲ  IV  KETVIRTĮ</t>
  </si>
  <si>
    <t>2020 12 31</t>
  </si>
  <si>
    <t>2020-12-31</t>
  </si>
  <si>
    <t>Atidėjiniai</t>
  </si>
  <si>
    <t>IKIMOKYKLINIŲ, VISŲ TIPŲ BENDROJO UGDYMO MOKYKLŲ, KITŲ ŠVIETIMO ĮSTAIGŲ TINKLO, KONTINGENTO, ETATŲ  IR IŠLAIDŲ DARBO UŽMOKESČIUI  PLANO ĮVYKDYMO ATASKAITA 2020 m. GRUODŽIO   mėn.  31 d.</t>
  </si>
  <si>
    <t>2021 01 11</t>
  </si>
  <si>
    <t>Klaipėdos  rajono  savivaldybės</t>
  </si>
  <si>
    <t>administracijos  direktoriaus</t>
  </si>
  <si>
    <t>2007 m. Sausio 02 d</t>
  </si>
  <si>
    <t>įsakymu Nr.AV- 4</t>
  </si>
  <si>
    <r>
      <t xml:space="preserve">    </t>
    </r>
    <r>
      <rPr>
        <b/>
        <sz val="12"/>
        <rFont val="Times New Roman"/>
        <family val="1"/>
        <charset val="186"/>
      </rPr>
      <t>TIKSLINIŲ  LĖŠŲ  GAVIMAS  IR  PANAUDOJIMAS 2020 m. gruodžio mėn. 31 d.</t>
    </r>
  </si>
  <si>
    <t>Likutis</t>
  </si>
  <si>
    <t xml:space="preserve">Likutis </t>
  </si>
  <si>
    <t xml:space="preserve">Tikslinių  lėšų  pavadinimas </t>
  </si>
  <si>
    <t>metų pr.</t>
  </si>
  <si>
    <t>Gauta  lėšų</t>
  </si>
  <si>
    <t>Panaudota  lėšų</t>
  </si>
  <si>
    <t>metų pab.</t>
  </si>
  <si>
    <t>Programos  SB</t>
  </si>
  <si>
    <t xml:space="preserve">Parama </t>
  </si>
  <si>
    <t>Viso :</t>
  </si>
  <si>
    <t>Įstaigos  vadovas</t>
  </si>
  <si>
    <t xml:space="preserve">Vyr.  buhalteris </t>
  </si>
  <si>
    <t>Gargždų lopšelis- darželis  Naminukas</t>
  </si>
  <si>
    <t>Programos  VB ( egzaminai )</t>
  </si>
  <si>
    <t>Nemokamas maitinimas VB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</si>
  <si>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</si>
  <si>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metinė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</si>
</sst>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4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1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b/>
      <sz val="9"/>
      <name val="Arial"/>
      <family val="2"/>
      <charset val="186"/>
    </font>
    <font>
      <b/>
      <sz val="9"/>
      <name val="Times New Roman"/>
      <family val="1"/>
      <charset val="186"/>
    </font>
    <font>
      <sz val="7.8"/>
      <name val="Times New Roman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0"/>
      <name val="Times New Roman Baltic"/>
    </font>
    <font>
      <sz val="8"/>
      <name val="Times New Roman Baltic"/>
    </font>
    <font>
      <sz val="11"/>
      <name val="Times New Roman Baltic"/>
    </font>
    <font>
      <sz val="12"/>
      <name val="Arial"/>
      <family val="2"/>
      <charset val="186"/>
    </font>
    <font>
      <b/>
      <sz val="12"/>
      <name val="Times New Roman Baltic"/>
    </font>
    <font>
      <b/>
      <sz val="11"/>
      <name val="Times New Roman Baltic"/>
    </font>
    <font>
      <sz val="9"/>
      <name val="Times New Roman Baltic"/>
    </font>
    <font>
      <b/>
      <sz val="9"/>
      <name val="Times New Roman Baltic"/>
    </font>
    <font>
      <b/>
      <sz val="10"/>
      <name val="Times New Roman Baltic"/>
    </font>
    <font>
      <strike/>
      <sz val="10"/>
      <name val="Times New Roman Baltic"/>
    </font>
    <font>
      <i/>
      <sz val="10"/>
      <name val="Times New Roman Baltic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0"/>
      <name val="Arial"/>
      <family val="2"/>
      <charset val="186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8"/>
      <name val="Times New Roman Baltic"/>
      <family val="1"/>
      <charset val="186"/>
    </font>
    <font>
      <vertAlign val="superscript"/>
      <sz val="7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14" fillId="0" borderId="0"/>
    <xf numFmtId="0" fontId="29" fillId="0" borderId="0"/>
  </cellStyleXfs>
  <cellXfs count="648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/>
    <xf numFmtId="0" fontId="10" fillId="0" borderId="24" xfId="0" applyFont="1" applyBorder="1"/>
    <xf numFmtId="0" fontId="7" fillId="0" borderId="0" xfId="0" applyFont="1"/>
    <xf numFmtId="0" fontId="2" fillId="0" borderId="0" xfId="0" applyFont="1" applyProtection="1">
      <protection locked="0"/>
    </xf>
    <xf numFmtId="0" fontId="17" fillId="0" borderId="36" xfId="0" applyFont="1" applyBorder="1" applyProtection="1">
      <protection locked="0"/>
    </xf>
    <xf numFmtId="0" fontId="17" fillId="0" borderId="26" xfId="0" applyFont="1" applyBorder="1" applyProtection="1">
      <protection locked="0"/>
    </xf>
    <xf numFmtId="0" fontId="6" fillId="0" borderId="0" xfId="0" applyFont="1" applyProtection="1">
      <protection locked="0"/>
    </xf>
    <xf numFmtId="0" fontId="16" fillId="0" borderId="26" xfId="6" applyFont="1" applyBorder="1" applyAlignment="1" applyProtection="1">
      <alignment horizontal="center" vertical="center" wrapText="1"/>
      <protection locked="0"/>
    </xf>
    <xf numFmtId="0" fontId="19" fillId="0" borderId="26" xfId="4" applyFont="1" applyBorder="1" applyAlignment="1" applyProtection="1">
      <alignment horizontal="center" vertical="top" wrapText="1"/>
      <protection locked="0"/>
    </xf>
    <xf numFmtId="0" fontId="19" fillId="0" borderId="36" xfId="6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vertical="top"/>
      <protection locked="0"/>
    </xf>
    <xf numFmtId="0" fontId="6" fillId="0" borderId="32" xfId="0" applyFont="1" applyBorder="1" applyProtection="1">
      <protection locked="0"/>
    </xf>
    <xf numFmtId="0" fontId="7" fillId="0" borderId="26" xfId="4" applyFont="1" applyBorder="1" applyAlignment="1" applyProtection="1">
      <alignment vertical="center" wrapText="1"/>
      <protection locked="0"/>
    </xf>
    <xf numFmtId="0" fontId="7" fillId="0" borderId="26" xfId="4" applyFont="1" applyBorder="1" applyProtection="1">
      <protection locked="0"/>
    </xf>
    <xf numFmtId="0" fontId="7" fillId="0" borderId="36" xfId="4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7" fillId="0" borderId="26" xfId="4" applyFont="1" applyBorder="1" applyAlignment="1" applyProtection="1">
      <alignment horizontal="right"/>
      <protection locked="0"/>
    </xf>
    <xf numFmtId="0" fontId="7" fillId="0" borderId="36" xfId="4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20" fillId="0" borderId="0" xfId="5" applyNumberFormat="1" applyFont="1" applyProtection="1"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7" fillId="0" borderId="0" xfId="4" applyFont="1" applyProtection="1"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8" fillId="0" borderId="26" xfId="0" applyFont="1" applyBorder="1" applyAlignment="1">
      <alignment horizontal="right" wrapText="1"/>
    </xf>
    <xf numFmtId="0" fontId="8" fillId="0" borderId="36" xfId="0" applyFont="1" applyBorder="1" applyAlignment="1">
      <alignment horizontal="right" wrapText="1"/>
    </xf>
    <xf numFmtId="0" fontId="8" fillId="0" borderId="48" xfId="0" applyFont="1" applyBorder="1" applyAlignment="1">
      <alignment horizontal="right" wrapText="1"/>
    </xf>
    <xf numFmtId="0" fontId="8" fillId="0" borderId="47" xfId="0" applyFont="1" applyBorder="1" applyAlignment="1">
      <alignment horizontal="right" wrapText="1"/>
    </xf>
    <xf numFmtId="0" fontId="22" fillId="0" borderId="46" xfId="0" applyFont="1" applyBorder="1" applyAlignment="1">
      <alignment horizontal="left" wrapText="1"/>
    </xf>
    <xf numFmtId="0" fontId="8" fillId="0" borderId="46" xfId="0" applyFont="1" applyBorder="1" applyAlignment="1">
      <alignment horizontal="left" wrapText="1"/>
    </xf>
    <xf numFmtId="0" fontId="8" fillId="0" borderId="47" xfId="0" applyFont="1" applyBorder="1" applyAlignment="1" applyProtection="1">
      <alignment horizontal="right" wrapText="1"/>
      <protection locked="0"/>
    </xf>
    <xf numFmtId="0" fontId="8" fillId="0" borderId="26" xfId="0" applyFont="1" applyBorder="1" applyAlignment="1" applyProtection="1">
      <alignment horizontal="right" wrapText="1"/>
      <protection locked="0"/>
    </xf>
    <xf numFmtId="0" fontId="18" fillId="0" borderId="26" xfId="0" applyFont="1" applyBorder="1" applyAlignment="1" applyProtection="1">
      <alignment horizontal="right" wrapText="1"/>
      <protection locked="0"/>
    </xf>
    <xf numFmtId="0" fontId="8" fillId="0" borderId="36" xfId="0" applyFont="1" applyBorder="1" applyAlignment="1" applyProtection="1">
      <alignment horizontal="right" wrapText="1"/>
      <protection locked="0"/>
    </xf>
    <xf numFmtId="0" fontId="8" fillId="0" borderId="48" xfId="0" applyFont="1" applyBorder="1" applyAlignment="1" applyProtection="1">
      <alignment horizontal="right" wrapText="1"/>
      <protection locked="0"/>
    </xf>
    <xf numFmtId="0" fontId="23" fillId="0" borderId="46" xfId="0" applyFont="1" applyBorder="1" applyAlignment="1" applyProtection="1">
      <alignment horizontal="left" wrapText="1"/>
      <protection locked="0"/>
    </xf>
    <xf numFmtId="0" fontId="18" fillId="0" borderId="46" xfId="0" applyFont="1" applyBorder="1" applyAlignment="1" applyProtection="1">
      <alignment horizontal="left" wrapText="1"/>
      <protection locked="0"/>
    </xf>
    <xf numFmtId="0" fontId="8" fillId="0" borderId="54" xfId="0" applyFont="1" applyBorder="1" applyAlignment="1" applyProtection="1">
      <alignment horizontal="right" wrapText="1"/>
      <protection locked="0"/>
    </xf>
    <xf numFmtId="0" fontId="8" fillId="0" borderId="27" xfId="0" applyFont="1" applyBorder="1" applyAlignment="1" applyProtection="1">
      <alignment horizontal="right" wrapText="1"/>
      <protection locked="0"/>
    </xf>
    <xf numFmtId="0" fontId="18" fillId="0" borderId="27" xfId="0" applyFont="1" applyBorder="1" applyAlignment="1" applyProtection="1">
      <alignment horizontal="right" wrapText="1"/>
      <protection locked="0"/>
    </xf>
    <xf numFmtId="0" fontId="8" fillId="0" borderId="30" xfId="0" applyFont="1" applyBorder="1" applyAlignment="1" applyProtection="1">
      <alignment horizontal="right" wrapText="1"/>
      <protection locked="0"/>
    </xf>
    <xf numFmtId="0" fontId="24" fillId="7" borderId="39" xfId="0" applyFont="1" applyFill="1" applyBorder="1" applyAlignment="1">
      <alignment horizontal="left" wrapText="1"/>
    </xf>
    <xf numFmtId="0" fontId="24" fillId="7" borderId="56" xfId="0" applyFont="1" applyFill="1" applyBorder="1" applyAlignment="1">
      <alignment horizontal="right" wrapText="1"/>
    </xf>
    <xf numFmtId="0" fontId="24" fillId="7" borderId="57" xfId="0" applyFont="1" applyFill="1" applyBorder="1" applyAlignment="1">
      <alignment horizontal="right" wrapText="1"/>
    </xf>
    <xf numFmtId="0" fontId="24" fillId="7" borderId="58" xfId="0" applyFont="1" applyFill="1" applyBorder="1" applyAlignment="1">
      <alignment horizontal="right" wrapText="1"/>
    </xf>
    <xf numFmtId="0" fontId="25" fillId="7" borderId="59" xfId="0" applyFont="1" applyFill="1" applyBorder="1" applyAlignment="1">
      <alignment horizontal="left" wrapText="1"/>
    </xf>
    <xf numFmtId="0" fontId="24" fillId="7" borderId="60" xfId="0" applyFont="1" applyFill="1" applyBorder="1" applyAlignment="1">
      <alignment horizontal="right" wrapText="1"/>
    </xf>
    <xf numFmtId="0" fontId="24" fillId="7" borderId="61" xfId="0" applyFont="1" applyFill="1" applyBorder="1" applyAlignment="1">
      <alignment horizontal="right" wrapText="1"/>
    </xf>
    <xf numFmtId="0" fontId="24" fillId="7" borderId="62" xfId="0" applyFont="1" applyFill="1" applyBorder="1" applyAlignment="1">
      <alignment horizontal="right" wrapText="1"/>
    </xf>
    <xf numFmtId="0" fontId="7" fillId="7" borderId="63" xfId="0" applyFont="1" applyFill="1" applyBorder="1"/>
    <xf numFmtId="0" fontId="7" fillId="7" borderId="64" xfId="0" applyFont="1" applyFill="1" applyBorder="1"/>
    <xf numFmtId="0" fontId="7" fillId="7" borderId="29" xfId="0" applyFont="1" applyFill="1" applyBorder="1"/>
    <xf numFmtId="0" fontId="7" fillId="7" borderId="51" xfId="0" applyFont="1" applyFill="1" applyBorder="1"/>
    <xf numFmtId="0" fontId="23" fillId="7" borderId="46" xfId="0" applyFont="1" applyFill="1" applyBorder="1" applyAlignment="1" applyProtection="1">
      <alignment horizontal="left" wrapText="1"/>
      <protection locked="0"/>
    </xf>
    <xf numFmtId="0" fontId="7" fillId="7" borderId="47" xfId="0" applyFont="1" applyFill="1" applyBorder="1"/>
    <xf numFmtId="0" fontId="7" fillId="7" borderId="26" xfId="0" applyFont="1" applyFill="1" applyBorder="1"/>
    <xf numFmtId="0" fontId="7" fillId="7" borderId="49" xfId="0" applyFont="1" applyFill="1" applyBorder="1"/>
    <xf numFmtId="0" fontId="7" fillId="7" borderId="46" xfId="0" applyFont="1" applyFill="1" applyBorder="1"/>
    <xf numFmtId="0" fontId="23" fillId="7" borderId="59" xfId="0" applyFont="1" applyFill="1" applyBorder="1" applyAlignment="1" applyProtection="1">
      <alignment horizontal="left" wrapText="1"/>
      <protection locked="0"/>
    </xf>
    <xf numFmtId="0" fontId="7" fillId="7" borderId="60" xfId="0" applyFont="1" applyFill="1" applyBorder="1"/>
    <xf numFmtId="0" fontId="7" fillId="7" borderId="61" xfId="0" applyFont="1" applyFill="1" applyBorder="1"/>
    <xf numFmtId="0" fontId="7" fillId="7" borderId="62" xfId="0" applyFont="1" applyFill="1" applyBorder="1"/>
    <xf numFmtId="0" fontId="6" fillId="0" borderId="46" xfId="0" applyFont="1" applyBorder="1" applyAlignment="1">
      <alignment wrapText="1"/>
    </xf>
    <xf numFmtId="0" fontId="8" fillId="0" borderId="52" xfId="0" applyFont="1" applyBorder="1" applyAlignment="1">
      <alignment horizontal="right" wrapText="1"/>
    </xf>
    <xf numFmtId="0" fontId="8" fillId="0" borderId="46" xfId="0" applyFont="1" applyBorder="1" applyAlignment="1" applyProtection="1">
      <alignment horizontal="left" wrapText="1"/>
      <protection locked="0"/>
    </xf>
    <xf numFmtId="0" fontId="26" fillId="0" borderId="46" xfId="0" applyFont="1" applyBorder="1" applyAlignment="1" applyProtection="1">
      <alignment horizontal="left" wrapText="1"/>
      <protection locked="0"/>
    </xf>
    <xf numFmtId="0" fontId="27" fillId="0" borderId="53" xfId="0" applyFont="1" applyBorder="1" applyAlignment="1">
      <alignment horizontal="left" wrapText="1"/>
    </xf>
    <xf numFmtId="0" fontId="8" fillId="0" borderId="55" xfId="0" applyFont="1" applyBorder="1" applyAlignment="1" applyProtection="1">
      <alignment horizontal="right" wrapText="1"/>
      <protection locked="0"/>
    </xf>
    <xf numFmtId="0" fontId="2" fillId="0" borderId="0" xfId="0" applyFont="1"/>
    <xf numFmtId="0" fontId="2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Border="1"/>
    <xf numFmtId="0" fontId="2" fillId="0" borderId="24" xfId="0" applyFont="1" applyBorder="1"/>
    <xf numFmtId="0" fontId="4" fillId="0" borderId="0" xfId="0" applyFont="1" applyFill="1"/>
    <xf numFmtId="0" fontId="29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0" fillId="0" borderId="0" xfId="0" applyFont="1"/>
    <xf numFmtId="0" fontId="1" fillId="0" borderId="3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quotePrefix="1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0" fontId="7" fillId="0" borderId="26" xfId="0" applyFont="1" applyBorder="1" applyAlignment="1">
      <alignment horizontal="justify" vertical="top" wrapText="1"/>
    </xf>
    <xf numFmtId="2" fontId="7" fillId="0" borderId="26" xfId="0" quotePrefix="1" applyNumberFormat="1" applyFont="1" applyBorder="1" applyAlignment="1">
      <alignment horizontal="center"/>
    </xf>
    <xf numFmtId="2" fontId="7" fillId="0" borderId="26" xfId="0" applyNumberFormat="1" applyFont="1" applyBorder="1"/>
    <xf numFmtId="0" fontId="2" fillId="0" borderId="26" xfId="0" applyFont="1" applyBorder="1"/>
    <xf numFmtId="0" fontId="4" fillId="0" borderId="26" xfId="0" applyFont="1" applyBorder="1" applyAlignment="1">
      <alignment horizontal="right" vertical="center" wrapText="1"/>
    </xf>
    <xf numFmtId="2" fontId="28" fillId="0" borderId="37" xfId="0" quotePrefix="1" applyNumberFormat="1" applyFont="1" applyBorder="1" applyAlignment="1">
      <alignment horizontal="center"/>
    </xf>
    <xf numFmtId="0" fontId="28" fillId="0" borderId="0" xfId="0" applyFont="1" applyBorder="1"/>
    <xf numFmtId="0" fontId="4" fillId="0" borderId="0" xfId="0" applyFont="1"/>
    <xf numFmtId="0" fontId="29" fillId="0" borderId="0" xfId="2" applyFont="1" applyFill="1" applyAlignment="1"/>
    <xf numFmtId="0" fontId="2" fillId="0" borderId="0" xfId="2" applyFont="1" applyFill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/>
    <xf numFmtId="0" fontId="10" fillId="0" borderId="24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0" xfId="0" applyFont="1" applyBorder="1"/>
    <xf numFmtId="0" fontId="10" fillId="0" borderId="25" xfId="0" applyFont="1" applyBorder="1"/>
    <xf numFmtId="0" fontId="12" fillId="0" borderId="30" xfId="0" applyFont="1" applyBorder="1"/>
    <xf numFmtId="0" fontId="10" fillId="0" borderId="32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32" xfId="0" applyFont="1" applyBorder="1"/>
    <xf numFmtId="0" fontId="10" fillId="0" borderId="34" xfId="0" applyFont="1" applyBorder="1"/>
    <xf numFmtId="0" fontId="12" fillId="0" borderId="0" xfId="0" applyFont="1"/>
    <xf numFmtId="0" fontId="11" fillId="0" borderId="0" xfId="0" applyFont="1"/>
    <xf numFmtId="0" fontId="10" fillId="0" borderId="0" xfId="0" applyFont="1" applyFill="1"/>
    <xf numFmtId="0" fontId="12" fillId="0" borderId="0" xfId="0" applyFont="1" applyBorder="1"/>
    <xf numFmtId="0" fontId="11" fillId="0" borderId="26" xfId="0" applyFont="1" applyFill="1" applyBorder="1"/>
    <xf numFmtId="0" fontId="15" fillId="0" borderId="26" xfId="0" applyFont="1" applyBorder="1"/>
    <xf numFmtId="2" fontId="31" fillId="6" borderId="26" xfId="0" applyNumberFormat="1" applyFont="1" applyFill="1" applyBorder="1"/>
    <xf numFmtId="2" fontId="31" fillId="0" borderId="26" xfId="0" applyNumberFormat="1" applyFont="1" applyFill="1" applyBorder="1"/>
    <xf numFmtId="0" fontId="13" fillId="0" borderId="26" xfId="0" applyFont="1" applyBorder="1"/>
    <xf numFmtId="2" fontId="10" fillId="6" borderId="26" xfId="0" applyNumberFormat="1" applyFont="1" applyFill="1" applyBorder="1"/>
    <xf numFmtId="2" fontId="10" fillId="0" borderId="26" xfId="0" applyNumberFormat="1" applyFont="1" applyFill="1" applyBorder="1"/>
    <xf numFmtId="2" fontId="32" fillId="6" borderId="26" xfId="0" applyNumberFormat="1" applyFont="1" applyFill="1" applyBorder="1"/>
    <xf numFmtId="2" fontId="32" fillId="0" borderId="26" xfId="0" applyNumberFormat="1" applyFont="1" applyFill="1" applyBorder="1"/>
    <xf numFmtId="2" fontId="12" fillId="0" borderId="26" xfId="0" applyNumberFormat="1" applyFont="1" applyFill="1" applyBorder="1"/>
    <xf numFmtId="0" fontId="13" fillId="0" borderId="26" xfId="7" applyFont="1" applyFill="1" applyBorder="1" applyAlignment="1" applyProtection="1">
      <alignment vertical="top" wrapText="1"/>
    </xf>
    <xf numFmtId="0" fontId="13" fillId="0" borderId="26" xfId="7" applyFont="1" applyFill="1" applyBorder="1" applyAlignment="1" applyProtection="1">
      <alignment horizontal="left" vertical="top" wrapText="1"/>
    </xf>
    <xf numFmtId="2" fontId="1" fillId="0" borderId="26" xfId="0" applyNumberFormat="1" applyFont="1" applyFill="1" applyBorder="1"/>
    <xf numFmtId="0" fontId="15" fillId="0" borderId="26" xfId="0" applyFont="1" applyFill="1" applyBorder="1"/>
    <xf numFmtId="0" fontId="11" fillId="0" borderId="26" xfId="0" applyFont="1" applyBorder="1" applyAlignment="1">
      <alignment horizontal="right"/>
    </xf>
    <xf numFmtId="0" fontId="11" fillId="0" borderId="26" xfId="0" applyFont="1" applyBorder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Fill="1"/>
    <xf numFmtId="0" fontId="0" fillId="0" borderId="2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0" fillId="0" borderId="31" xfId="0" applyFont="1" applyBorder="1"/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0" fillId="0" borderId="35" xfId="0" applyFont="1" applyBorder="1"/>
    <xf numFmtId="2" fontId="10" fillId="0" borderId="2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top" wrapText="1"/>
    </xf>
    <xf numFmtId="0" fontId="2" fillId="0" borderId="0" xfId="0" applyFont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33" fillId="0" borderId="0" xfId="0" applyFont="1" applyFill="1" applyProtection="1"/>
    <xf numFmtId="0" fontId="3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34" fillId="0" borderId="0" xfId="0" applyFont="1" applyFill="1" applyProtection="1"/>
    <xf numFmtId="164" fontId="6" fillId="0" borderId="0" xfId="0" applyNumberFormat="1" applyFont="1" applyFill="1" applyAlignment="1" applyProtection="1">
      <alignment horizontal="left" vertical="center" wrapText="1"/>
    </xf>
    <xf numFmtId="0" fontId="10" fillId="0" borderId="0" xfId="0" applyFont="1" applyFill="1" applyProtection="1"/>
    <xf numFmtId="0" fontId="34" fillId="0" borderId="0" xfId="0" applyFont="1" applyFill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6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5" fillId="0" borderId="0" xfId="0" applyFont="1" applyFill="1" applyProtection="1"/>
    <xf numFmtId="0" fontId="36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wrapText="1"/>
    </xf>
    <xf numFmtId="0" fontId="34" fillId="0" borderId="0" xfId="0" applyFont="1" applyFill="1" applyAlignment="1" applyProtection="1">
      <alignment horizontal="center" vertical="top"/>
    </xf>
    <xf numFmtId="0" fontId="11" fillId="0" borderId="0" xfId="0" applyFont="1" applyFill="1" applyProtection="1"/>
    <xf numFmtId="164" fontId="34" fillId="0" borderId="0" xfId="0" applyNumberFormat="1" applyFont="1" applyFill="1" applyAlignment="1" applyProtection="1">
      <alignment horizontal="left"/>
    </xf>
    <xf numFmtId="3" fontId="33" fillId="0" borderId="7" xfId="0" applyNumberFormat="1" applyFont="1" applyFill="1" applyBorder="1" applyProtection="1"/>
    <xf numFmtId="0" fontId="38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center"/>
    </xf>
    <xf numFmtId="0" fontId="39" fillId="0" borderId="0" xfId="0" applyFont="1" applyFill="1" applyAlignment="1" applyProtection="1">
      <alignment horizontal="center"/>
    </xf>
    <xf numFmtId="164" fontId="34" fillId="0" borderId="0" xfId="0" applyNumberFormat="1" applyFont="1" applyFill="1" applyAlignment="1" applyProtection="1">
      <alignment horizontal="right"/>
    </xf>
    <xf numFmtId="1" fontId="33" fillId="0" borderId="7" xfId="0" applyNumberFormat="1" applyFont="1" applyFill="1" applyBorder="1" applyProtection="1"/>
    <xf numFmtId="0" fontId="34" fillId="0" borderId="0" xfId="0" applyFont="1" applyFill="1" applyAlignment="1" applyProtection="1">
      <alignment horizontal="right"/>
    </xf>
    <xf numFmtId="3" fontId="33" fillId="0" borderId="9" xfId="0" applyNumberFormat="1" applyFont="1" applyFill="1" applyBorder="1" applyProtection="1"/>
    <xf numFmtId="0" fontId="34" fillId="0" borderId="10" xfId="0" applyFont="1" applyFill="1" applyBorder="1" applyAlignment="1" applyProtection="1">
      <alignment horizontal="right"/>
    </xf>
    <xf numFmtId="0" fontId="33" fillId="0" borderId="11" xfId="0" applyFont="1" applyFill="1" applyBorder="1" applyProtection="1"/>
    <xf numFmtId="0" fontId="33" fillId="0" borderId="7" xfId="0" applyFont="1" applyFill="1" applyBorder="1" applyProtection="1"/>
    <xf numFmtId="0" fontId="34" fillId="0" borderId="12" xfId="0" applyFont="1" applyFill="1" applyBorder="1" applyAlignment="1" applyProtection="1">
      <alignment horizontal="right"/>
    </xf>
    <xf numFmtId="3" fontId="33" fillId="0" borderId="13" xfId="0" applyNumberFormat="1" applyFont="1" applyFill="1" applyBorder="1" applyAlignment="1" applyProtection="1">
      <alignment horizontal="left"/>
      <protection locked="0"/>
    </xf>
    <xf numFmtId="3" fontId="33" fillId="0" borderId="14" xfId="0" applyNumberFormat="1" applyFont="1" applyFill="1" applyBorder="1" applyAlignment="1" applyProtection="1">
      <alignment horizontal="left"/>
    </xf>
    <xf numFmtId="3" fontId="33" fillId="0" borderId="7" xfId="0" applyNumberFormat="1" applyFont="1" applyFill="1" applyBorder="1" applyAlignment="1" applyProtection="1">
      <alignment horizontal="left"/>
    </xf>
    <xf numFmtId="0" fontId="33" fillId="0" borderId="8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164" fontId="34" fillId="0" borderId="8" xfId="0" applyNumberFormat="1" applyFont="1" applyFill="1" applyBorder="1" applyAlignment="1" applyProtection="1">
      <alignment horizontal="right"/>
    </xf>
    <xf numFmtId="0" fontId="33" fillId="0" borderId="0" xfId="0" applyFont="1" applyFill="1" applyAlignment="1" applyProtection="1">
      <alignment horizontal="center" vertical="center"/>
    </xf>
    <xf numFmtId="49" fontId="40" fillId="0" borderId="7" xfId="0" applyNumberFormat="1" applyFont="1" applyFill="1" applyBorder="1" applyAlignment="1" applyProtection="1">
      <alignment horizontal="center" vertical="center" wrapText="1"/>
    </xf>
    <xf numFmtId="49" fontId="40" fillId="0" borderId="18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1" fontId="6" fillId="0" borderId="18" xfId="0" applyNumberFormat="1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vertical="top" wrapText="1"/>
    </xf>
    <xf numFmtId="0" fontId="41" fillId="0" borderId="14" xfId="0" applyFont="1" applyFill="1" applyBorder="1" applyAlignment="1" applyProtection="1">
      <alignment vertical="top" wrapText="1"/>
    </xf>
    <xf numFmtId="0" fontId="41" fillId="0" borderId="19" xfId="0" applyFont="1" applyFill="1" applyBorder="1" applyAlignment="1" applyProtection="1">
      <alignment vertical="top" wrapText="1"/>
    </xf>
    <xf numFmtId="0" fontId="41" fillId="0" borderId="14" xfId="0" applyFont="1" applyFill="1" applyBorder="1" applyAlignment="1" applyProtection="1">
      <alignment horizontal="center" vertical="top" wrapText="1"/>
    </xf>
    <xf numFmtId="0" fontId="34" fillId="0" borderId="7" xfId="0" applyFont="1" applyFill="1" applyBorder="1" applyAlignment="1" applyProtection="1">
      <alignment horizontal="center" vertical="center" wrapText="1"/>
    </xf>
    <xf numFmtId="2" fontId="33" fillId="3" borderId="14" xfId="0" applyNumberFormat="1" applyFont="1" applyFill="1" applyBorder="1" applyAlignment="1" applyProtection="1">
      <alignment horizontal="right" vertical="center" wrapText="1"/>
    </xf>
    <xf numFmtId="2" fontId="33" fillId="3" borderId="7" xfId="0" applyNumberFormat="1" applyFont="1" applyFill="1" applyBorder="1" applyAlignment="1" applyProtection="1">
      <alignment horizontal="right" vertical="center" wrapText="1"/>
    </xf>
    <xf numFmtId="0" fontId="41" fillId="0" borderId="0" xfId="0" applyFont="1" applyFill="1" applyProtection="1"/>
    <xf numFmtId="0" fontId="41" fillId="0" borderId="18" xfId="0" applyFont="1" applyFill="1" applyBorder="1" applyAlignment="1" applyProtection="1">
      <alignment vertical="top" wrapText="1"/>
    </xf>
    <xf numFmtId="0" fontId="33" fillId="0" borderId="18" xfId="0" applyFont="1" applyFill="1" applyBorder="1" applyAlignment="1" applyProtection="1">
      <alignment vertical="top" wrapText="1"/>
    </xf>
    <xf numFmtId="0" fontId="33" fillId="0" borderId="8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vertical="top" wrapText="1"/>
    </xf>
    <xf numFmtId="0" fontId="33" fillId="0" borderId="18" xfId="0" applyFont="1" applyFill="1" applyBorder="1" applyAlignment="1" applyProtection="1">
      <alignment horizontal="center" vertical="top" wrapText="1"/>
    </xf>
    <xf numFmtId="0" fontId="41" fillId="0" borderId="8" xfId="0" applyFont="1" applyFill="1" applyBorder="1" applyAlignment="1" applyProtection="1">
      <alignment vertical="top" wrapText="1"/>
    </xf>
    <xf numFmtId="2" fontId="33" fillId="3" borderId="20" xfId="0" applyNumberFormat="1" applyFont="1" applyFill="1" applyBorder="1" applyAlignment="1" applyProtection="1">
      <alignment horizontal="right" vertical="center" wrapText="1"/>
    </xf>
    <xf numFmtId="2" fontId="33" fillId="3" borderId="10" xfId="0" applyNumberFormat="1" applyFont="1" applyFill="1" applyBorder="1" applyAlignment="1" applyProtection="1">
      <alignment horizontal="right" vertical="center" wrapText="1"/>
    </xf>
    <xf numFmtId="0" fontId="33" fillId="0" borderId="7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9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horizontal="center" vertical="top" wrapText="1"/>
    </xf>
    <xf numFmtId="0" fontId="29" fillId="0" borderId="0" xfId="0" applyFont="1" applyFill="1" applyAlignment="1" applyProtection="1">
      <alignment horizontal="justify" vertical="center"/>
    </xf>
    <xf numFmtId="0" fontId="33" fillId="0" borderId="11" xfId="0" applyFont="1" applyFill="1" applyBorder="1" applyAlignment="1" applyProtection="1">
      <alignment vertical="top" wrapText="1"/>
    </xf>
    <xf numFmtId="2" fontId="33" fillId="0" borderId="18" xfId="0" applyNumberFormat="1" applyFont="1" applyFill="1" applyBorder="1" applyAlignment="1" applyProtection="1">
      <alignment horizontal="right" vertical="center" wrapText="1"/>
    </xf>
    <xf numFmtId="2" fontId="33" fillId="0" borderId="7" xfId="0" applyNumberFormat="1" applyFont="1" applyFill="1" applyBorder="1" applyAlignment="1" applyProtection="1">
      <alignment horizontal="right" vertical="center" wrapText="1"/>
    </xf>
    <xf numFmtId="2" fontId="33" fillId="0" borderId="14" xfId="0" applyNumberFormat="1" applyFont="1" applyFill="1" applyBorder="1" applyAlignment="1" applyProtection="1">
      <alignment horizontal="right" vertical="center" wrapText="1"/>
    </xf>
    <xf numFmtId="0" fontId="41" fillId="0" borderId="17" xfId="0" applyFont="1" applyFill="1" applyBorder="1" applyAlignment="1" applyProtection="1">
      <alignment vertical="top" wrapText="1"/>
    </xf>
    <xf numFmtId="0" fontId="41" fillId="0" borderId="13" xfId="0" applyFont="1" applyFill="1" applyBorder="1" applyAlignment="1" applyProtection="1">
      <alignment vertical="top" wrapText="1"/>
    </xf>
    <xf numFmtId="2" fontId="33" fillId="3" borderId="18" xfId="0" applyNumberFormat="1" applyFont="1" applyFill="1" applyBorder="1" applyAlignment="1" applyProtection="1">
      <alignment horizontal="right" vertical="center" wrapText="1"/>
    </xf>
    <xf numFmtId="2" fontId="33" fillId="3" borderId="13" xfId="0" applyNumberFormat="1" applyFont="1" applyFill="1" applyBorder="1" applyAlignment="1" applyProtection="1">
      <alignment horizontal="right" vertical="center" wrapText="1"/>
    </xf>
    <xf numFmtId="0" fontId="33" fillId="0" borderId="21" xfId="0" applyFont="1" applyFill="1" applyBorder="1" applyAlignment="1" applyProtection="1">
      <alignment vertical="top" wrapText="1"/>
    </xf>
    <xf numFmtId="0" fontId="33" fillId="0" borderId="20" xfId="0" applyFont="1" applyFill="1" applyBorder="1" applyAlignment="1" applyProtection="1">
      <alignment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top" wrapText="1"/>
    </xf>
    <xf numFmtId="0" fontId="33" fillId="0" borderId="10" xfId="0" applyFont="1" applyFill="1" applyBorder="1" applyAlignment="1" applyProtection="1">
      <alignment horizontal="center" vertical="top" wrapText="1"/>
    </xf>
    <xf numFmtId="2" fontId="33" fillId="3" borderId="16" xfId="0" applyNumberFormat="1" applyFont="1" applyFill="1" applyBorder="1" applyAlignment="1" applyProtection="1">
      <alignment horizontal="right" vertical="center" wrapText="1"/>
    </xf>
    <xf numFmtId="2" fontId="33" fillId="3" borderId="9" xfId="0" applyNumberFormat="1" applyFont="1" applyFill="1" applyBorder="1" applyAlignment="1" applyProtection="1">
      <alignment horizontal="right" vertical="center" wrapText="1"/>
    </xf>
    <xf numFmtId="1" fontId="33" fillId="0" borderId="14" xfId="0" applyNumberFormat="1" applyFont="1" applyFill="1" applyBorder="1" applyAlignment="1" applyProtection="1">
      <alignment horizontal="center" vertical="top" wrapText="1"/>
    </xf>
    <xf numFmtId="0" fontId="33" fillId="0" borderId="17" xfId="0" applyFont="1" applyFill="1" applyBorder="1" applyAlignment="1" applyProtection="1">
      <alignment vertical="top" wrapText="1"/>
    </xf>
    <xf numFmtId="0" fontId="33" fillId="0" borderId="9" xfId="0" applyFont="1" applyFill="1" applyBorder="1" applyAlignment="1" applyProtection="1">
      <alignment vertical="top" wrapText="1"/>
    </xf>
    <xf numFmtId="0" fontId="33" fillId="0" borderId="16" xfId="0" applyFont="1" applyFill="1" applyBorder="1" applyAlignment="1" applyProtection="1">
      <alignment vertical="top" wrapText="1"/>
    </xf>
    <xf numFmtId="0" fontId="33" fillId="0" borderId="16" xfId="0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top" wrapText="1"/>
    </xf>
    <xf numFmtId="2" fontId="33" fillId="0" borderId="16" xfId="0" applyNumberFormat="1" applyFont="1" applyFill="1" applyBorder="1" applyAlignment="1" applyProtection="1">
      <alignment horizontal="right" vertical="center" wrapText="1"/>
    </xf>
    <xf numFmtId="0" fontId="33" fillId="0" borderId="19" xfId="0" applyFont="1" applyFill="1" applyBorder="1" applyAlignment="1" applyProtection="1">
      <alignment horizontal="left" vertical="top" wrapText="1"/>
    </xf>
    <xf numFmtId="0" fontId="41" fillId="0" borderId="17" xfId="0" applyFont="1" applyFill="1" applyBorder="1" applyAlignment="1" applyProtection="1">
      <alignment vertical="center" wrapText="1"/>
    </xf>
    <xf numFmtId="0" fontId="41" fillId="0" borderId="13" xfId="0" applyFont="1" applyFill="1" applyBorder="1" applyAlignment="1" applyProtection="1">
      <alignment vertical="center" wrapText="1"/>
    </xf>
    <xf numFmtId="0" fontId="41" fillId="0" borderId="8" xfId="0" applyFont="1" applyFill="1" applyBorder="1" applyAlignment="1" applyProtection="1">
      <alignment vertical="center" wrapText="1"/>
    </xf>
    <xf numFmtId="2" fontId="33" fillId="3" borderId="11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Fill="1" applyAlignment="1" applyProtection="1">
      <alignment vertical="top"/>
    </xf>
    <xf numFmtId="2" fontId="33" fillId="3" borderId="17" xfId="0" applyNumberFormat="1" applyFont="1" applyFill="1" applyBorder="1" applyAlignment="1" applyProtection="1">
      <alignment horizontal="right" vertical="center" wrapText="1"/>
    </xf>
    <xf numFmtId="2" fontId="33" fillId="3" borderId="21" xfId="0" applyNumberFormat="1" applyFont="1" applyFill="1" applyBorder="1" applyAlignment="1" applyProtection="1">
      <alignment horizontal="right" vertical="center" wrapText="1"/>
    </xf>
    <xf numFmtId="0" fontId="41" fillId="0" borderId="11" xfId="0" applyFont="1" applyFill="1" applyBorder="1" applyAlignment="1" applyProtection="1">
      <alignment vertical="top" wrapText="1"/>
    </xf>
    <xf numFmtId="0" fontId="33" fillId="0" borderId="7" xfId="0" applyFont="1" applyFill="1" applyBorder="1" applyAlignment="1" applyProtection="1">
      <alignment horizontal="center" vertical="top" wrapText="1"/>
    </xf>
    <xf numFmtId="0" fontId="41" fillId="0" borderId="7" xfId="0" applyFont="1" applyFill="1" applyBorder="1" applyAlignment="1" applyProtection="1">
      <alignment horizontal="center" vertical="top" wrapText="1"/>
    </xf>
    <xf numFmtId="0" fontId="33" fillId="0" borderId="13" xfId="0" applyFont="1" applyFill="1" applyBorder="1" applyAlignment="1" applyProtection="1">
      <alignment horizontal="center" vertical="top" wrapText="1"/>
    </xf>
    <xf numFmtId="0" fontId="33" fillId="0" borderId="20" xfId="0" applyFont="1" applyFill="1" applyBorder="1" applyAlignment="1" applyProtection="1">
      <alignment horizontal="center" vertical="top" wrapText="1"/>
    </xf>
    <xf numFmtId="0" fontId="41" fillId="0" borderId="19" xfId="0" applyFont="1" applyFill="1" applyBorder="1" applyAlignment="1" applyProtection="1">
      <alignment vertical="center" wrapText="1"/>
    </xf>
    <xf numFmtId="2" fontId="33" fillId="3" borderId="14" xfId="0" applyNumberFormat="1" applyFont="1" applyFill="1" applyBorder="1" applyAlignment="1" applyProtection="1">
      <alignment horizontal="right" vertical="center"/>
    </xf>
    <xf numFmtId="2" fontId="33" fillId="3" borderId="11" xfId="0" applyNumberFormat="1" applyFont="1" applyFill="1" applyBorder="1" applyAlignment="1" applyProtection="1">
      <alignment horizontal="right" vertical="center"/>
    </xf>
    <xf numFmtId="2" fontId="33" fillId="3" borderId="7" xfId="0" applyNumberFormat="1" applyFont="1" applyFill="1" applyBorder="1" applyAlignment="1" applyProtection="1">
      <alignment horizontal="right" vertical="center"/>
    </xf>
    <xf numFmtId="0" fontId="33" fillId="0" borderId="9" xfId="0" applyFont="1" applyFill="1" applyBorder="1" applyAlignment="1" applyProtection="1">
      <alignment horizontal="center" vertical="top" wrapText="1"/>
    </xf>
    <xf numFmtId="2" fontId="33" fillId="3" borderId="15" xfId="0" applyNumberFormat="1" applyFont="1" applyFill="1" applyBorder="1" applyAlignment="1" applyProtection="1">
      <alignment horizontal="right" vertical="center" wrapText="1"/>
    </xf>
    <xf numFmtId="2" fontId="33" fillId="0" borderId="13" xfId="0" applyNumberFormat="1" applyFont="1" applyFill="1" applyBorder="1" applyAlignment="1" applyProtection="1">
      <alignment horizontal="right" vertical="center" wrapText="1"/>
    </xf>
    <xf numFmtId="0" fontId="33" fillId="0" borderId="15" xfId="0" applyFont="1" applyFill="1" applyBorder="1" applyAlignment="1" applyProtection="1">
      <alignment vertical="top" wrapText="1"/>
    </xf>
    <xf numFmtId="0" fontId="41" fillId="0" borderId="18" xfId="0" applyFont="1" applyFill="1" applyBorder="1" applyAlignment="1" applyProtection="1">
      <alignment horizontal="center" vertical="top" wrapText="1"/>
    </xf>
    <xf numFmtId="2" fontId="33" fillId="0" borderId="9" xfId="0" applyNumberFormat="1" applyFont="1" applyFill="1" applyBorder="1" applyAlignment="1" applyProtection="1">
      <alignment horizontal="right" vertical="center" wrapText="1"/>
    </xf>
    <xf numFmtId="2" fontId="33" fillId="0" borderId="15" xfId="0" applyNumberFormat="1" applyFont="1" applyFill="1" applyBorder="1" applyAlignment="1" applyProtection="1">
      <alignment horizontal="right" vertical="center" wrapText="1"/>
    </xf>
    <xf numFmtId="2" fontId="33" fillId="0" borderId="20" xfId="0" applyNumberFormat="1" applyFont="1" applyFill="1" applyBorder="1" applyAlignment="1" applyProtection="1">
      <alignment horizontal="right" vertical="center" wrapText="1"/>
    </xf>
    <xf numFmtId="2" fontId="33" fillId="0" borderId="10" xfId="0" applyNumberFormat="1" applyFont="1" applyFill="1" applyBorder="1" applyAlignment="1" applyProtection="1">
      <alignment horizontal="right" vertical="center" wrapText="1"/>
    </xf>
    <xf numFmtId="1" fontId="33" fillId="0" borderId="7" xfId="0" applyNumberFormat="1" applyFont="1" applyFill="1" applyBorder="1" applyAlignment="1" applyProtection="1">
      <alignment horizontal="right"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8" xfId="0" applyFont="1" applyFill="1" applyBorder="1" applyAlignment="1" applyProtection="1">
      <alignment horizontal="center" vertical="top" wrapText="1"/>
    </xf>
    <xf numFmtId="0" fontId="33" fillId="0" borderId="19" xfId="0" applyFont="1" applyFill="1" applyBorder="1" applyAlignment="1" applyProtection="1">
      <alignment horizontal="center" vertical="top" wrapText="1"/>
    </xf>
    <xf numFmtId="0" fontId="2" fillId="0" borderId="0" xfId="0" applyFont="1" applyFill="1" applyAlignment="1" applyProtection="1">
      <alignment horizontal="left" vertical="center" wrapText="1"/>
    </xf>
    <xf numFmtId="2" fontId="33" fillId="0" borderId="8" xfId="0" applyNumberFormat="1" applyFont="1" applyFill="1" applyBorder="1" applyAlignment="1" applyProtection="1">
      <alignment horizontal="right" vertical="center" wrapText="1"/>
    </xf>
    <xf numFmtId="2" fontId="33" fillId="0" borderId="11" xfId="0" applyNumberFormat="1" applyFont="1" applyFill="1" applyBorder="1" applyAlignment="1" applyProtection="1">
      <alignment horizontal="right" vertical="center" wrapText="1"/>
    </xf>
    <xf numFmtId="164" fontId="33" fillId="4" borderId="18" xfId="0" applyNumberFormat="1" applyFont="1" applyFill="1" applyBorder="1" applyAlignment="1" applyProtection="1">
      <alignment horizontal="right" vertical="center" wrapText="1"/>
    </xf>
    <xf numFmtId="0" fontId="42" fillId="0" borderId="16" xfId="0" applyFont="1" applyFill="1" applyBorder="1" applyAlignment="1" applyProtection="1">
      <alignment horizontal="center" vertical="top" wrapText="1"/>
    </xf>
    <xf numFmtId="0" fontId="43" fillId="0" borderId="14" xfId="0" applyFont="1" applyFill="1" applyBorder="1" applyAlignment="1" applyProtection="1">
      <alignment vertical="top" wrapText="1"/>
    </xf>
    <xf numFmtId="0" fontId="43" fillId="0" borderId="14" xfId="0" applyFont="1" applyFill="1" applyBorder="1" applyAlignment="1" applyProtection="1">
      <alignment horizontal="center" vertical="top" wrapText="1"/>
    </xf>
    <xf numFmtId="2" fontId="33" fillId="3" borderId="19" xfId="0" applyNumberFormat="1" applyFont="1" applyFill="1" applyBorder="1" applyAlignment="1" applyProtection="1">
      <alignment horizontal="right" vertical="center" wrapText="1"/>
    </xf>
    <xf numFmtId="2" fontId="33" fillId="3" borderId="8" xfId="0" applyNumberFormat="1" applyFont="1" applyFill="1" applyBorder="1" applyAlignment="1" applyProtection="1">
      <alignment horizontal="right" vertical="center" wrapText="1"/>
    </xf>
    <xf numFmtId="164" fontId="33" fillId="5" borderId="14" xfId="0" applyNumberFormat="1" applyFont="1" applyFill="1" applyBorder="1" applyAlignment="1" applyProtection="1">
      <alignment horizontal="right" vertical="center" wrapText="1"/>
    </xf>
    <xf numFmtId="2" fontId="33" fillId="0" borderId="12" xfId="0" applyNumberFormat="1" applyFont="1" applyFill="1" applyBorder="1" applyAlignment="1" applyProtection="1">
      <alignment horizontal="right" vertical="center" wrapText="1"/>
    </xf>
    <xf numFmtId="2" fontId="33" fillId="3" borderId="12" xfId="0" applyNumberFormat="1" applyFont="1" applyFill="1" applyBorder="1" applyAlignment="1" applyProtection="1">
      <alignment horizontal="right" vertical="center" wrapText="1"/>
    </xf>
    <xf numFmtId="0" fontId="33" fillId="0" borderId="14" xfId="0" applyFont="1" applyFill="1" applyBorder="1" applyProtection="1"/>
    <xf numFmtId="0" fontId="33" fillId="0" borderId="19" xfId="0" applyFont="1" applyFill="1" applyBorder="1" applyProtection="1"/>
    <xf numFmtId="0" fontId="33" fillId="0" borderId="7" xfId="0" applyFont="1" applyFill="1" applyBorder="1" applyAlignment="1" applyProtection="1">
      <alignment horizontal="center"/>
    </xf>
    <xf numFmtId="0" fontId="41" fillId="0" borderId="19" xfId="0" applyFont="1" applyFill="1" applyBorder="1" applyProtection="1"/>
    <xf numFmtId="0" fontId="33" fillId="0" borderId="8" xfId="0" applyFont="1" applyFill="1" applyBorder="1" applyProtection="1"/>
    <xf numFmtId="0" fontId="33" fillId="0" borderId="8" xfId="0" applyFont="1" applyFill="1" applyBorder="1" applyProtection="1">
      <protection locked="0"/>
    </xf>
    <xf numFmtId="164" fontId="33" fillId="0" borderId="8" xfId="0" applyNumberFormat="1" applyFont="1" applyFill="1" applyBorder="1" applyAlignment="1" applyProtection="1">
      <alignment horizontal="right" vertical="center"/>
    </xf>
    <xf numFmtId="164" fontId="33" fillId="0" borderId="0" xfId="0" applyNumberFormat="1" applyFont="1" applyFill="1" applyAlignment="1" applyProtection="1">
      <alignment horizontal="right" vertical="center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vertical="top"/>
    </xf>
    <xf numFmtId="0" fontId="44" fillId="0" borderId="0" xfId="0" applyFont="1" applyFill="1" applyAlignment="1" applyProtection="1">
      <alignment horizontal="center" vertical="top"/>
    </xf>
    <xf numFmtId="0" fontId="45" fillId="0" borderId="0" xfId="0" applyFont="1" applyFill="1" applyAlignment="1" applyProtection="1">
      <alignment horizontal="center" vertical="top"/>
    </xf>
    <xf numFmtId="0" fontId="45" fillId="0" borderId="8" xfId="0" applyFont="1" applyFill="1" applyBorder="1" applyAlignment="1" applyProtection="1">
      <alignment horizontal="center" vertical="top"/>
    </xf>
    <xf numFmtId="0" fontId="1" fillId="0" borderId="0" xfId="0" applyFont="1" applyFill="1" applyAlignment="1" applyProtection="1">
      <alignment horizontal="center"/>
    </xf>
    <xf numFmtId="0" fontId="44" fillId="0" borderId="12" xfId="0" applyFont="1" applyFill="1" applyBorder="1" applyAlignment="1" applyProtection="1">
      <alignment horizontal="center" vertical="top"/>
    </xf>
    <xf numFmtId="164" fontId="6" fillId="0" borderId="0" xfId="0" applyNumberFormat="1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wrapText="1"/>
    </xf>
    <xf numFmtId="0" fontId="6" fillId="0" borderId="0" xfId="0" applyFont="1" applyFill="1" applyAlignment="1" applyProtection="1">
      <alignment horizontal="center" wrapText="1"/>
    </xf>
    <xf numFmtId="164" fontId="33" fillId="0" borderId="12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28" fillId="0" borderId="0" xfId="0" applyFont="1" applyFill="1" applyAlignment="1" applyProtection="1">
      <alignment horizontal="left"/>
    </xf>
    <xf numFmtId="0" fontId="28" fillId="0" borderId="0" xfId="0" applyFont="1" applyFill="1" applyProtection="1"/>
    <xf numFmtId="0" fontId="29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 wrapText="1"/>
    </xf>
    <xf numFmtId="0" fontId="7" fillId="0" borderId="0" xfId="0" applyFont="1" applyFill="1" applyAlignment="1" applyProtection="1">
      <alignment horizontal="center" wrapText="1"/>
    </xf>
    <xf numFmtId="0" fontId="16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/>
    </xf>
    <xf numFmtId="0" fontId="46" fillId="0" borderId="0" xfId="0" applyFont="1" applyFill="1" applyAlignment="1" applyProtection="1">
      <alignment horizontal="right" vertical="center"/>
    </xf>
    <xf numFmtId="164" fontId="46" fillId="0" borderId="0" xfId="0" applyNumberFormat="1" applyFont="1" applyFill="1" applyAlignment="1" applyProtection="1">
      <alignment vertical="center"/>
    </xf>
    <xf numFmtId="164" fontId="7" fillId="0" borderId="0" xfId="0" applyNumberFormat="1" applyFont="1" applyFill="1" applyAlignment="1" applyProtection="1">
      <alignment horizontal="center"/>
    </xf>
    <xf numFmtId="164" fontId="7" fillId="0" borderId="0" xfId="0" applyNumberFormat="1" applyFont="1" applyFill="1" applyAlignment="1" applyProtection="1">
      <alignment horizontal="right" vertical="center"/>
    </xf>
    <xf numFmtId="0" fontId="46" fillId="0" borderId="7" xfId="0" applyFont="1" applyFill="1" applyBorder="1" applyProtection="1"/>
    <xf numFmtId="0" fontId="7" fillId="0" borderId="0" xfId="0" applyFont="1" applyFill="1" applyAlignment="1" applyProtection="1">
      <alignment horizontal="right"/>
    </xf>
    <xf numFmtId="0" fontId="46" fillId="0" borderId="0" xfId="0" applyFont="1" applyFill="1" applyProtection="1"/>
    <xf numFmtId="0" fontId="46" fillId="0" borderId="0" xfId="0" applyFont="1" applyFill="1" applyAlignment="1" applyProtection="1">
      <alignment horizontal="right"/>
    </xf>
    <xf numFmtId="0" fontId="7" fillId="0" borderId="8" xfId="0" applyFont="1" applyFill="1" applyBorder="1" applyAlignment="1" applyProtection="1">
      <alignment horizont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top"/>
    </xf>
    <xf numFmtId="0" fontId="7" fillId="0" borderId="7" xfId="0" applyFont="1" applyFill="1" applyBorder="1" applyAlignment="1" applyProtection="1">
      <alignment horizontal="center" vertical="top"/>
    </xf>
    <xf numFmtId="0" fontId="16" fillId="0" borderId="7" xfId="0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horizontal="center" vertical="center"/>
    </xf>
    <xf numFmtId="2" fontId="16" fillId="0" borderId="7" xfId="0" applyNumberFormat="1" applyFont="1" applyFill="1" applyBorder="1" applyAlignment="1" applyProtection="1">
      <alignment horizontal="right" vertical="center"/>
    </xf>
    <xf numFmtId="0" fontId="16" fillId="0" borderId="7" xfId="0" applyFont="1" applyFill="1" applyBorder="1" applyAlignment="1" applyProtection="1">
      <alignment vertical="center" wrapText="1"/>
    </xf>
    <xf numFmtId="0" fontId="16" fillId="0" borderId="0" xfId="0" applyFont="1" applyFill="1" applyProtection="1"/>
    <xf numFmtId="0" fontId="7" fillId="0" borderId="7" xfId="0" applyFont="1" applyFill="1" applyBorder="1" applyAlignment="1" applyProtection="1">
      <alignment vertical="center" wrapText="1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16" fillId="8" borderId="7" xfId="0" applyNumberFormat="1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vertical="top" wrapText="1"/>
    </xf>
    <xf numFmtId="0" fontId="7" fillId="8" borderId="7" xfId="0" applyFont="1" applyFill="1" applyBorder="1" applyAlignment="1" applyProtection="1">
      <alignment vertical="center" wrapText="1"/>
    </xf>
    <xf numFmtId="1" fontId="16" fillId="0" borderId="7" xfId="0" applyNumberFormat="1" applyFont="1" applyFill="1" applyBorder="1" applyAlignment="1" applyProtection="1">
      <alignment horizontal="center" vertical="top"/>
    </xf>
    <xf numFmtId="1" fontId="7" fillId="0" borderId="7" xfId="0" applyNumberFormat="1" applyFont="1" applyFill="1" applyBorder="1" applyAlignment="1" applyProtection="1">
      <alignment horizontal="center" vertical="top" wrapText="1"/>
    </xf>
    <xf numFmtId="1" fontId="16" fillId="0" borderId="7" xfId="0" applyNumberFormat="1" applyFont="1" applyFill="1" applyBorder="1" applyAlignment="1" applyProtection="1">
      <alignment horizontal="center" vertical="top" wrapText="1"/>
    </xf>
    <xf numFmtId="0" fontId="16" fillId="0" borderId="7" xfId="0" applyFont="1" applyFill="1" applyBorder="1" applyAlignment="1" applyProtection="1">
      <alignment vertical="top" wrapText="1"/>
    </xf>
    <xf numFmtId="0" fontId="7" fillId="0" borderId="0" xfId="0" applyFont="1" applyFill="1" applyAlignment="1" applyProtection="1">
      <alignment horizontal="center" vertical="top"/>
    </xf>
    <xf numFmtId="0" fontId="16" fillId="0" borderId="0" xfId="0" applyFont="1" applyFill="1" applyAlignment="1" applyProtection="1">
      <alignment horizontal="center" vertical="top" wrapText="1"/>
    </xf>
    <xf numFmtId="164" fontId="7" fillId="0" borderId="12" xfId="0" applyNumberFormat="1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/>
    </xf>
    <xf numFmtId="0" fontId="46" fillId="0" borderId="0" xfId="0" applyFont="1" applyFill="1" applyAlignment="1" applyProtection="1">
      <alignment horizontal="center" vertical="center" wrapText="1"/>
    </xf>
    <xf numFmtId="0" fontId="28" fillId="0" borderId="0" xfId="0" applyFont="1" applyFill="1" applyAlignment="1" applyProtection="1">
      <alignment horizontal="left" vertical="center"/>
    </xf>
    <xf numFmtId="0" fontId="28" fillId="0" borderId="0" xfId="0" applyFont="1" applyFill="1" applyAlignment="1" applyProtection="1">
      <alignment horizontal="right" vertical="center"/>
    </xf>
    <xf numFmtId="0" fontId="6" fillId="0" borderId="22" xfId="0" applyFont="1" applyFill="1" applyBorder="1" applyAlignment="1" applyProtection="1">
      <alignment horizontal="center" vertical="top"/>
    </xf>
    <xf numFmtId="0" fontId="6" fillId="0" borderId="22" xfId="0" applyFont="1" applyFill="1" applyBorder="1" applyAlignment="1" applyProtection="1">
      <alignment horizontal="right" vertical="center"/>
    </xf>
    <xf numFmtId="0" fontId="47" fillId="0" borderId="0" xfId="0" applyFont="1" applyFill="1" applyAlignment="1" applyProtection="1">
      <alignment vertical="center"/>
    </xf>
    <xf numFmtId="0" fontId="47" fillId="0" borderId="0" xfId="0" applyFont="1" applyFill="1" applyAlignment="1" applyProtection="1">
      <alignment vertical="top"/>
    </xf>
    <xf numFmtId="0" fontId="47" fillId="0" borderId="0" xfId="0" applyFont="1" applyFill="1" applyProtection="1"/>
    <xf numFmtId="0" fontId="6" fillId="0" borderId="22" xfId="0" applyFont="1" applyFill="1" applyBorder="1" applyAlignment="1" applyProtection="1">
      <alignment horizontal="right" vertical="top"/>
    </xf>
    <xf numFmtId="0" fontId="2" fillId="0" borderId="0" xfId="0" applyFont="1" applyFill="1" applyProtection="1"/>
    <xf numFmtId="0" fontId="49" fillId="0" borderId="0" xfId="0" applyFont="1" applyFill="1"/>
    <xf numFmtId="0" fontId="49" fillId="0" borderId="0" xfId="0" applyFont="1" applyFill="1" applyAlignment="1">
      <alignment horizontal="center" vertical="center" wrapText="1"/>
    </xf>
    <xf numFmtId="14" fontId="48" fillId="0" borderId="0" xfId="0" applyNumberFormat="1" applyFont="1" applyFill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left" vertical="center" wrapText="1"/>
    </xf>
    <xf numFmtId="49" fontId="49" fillId="0" borderId="2" xfId="0" applyNumberFormat="1" applyFont="1" applyFill="1" applyBorder="1" applyAlignment="1">
      <alignment horizontal="center" vertical="center"/>
    </xf>
    <xf numFmtId="2" fontId="49" fillId="0" borderId="2" xfId="0" applyNumberFormat="1" applyFont="1" applyFill="1" applyBorder="1" applyAlignment="1">
      <alignment horizontal="right" vertical="center"/>
    </xf>
    <xf numFmtId="0" fontId="53" fillId="0" borderId="2" xfId="0" applyFont="1" applyFill="1" applyBorder="1" applyAlignment="1">
      <alignment horizontal="right" vertical="center"/>
    </xf>
    <xf numFmtId="49" fontId="48" fillId="0" borderId="2" xfId="0" applyNumberFormat="1" applyFont="1" applyFill="1" applyBorder="1" applyAlignment="1">
      <alignment horizontal="center" vertical="center"/>
    </xf>
    <xf numFmtId="2" fontId="48" fillId="0" borderId="2" xfId="0" applyNumberFormat="1" applyFont="1" applyFill="1" applyBorder="1" applyAlignment="1">
      <alignment horizontal="right" vertical="center"/>
    </xf>
    <xf numFmtId="0" fontId="49" fillId="0" borderId="0" xfId="0" applyFont="1" applyFill="1" applyAlignment="1">
      <alignment horizontal="left" vertical="center" wrapText="1"/>
    </xf>
    <xf numFmtId="49" fontId="49" fillId="0" borderId="0" xfId="0" applyNumberFormat="1" applyFont="1" applyFill="1" applyAlignment="1">
      <alignment horizontal="center" vertical="center"/>
    </xf>
    <xf numFmtId="2" fontId="49" fillId="0" borderId="0" xfId="0" applyNumberFormat="1" applyFont="1" applyFill="1" applyAlignment="1">
      <alignment horizontal="right" vertical="center"/>
    </xf>
    <xf numFmtId="0" fontId="29" fillId="0" borderId="0" xfId="8" applyFont="1"/>
    <xf numFmtId="0" fontId="54" fillId="0" borderId="0" xfId="0" applyFont="1"/>
    <xf numFmtId="0" fontId="54" fillId="0" borderId="0" xfId="8" applyFont="1"/>
    <xf numFmtId="0" fontId="55" fillId="0" borderId="0" xfId="0" applyFont="1"/>
    <xf numFmtId="0" fontId="29" fillId="0" borderId="0" xfId="8"/>
    <xf numFmtId="0" fontId="29" fillId="0" borderId="0" xfId="0" applyFont="1"/>
    <xf numFmtId="0" fontId="6" fillId="0" borderId="0" xfId="8" applyFont="1"/>
    <xf numFmtId="14" fontId="56" fillId="0" borderId="0" xfId="8" applyNumberFormat="1" applyFont="1" applyAlignment="1">
      <alignment horizontal="center"/>
    </xf>
    <xf numFmtId="14" fontId="6" fillId="0" borderId="0" xfId="8" applyNumberFormat="1" applyFont="1" applyAlignment="1">
      <alignment horizontal="center"/>
    </xf>
    <xf numFmtId="0" fontId="29" fillId="0" borderId="27" xfId="8" applyBorder="1"/>
    <xf numFmtId="0" fontId="29" fillId="0" borderId="27" xfId="8" applyFont="1" applyBorder="1" applyAlignment="1">
      <alignment horizontal="center"/>
    </xf>
    <xf numFmtId="0" fontId="29" fillId="0" borderId="29" xfId="8" applyBorder="1" applyAlignment="1">
      <alignment horizontal="center"/>
    </xf>
    <xf numFmtId="0" fontId="29" fillId="0" borderId="29" xfId="8" applyFont="1" applyBorder="1" applyAlignment="1">
      <alignment horizontal="center"/>
    </xf>
    <xf numFmtId="0" fontId="29" fillId="0" borderId="32" xfId="8" applyBorder="1" applyAlignment="1">
      <alignment horizontal="center"/>
    </xf>
    <xf numFmtId="0" fontId="29" fillId="0" borderId="28" xfId="8" applyFont="1" applyBorder="1" applyAlignment="1">
      <alignment horizontal="center"/>
    </xf>
    <xf numFmtId="0" fontId="29" fillId="0" borderId="28" xfId="8" applyBorder="1" applyAlignment="1">
      <alignment horizontal="center"/>
    </xf>
    <xf numFmtId="0" fontId="29" fillId="0" borderId="33" xfId="8" applyBorder="1" applyAlignment="1">
      <alignment horizontal="center"/>
    </xf>
    <xf numFmtId="0" fontId="29" fillId="0" borderId="33" xfId="8" applyFont="1" applyBorder="1" applyAlignment="1">
      <alignment horizontal="center"/>
    </xf>
    <xf numFmtId="0" fontId="29" fillId="0" borderId="32" xfId="8" applyFont="1" applyBorder="1"/>
    <xf numFmtId="2" fontId="29" fillId="0" borderId="28" xfId="8" applyNumberFormat="1" applyBorder="1" applyAlignment="1">
      <alignment horizontal="center"/>
    </xf>
    <xf numFmtId="2" fontId="29" fillId="0" borderId="33" xfId="8" applyNumberFormat="1" applyBorder="1" applyAlignment="1">
      <alignment horizontal="center"/>
    </xf>
    <xf numFmtId="0" fontId="29" fillId="0" borderId="30" xfId="8" applyBorder="1" applyAlignment="1">
      <alignment horizontal="center"/>
    </xf>
    <xf numFmtId="0" fontId="29" fillId="0" borderId="27" xfId="8" applyBorder="1" applyAlignment="1">
      <alignment horizontal="center"/>
    </xf>
    <xf numFmtId="0" fontId="29" fillId="0" borderId="31" xfId="8" applyBorder="1" applyAlignment="1">
      <alignment horizontal="center"/>
    </xf>
    <xf numFmtId="0" fontId="29" fillId="0" borderId="31" xfId="8" applyFont="1" applyBorder="1" applyAlignment="1">
      <alignment horizontal="center"/>
    </xf>
    <xf numFmtId="0" fontId="29" fillId="0" borderId="34" xfId="8" applyBorder="1" applyAlignment="1">
      <alignment horizontal="center"/>
    </xf>
    <xf numFmtId="0" fontId="29" fillId="0" borderId="35" xfId="8" applyBorder="1" applyAlignment="1">
      <alignment horizontal="center"/>
    </xf>
    <xf numFmtId="0" fontId="29" fillId="0" borderId="35" xfId="8" applyFont="1" applyBorder="1" applyAlignment="1">
      <alignment horizontal="center"/>
    </xf>
    <xf numFmtId="0" fontId="29" fillId="0" borderId="30" xfId="8" applyBorder="1"/>
    <xf numFmtId="1" fontId="29" fillId="0" borderId="27" xfId="8" applyNumberFormat="1" applyBorder="1" applyAlignment="1">
      <alignment horizontal="center"/>
    </xf>
    <xf numFmtId="1" fontId="29" fillId="0" borderId="31" xfId="8" applyNumberFormat="1" applyBorder="1" applyAlignment="1">
      <alignment horizontal="center"/>
    </xf>
    <xf numFmtId="0" fontId="57" fillId="0" borderId="0" xfId="0" applyFont="1"/>
    <xf numFmtId="164" fontId="29" fillId="0" borderId="0" xfId="8" applyNumberFormat="1" applyFill="1" applyBorder="1" applyAlignment="1">
      <alignment horizontal="center"/>
    </xf>
    <xf numFmtId="0" fontId="29" fillId="0" borderId="34" xfId="8" applyBorder="1"/>
    <xf numFmtId="2" fontId="29" fillId="0" borderId="29" xfId="8" applyNumberFormat="1" applyBorder="1" applyAlignment="1">
      <alignment horizontal="center"/>
    </xf>
    <xf numFmtId="2" fontId="29" fillId="0" borderId="35" xfId="8" applyNumberFormat="1" applyBorder="1" applyAlignment="1">
      <alignment horizontal="center"/>
    </xf>
    <xf numFmtId="2" fontId="29" fillId="0" borderId="27" xfId="8" applyNumberFormat="1" applyBorder="1" applyAlignment="1">
      <alignment horizontal="center"/>
    </xf>
    <xf numFmtId="2" fontId="29" fillId="0" borderId="31" xfId="8" applyNumberFormat="1" applyBorder="1" applyAlignment="1">
      <alignment horizontal="center"/>
    </xf>
    <xf numFmtId="2" fontId="29" fillId="0" borderId="28" xfId="8" quotePrefix="1" applyNumberFormat="1" applyBorder="1" applyAlignment="1">
      <alignment horizontal="center"/>
    </xf>
    <xf numFmtId="164" fontId="29" fillId="0" borderId="29" xfId="8" applyNumberFormat="1" applyBorder="1" applyAlignment="1">
      <alignment horizontal="center"/>
    </xf>
    <xf numFmtId="164" fontId="29" fillId="0" borderId="35" xfId="8" applyNumberFormat="1" applyBorder="1" applyAlignment="1">
      <alignment horizontal="center"/>
    </xf>
    <xf numFmtId="0" fontId="29" fillId="0" borderId="0" xfId="8" applyBorder="1"/>
    <xf numFmtId="164" fontId="29" fillId="0" borderId="0" xfId="8" applyNumberFormat="1" applyBorder="1"/>
    <xf numFmtId="0" fontId="29" fillId="0" borderId="0" xfId="8" applyFont="1" applyBorder="1"/>
    <xf numFmtId="2" fontId="29" fillId="0" borderId="0" xfId="8" quotePrefix="1" applyNumberFormat="1" applyFont="1" applyBorder="1" applyAlignment="1">
      <alignment horizontal="center"/>
    </xf>
    <xf numFmtId="0" fontId="29" fillId="0" borderId="0" xfId="8" applyBorder="1" applyAlignment="1">
      <alignment horizontal="center"/>
    </xf>
    <xf numFmtId="0" fontId="7" fillId="0" borderId="0" xfId="0" applyFont="1" applyProtection="1">
      <protection locked="0"/>
    </xf>
    <xf numFmtId="0" fontId="59" fillId="0" borderId="0" xfId="3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0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18" fillId="0" borderId="0" xfId="0" applyNumberFormat="1" applyFont="1" applyProtection="1">
      <protection locked="0"/>
    </xf>
    <xf numFmtId="164" fontId="62" fillId="0" borderId="0" xfId="5" applyNumberFormat="1" applyFont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left"/>
      <protection locked="0"/>
    </xf>
    <xf numFmtId="164" fontId="20" fillId="0" borderId="0" xfId="5" applyNumberFormat="1" applyFont="1" applyAlignment="1" applyProtection="1">
      <alignment horizontal="left"/>
      <protection locked="0"/>
    </xf>
    <xf numFmtId="164" fontId="20" fillId="0" borderId="0" xfId="5" applyNumberFormat="1" applyFont="1" applyAlignment="1" applyProtection="1">
      <alignment horizontal="center"/>
      <protection locked="0"/>
    </xf>
    <xf numFmtId="0" fontId="2" fillId="0" borderId="26" xfId="0" applyFont="1" applyBorder="1" applyProtection="1">
      <protection locked="0"/>
    </xf>
    <xf numFmtId="1" fontId="18" fillId="0" borderId="26" xfId="0" applyNumberFormat="1" applyFont="1" applyBorder="1" applyProtection="1">
      <protection locked="0"/>
    </xf>
    <xf numFmtId="164" fontId="59" fillId="0" borderId="0" xfId="5" applyNumberFormat="1" applyFo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52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4" fontId="8" fillId="7" borderId="49" xfId="0" applyNumberFormat="1" applyFont="1" applyFill="1" applyBorder="1" applyAlignment="1">
      <alignment horizontal="right" wrapText="1"/>
    </xf>
    <xf numFmtId="4" fontId="8" fillId="7" borderId="50" xfId="0" applyNumberFormat="1" applyFont="1" applyFill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4" fontId="8" fillId="7" borderId="58" xfId="0" applyNumberFormat="1" applyFont="1" applyFill="1" applyBorder="1" applyAlignment="1">
      <alignment horizontal="right" wrapText="1"/>
    </xf>
    <xf numFmtId="4" fontId="8" fillId="7" borderId="62" xfId="0" applyNumberFormat="1" applyFont="1" applyFill="1" applyBorder="1" applyAlignment="1">
      <alignment horizontal="right" wrapText="1"/>
    </xf>
    <xf numFmtId="4" fontId="8" fillId="7" borderId="51" xfId="0" applyNumberFormat="1" applyFont="1" applyFill="1" applyBorder="1" applyAlignment="1">
      <alignment horizontal="right" wrapText="1"/>
    </xf>
    <xf numFmtId="0" fontId="58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164" fontId="34" fillId="0" borderId="0" xfId="0" applyNumberFormat="1" applyFont="1" applyFill="1" applyBorder="1" applyAlignment="1" applyProtection="1">
      <alignment horizontal="left"/>
    </xf>
    <xf numFmtId="164" fontId="40" fillId="0" borderId="16" xfId="0" applyNumberFormat="1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wrapText="1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6" fillId="0" borderId="14" xfId="0" applyNumberFormat="1" applyFont="1" applyFill="1" applyBorder="1" applyAlignment="1" applyProtection="1">
      <alignment horizontal="center" vertical="center"/>
    </xf>
    <xf numFmtId="0" fontId="44" fillId="0" borderId="0" xfId="0" applyFont="1" applyFill="1" applyAlignment="1" applyProtection="1">
      <alignment horizontal="center" vertical="top"/>
    </xf>
    <xf numFmtId="0" fontId="34" fillId="0" borderId="12" xfId="0" applyFont="1" applyFill="1" applyBorder="1" applyAlignment="1" applyProtection="1">
      <alignment horizontal="center" vertical="top" wrapText="1"/>
    </xf>
    <xf numFmtId="0" fontId="10" fillId="0" borderId="12" xfId="0" applyFont="1" applyFill="1" applyBorder="1" applyAlignment="1" applyProtection="1">
      <alignment horizontal="center" wrapText="1"/>
    </xf>
    <xf numFmtId="164" fontId="40" fillId="0" borderId="9" xfId="0" applyNumberFormat="1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wrapText="1"/>
    </xf>
    <xf numFmtId="0" fontId="33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/>
    </xf>
    <xf numFmtId="0" fontId="37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right"/>
    </xf>
    <xf numFmtId="0" fontId="33" fillId="0" borderId="8" xfId="0" applyFont="1" applyFill="1" applyBorder="1" applyAlignment="1" applyProtection="1">
      <alignment horizontal="left" vertical="top" wrapText="1"/>
    </xf>
    <xf numFmtId="49" fontId="40" fillId="0" borderId="15" xfId="0" applyNumberFormat="1" applyFont="1" applyFill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left" vertical="center" wrapText="1"/>
    </xf>
    <xf numFmtId="0" fontId="13" fillId="0" borderId="17" xfId="0" applyFont="1" applyFill="1" applyBorder="1" applyAlignment="1" applyProtection="1">
      <alignment horizontal="left" vertical="center" wrapText="1"/>
    </xf>
    <xf numFmtId="0" fontId="13" fillId="0" borderId="8" xfId="0" applyFont="1" applyFill="1" applyBorder="1" applyAlignment="1" applyProtection="1">
      <alignment horizontal="left" vertical="center" wrapText="1"/>
    </xf>
    <xf numFmtId="0" fontId="40" fillId="0" borderId="9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/>
    </xf>
    <xf numFmtId="0" fontId="40" fillId="0" borderId="16" xfId="0" applyFont="1" applyFill="1" applyBorder="1" applyAlignment="1" applyProtection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wrapText="1"/>
    </xf>
    <xf numFmtId="0" fontId="16" fillId="0" borderId="14" xfId="0" applyFont="1" applyFill="1" applyBorder="1" applyAlignment="1" applyProtection="1">
      <alignment horizontal="center" wrapText="1"/>
    </xf>
    <xf numFmtId="0" fontId="10" fillId="0" borderId="8" xfId="0" applyFont="1" applyFill="1" applyBorder="1" applyAlignment="1" applyProtection="1">
      <alignment horizontal="left"/>
    </xf>
    <xf numFmtId="0" fontId="34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Protection="1"/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wrapText="1"/>
    </xf>
    <xf numFmtId="0" fontId="16" fillId="0" borderId="8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 wrapText="1"/>
    </xf>
    <xf numFmtId="0" fontId="7" fillId="0" borderId="0" xfId="0" applyFont="1" applyFill="1" applyAlignment="1" applyProtection="1">
      <alignment horizontal="center" wrapText="1"/>
    </xf>
    <xf numFmtId="0" fontId="16" fillId="0" borderId="0" xfId="0" applyFont="1" applyFill="1" applyAlignment="1" applyProtection="1">
      <alignment horizont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/>
    </xf>
    <xf numFmtId="0" fontId="7" fillId="0" borderId="7" xfId="0" applyFont="1" applyFill="1" applyBorder="1" applyProtection="1"/>
    <xf numFmtId="0" fontId="16" fillId="0" borderId="7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/>
    </xf>
    <xf numFmtId="0" fontId="11" fillId="0" borderId="24" xfId="0" applyFont="1" applyBorder="1" applyAlignment="1">
      <alignment horizontal="right"/>
    </xf>
    <xf numFmtId="0" fontId="10" fillId="0" borderId="24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/>
    <xf numFmtId="0" fontId="12" fillId="0" borderId="3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/>
    <xf numFmtId="0" fontId="10" fillId="0" borderId="2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6" xfId="0" applyFont="1" applyBorder="1" applyAlignment="1">
      <alignment horizontal="left" wrapText="1"/>
    </xf>
    <xf numFmtId="0" fontId="10" fillId="0" borderId="38" xfId="0" applyFont="1" applyBorder="1" applyAlignment="1">
      <alignment horizontal="left" wrapText="1"/>
    </xf>
    <xf numFmtId="0" fontId="10" fillId="0" borderId="37" xfId="0" applyFont="1" applyBorder="1" applyAlignment="1">
      <alignment horizontal="left" wrapText="1"/>
    </xf>
    <xf numFmtId="2" fontId="10" fillId="0" borderId="30" xfId="0" applyNumberFormat="1" applyFont="1" applyBorder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1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0" xfId="0" applyFont="1" applyBorder="1" applyAlignment="1">
      <alignment wrapText="1"/>
    </xf>
    <xf numFmtId="0" fontId="10" fillId="0" borderId="25" xfId="0" applyFont="1" applyBorder="1" applyAlignment="1"/>
    <xf numFmtId="0" fontId="10" fillId="0" borderId="31" xfId="0" applyFont="1" applyBorder="1" applyAlignment="1"/>
    <xf numFmtId="0" fontId="10" fillId="0" borderId="36" xfId="0" applyFont="1" applyFill="1" applyBorder="1" applyAlignment="1">
      <alignment horizontal="left" wrapText="1"/>
    </xf>
    <xf numFmtId="0" fontId="10" fillId="0" borderId="38" xfId="0" applyFont="1" applyFill="1" applyBorder="1" applyAlignment="1">
      <alignment horizontal="left" wrapText="1"/>
    </xf>
    <xf numFmtId="0" fontId="10" fillId="0" borderId="37" xfId="0" applyFont="1" applyFill="1" applyBorder="1" applyAlignment="1">
      <alignment horizontal="left" wrapText="1"/>
    </xf>
    <xf numFmtId="2" fontId="10" fillId="0" borderId="36" xfId="0" applyNumberFormat="1" applyFont="1" applyBorder="1" applyAlignment="1">
      <alignment horizontal="center"/>
    </xf>
    <xf numFmtId="2" fontId="10" fillId="0" borderId="37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25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2" fontId="10" fillId="0" borderId="29" xfId="0" applyNumberFormat="1" applyFont="1" applyBorder="1" applyAlignment="1">
      <alignment horizontal="center"/>
    </xf>
    <xf numFmtId="2" fontId="10" fillId="0" borderId="34" xfId="0" applyNumberFormat="1" applyFont="1" applyBorder="1" applyAlignment="1">
      <alignment horizontal="center"/>
    </xf>
    <xf numFmtId="2" fontId="10" fillId="0" borderId="35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wrapText="1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Border="1" applyAlignment="1">
      <alignment horizontal="center" vertical="top"/>
    </xf>
    <xf numFmtId="0" fontId="29" fillId="0" borderId="24" xfId="2" applyFont="1" applyFill="1" applyBorder="1" applyAlignment="1">
      <alignment horizontal="center"/>
    </xf>
    <xf numFmtId="0" fontId="29" fillId="0" borderId="24" xfId="2" applyFont="1" applyFill="1" applyBorder="1" applyAlignment="1">
      <alignment horizontal="left"/>
    </xf>
    <xf numFmtId="0" fontId="2" fillId="0" borderId="24" xfId="2" applyFont="1" applyFill="1" applyBorder="1" applyAlignment="1">
      <alignment horizontal="center"/>
    </xf>
    <xf numFmtId="0" fontId="49" fillId="0" borderId="0" xfId="0" applyFont="1" applyFill="1" applyAlignment="1">
      <alignment horizontal="left" vertical="center" wrapText="1"/>
    </xf>
    <xf numFmtId="0" fontId="49" fillId="0" borderId="6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/>
    </xf>
    <xf numFmtId="0" fontId="48" fillId="0" borderId="2" xfId="0" applyFont="1" applyFill="1" applyBorder="1" applyAlignment="1">
      <alignment horizontal="left" vertical="center" wrapText="1"/>
    </xf>
    <xf numFmtId="0" fontId="49" fillId="0" borderId="2" xfId="0" applyFont="1" applyFill="1" applyBorder="1" applyAlignment="1">
      <alignment horizontal="left" vertical="center" wrapText="1"/>
    </xf>
    <xf numFmtId="0" fontId="48" fillId="0" borderId="0" xfId="0" applyFont="1" applyFill="1" applyAlignment="1">
      <alignment horizontal="center" wrapText="1"/>
    </xf>
    <xf numFmtId="0" fontId="50" fillId="0" borderId="1" xfId="0" applyFont="1" applyFill="1" applyBorder="1" applyAlignment="1">
      <alignment horizontal="center"/>
    </xf>
    <xf numFmtId="0" fontId="49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horizontal="left"/>
    </xf>
    <xf numFmtId="0" fontId="48" fillId="2" borderId="3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164" fontId="62" fillId="0" borderId="0" xfId="5" applyNumberFormat="1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8" fillId="0" borderId="0" xfId="0" applyFont="1" applyAlignment="1" applyProtection="1">
      <alignment horizontal="left" vertical="top" wrapText="1"/>
      <protection locked="0"/>
    </xf>
    <xf numFmtId="0" fontId="61" fillId="0" borderId="0" xfId="3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/>
      <protection locked="0"/>
    </xf>
    <xf numFmtId="1" fontId="18" fillId="0" borderId="36" xfId="0" applyNumberFormat="1" applyFont="1" applyBorder="1" applyAlignment="1" applyProtection="1">
      <alignment horizontal="center"/>
      <protection locked="0"/>
    </xf>
    <xf numFmtId="1" fontId="18" fillId="0" borderId="37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wrapText="1"/>
      <protection locked="0"/>
    </xf>
    <xf numFmtId="0" fontId="58" fillId="0" borderId="25" xfId="0" applyFont="1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 wrapText="1"/>
      <protection locked="0"/>
    </xf>
  </cellXfs>
  <cellStyles count="9">
    <cellStyle name="Įprastas" xfId="0" builtinId="0"/>
    <cellStyle name="Įprastas 4" xfId="7"/>
    <cellStyle name="Normal 2" xfId="1"/>
    <cellStyle name="Normal_CF_ataskaitos_prie_mokejimo_tvarkos_040115" xfId="2"/>
    <cellStyle name="Normal_kontingento formos sav" xfId="4"/>
    <cellStyle name="Normal_Sheet1" xfId="5"/>
    <cellStyle name="Normal_Sheet3" xfId="8"/>
    <cellStyle name="Normal_TRECFORMantras2001333" xfId="3"/>
    <cellStyle name="Paprasta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5"/>
  <sheetViews>
    <sheetView topLeftCell="A10" workbookViewId="0">
      <selection activeCell="Q15" sqref="Q15:Q16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.7109375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11.28515625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2.7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12" customHeight="1">
      <c r="B9" s="475" t="s">
        <v>34</v>
      </c>
      <c r="C9" s="475"/>
      <c r="D9" s="475"/>
      <c r="E9" s="475"/>
      <c r="F9" s="475"/>
      <c r="G9" s="475"/>
      <c r="H9" s="475"/>
      <c r="I9" s="475"/>
      <c r="J9" s="475"/>
      <c r="K9" s="475"/>
      <c r="L9" s="475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.75" customHeight="1">
      <c r="G10" s="472" t="s">
        <v>468</v>
      </c>
      <c r="H10" s="472"/>
      <c r="I10" s="472"/>
      <c r="J10" s="472"/>
      <c r="K10" s="472"/>
    </row>
    <row r="11" spans="1:36" ht="11.25" customHeight="1">
      <c r="F11" s="163"/>
      <c r="J11" s="180" t="s">
        <v>36</v>
      </c>
      <c r="K11" s="171"/>
      <c r="L11" s="181"/>
      <c r="M11" s="182"/>
    </row>
    <row r="12" spans="1:36" ht="12" customHeight="1">
      <c r="E12" s="168"/>
      <c r="F12" s="183"/>
      <c r="I12" s="184"/>
      <c r="J12" s="184"/>
      <c r="K12" s="185" t="s">
        <v>37</v>
      </c>
      <c r="L12" s="181"/>
      <c r="M12" s="182"/>
    </row>
    <row r="13" spans="1:36" ht="14.25" customHeight="1">
      <c r="A13" s="473"/>
      <c r="B13" s="473"/>
      <c r="C13" s="473"/>
      <c r="D13" s="473"/>
      <c r="E13" s="473"/>
      <c r="F13" s="473"/>
      <c r="G13" s="473"/>
      <c r="H13" s="473"/>
      <c r="I13" s="473"/>
      <c r="K13" s="185" t="s">
        <v>38</v>
      </c>
      <c r="L13" s="186" t="s">
        <v>39</v>
      </c>
      <c r="M13" s="182"/>
    </row>
    <row r="14" spans="1:36" ht="14.25" customHeight="1">
      <c r="A14" s="473" t="s">
        <v>40</v>
      </c>
      <c r="B14" s="473"/>
      <c r="C14" s="473"/>
      <c r="D14" s="473"/>
      <c r="E14" s="473"/>
      <c r="F14" s="473"/>
      <c r="G14" s="473"/>
      <c r="H14" s="473"/>
      <c r="I14" s="473"/>
      <c r="J14" s="187" t="s">
        <v>41</v>
      </c>
      <c r="K14" s="188"/>
      <c r="L14" s="181"/>
      <c r="M14" s="182"/>
    </row>
    <row r="15" spans="1:36" ht="12.75" customHeight="1">
      <c r="F15" s="163"/>
      <c r="G15" s="189" t="s">
        <v>42</v>
      </c>
      <c r="H15" s="190"/>
      <c r="I15" s="191"/>
      <c r="J15" s="192"/>
      <c r="K15" s="181"/>
      <c r="L15" s="181"/>
      <c r="M15" s="182"/>
    </row>
    <row r="16" spans="1:36" ht="13.5" customHeight="1">
      <c r="F16" s="163"/>
      <c r="G16" s="476" t="s">
        <v>43</v>
      </c>
      <c r="H16" s="476"/>
      <c r="I16" s="193"/>
      <c r="J16" s="194"/>
      <c r="K16" s="195"/>
      <c r="L16" s="195"/>
      <c r="M16" s="182"/>
    </row>
    <row r="17" spans="1:18">
      <c r="A17" s="477"/>
      <c r="B17" s="477"/>
      <c r="C17" s="477"/>
      <c r="D17" s="477"/>
      <c r="E17" s="477"/>
      <c r="F17" s="477"/>
      <c r="G17" s="477"/>
      <c r="H17" s="477"/>
      <c r="I17" s="477"/>
      <c r="J17" s="196"/>
      <c r="K17" s="197"/>
      <c r="L17" s="198" t="s">
        <v>44</v>
      </c>
      <c r="M17" s="199"/>
    </row>
    <row r="18" spans="1:18" ht="24" customHeight="1">
      <c r="A18" s="478" t="s">
        <v>45</v>
      </c>
      <c r="B18" s="479"/>
      <c r="C18" s="479"/>
      <c r="D18" s="479"/>
      <c r="E18" s="479"/>
      <c r="F18" s="479"/>
      <c r="G18" s="482" t="s">
        <v>46</v>
      </c>
      <c r="H18" s="484" t="s">
        <v>47</v>
      </c>
      <c r="I18" s="486" t="s">
        <v>48</v>
      </c>
      <c r="J18" s="487"/>
      <c r="K18" s="470" t="s">
        <v>49</v>
      </c>
      <c r="L18" s="462" t="s">
        <v>50</v>
      </c>
      <c r="M18" s="199"/>
    </row>
    <row r="19" spans="1:18" ht="46.5" customHeight="1">
      <c r="A19" s="480"/>
      <c r="B19" s="481"/>
      <c r="C19" s="481"/>
      <c r="D19" s="481"/>
      <c r="E19" s="481"/>
      <c r="F19" s="481"/>
      <c r="G19" s="483"/>
      <c r="H19" s="485"/>
      <c r="I19" s="200" t="s">
        <v>51</v>
      </c>
      <c r="J19" s="201" t="s">
        <v>52</v>
      </c>
      <c r="K19" s="471"/>
      <c r="L19" s="463"/>
    </row>
    <row r="20" spans="1:18" ht="11.25" customHeight="1">
      <c r="A20" s="464" t="s">
        <v>53</v>
      </c>
      <c r="B20" s="465"/>
      <c r="C20" s="465"/>
      <c r="D20" s="465"/>
      <c r="E20" s="465"/>
      <c r="F20" s="466"/>
      <c r="G20" s="202">
        <v>2</v>
      </c>
      <c r="H20" s="203">
        <v>3</v>
      </c>
      <c r="I20" s="204" t="s">
        <v>54</v>
      </c>
      <c r="J20" s="205" t="s">
        <v>55</v>
      </c>
      <c r="K20" s="206">
        <v>6</v>
      </c>
      <c r="L20" s="206">
        <v>7</v>
      </c>
    </row>
    <row r="21" spans="1:18" s="214" customFormat="1" ht="14.25" customHeight="1">
      <c r="A21" s="207">
        <v>2</v>
      </c>
      <c r="B21" s="207"/>
      <c r="C21" s="208"/>
      <c r="D21" s="209"/>
      <c r="E21" s="207"/>
      <c r="F21" s="210"/>
      <c r="G21" s="209" t="s">
        <v>56</v>
      </c>
      <c r="H21" s="211">
        <v>1</v>
      </c>
      <c r="I21" s="212">
        <f>SUM(I22+I33+I52+I73+I80+I100+I122+I141+I151)</f>
        <v>946162</v>
      </c>
      <c r="J21" s="212">
        <f>SUM(J22+J33+J52+J73+J80+J100+J122+J141+J151)</f>
        <v>946162</v>
      </c>
      <c r="K21" s="213">
        <f>SUM(K22+K33+K52+K73+K80+K100+K122+K141+K151)</f>
        <v>904201.83</v>
      </c>
      <c r="L21" s="212">
        <f>SUM(L22+L33+L52+L73+L80+L100+L122+L141+L151)</f>
        <v>904201.83</v>
      </c>
    </row>
    <row r="22" spans="1:18" ht="13.5" customHeight="1">
      <c r="A22" s="207">
        <v>2</v>
      </c>
      <c r="B22" s="215">
        <v>1</v>
      </c>
      <c r="C22" s="216"/>
      <c r="D22" s="217"/>
      <c r="E22" s="218"/>
      <c r="F22" s="219"/>
      <c r="G22" s="220" t="s">
        <v>57</v>
      </c>
      <c r="H22" s="211">
        <v>2</v>
      </c>
      <c r="I22" s="212">
        <f>SUM(I23+I29)</f>
        <v>774794</v>
      </c>
      <c r="J22" s="212">
        <f>SUM(J23+J29)</f>
        <v>774794</v>
      </c>
      <c r="K22" s="221">
        <f>SUM(K23+K29)</f>
        <v>774677.53</v>
      </c>
      <c r="L22" s="222">
        <f>SUM(L23+L29)</f>
        <v>774677.53</v>
      </c>
    </row>
    <row r="23" spans="1:18" ht="14.25" hidden="1" customHeight="1" collapsed="1">
      <c r="A23" s="223">
        <v>2</v>
      </c>
      <c r="B23" s="223">
        <v>1</v>
      </c>
      <c r="C23" s="224">
        <v>1</v>
      </c>
      <c r="D23" s="225"/>
      <c r="E23" s="223"/>
      <c r="F23" s="226"/>
      <c r="G23" s="225" t="s">
        <v>58</v>
      </c>
      <c r="H23" s="211">
        <v>3</v>
      </c>
      <c r="I23" s="212">
        <f>SUM(I24)</f>
        <v>762481</v>
      </c>
      <c r="J23" s="212">
        <f>SUM(J24)</f>
        <v>762481</v>
      </c>
      <c r="K23" s="213">
        <f>SUM(K24)</f>
        <v>762365.73</v>
      </c>
      <c r="L23" s="212">
        <f>SUM(L24)</f>
        <v>762365.73</v>
      </c>
      <c r="Q23" s="227"/>
    </row>
    <row r="24" spans="1:18" ht="13.5" hidden="1" customHeight="1" collapsed="1">
      <c r="A24" s="228">
        <v>2</v>
      </c>
      <c r="B24" s="223">
        <v>1</v>
      </c>
      <c r="C24" s="224">
        <v>1</v>
      </c>
      <c r="D24" s="225">
        <v>1</v>
      </c>
      <c r="E24" s="223"/>
      <c r="F24" s="226"/>
      <c r="G24" s="225" t="s">
        <v>58</v>
      </c>
      <c r="H24" s="211">
        <v>4</v>
      </c>
      <c r="I24" s="212">
        <f>SUM(I25+I27)</f>
        <v>762481</v>
      </c>
      <c r="J24" s="212">
        <f t="shared" ref="J24:L25" si="0">SUM(J25)</f>
        <v>762481</v>
      </c>
      <c r="K24" s="212">
        <f t="shared" si="0"/>
        <v>762365.73</v>
      </c>
      <c r="L24" s="212">
        <f t="shared" si="0"/>
        <v>762365.73</v>
      </c>
      <c r="Q24" s="227"/>
      <c r="R24" s="227"/>
    </row>
    <row r="25" spans="1:18" ht="14.25" hidden="1" customHeight="1" collapsed="1">
      <c r="A25" s="228">
        <v>2</v>
      </c>
      <c r="B25" s="223">
        <v>1</v>
      </c>
      <c r="C25" s="224">
        <v>1</v>
      </c>
      <c r="D25" s="225">
        <v>1</v>
      </c>
      <c r="E25" s="223">
        <v>1</v>
      </c>
      <c r="F25" s="226"/>
      <c r="G25" s="225" t="s">
        <v>59</v>
      </c>
      <c r="H25" s="211">
        <v>5</v>
      </c>
      <c r="I25" s="213">
        <f>SUM(I26)</f>
        <v>762481</v>
      </c>
      <c r="J25" s="213">
        <f t="shared" si="0"/>
        <v>762481</v>
      </c>
      <c r="K25" s="213">
        <f t="shared" si="0"/>
        <v>762365.73</v>
      </c>
      <c r="L25" s="213">
        <f t="shared" si="0"/>
        <v>762365.73</v>
      </c>
      <c r="Q25" s="227"/>
      <c r="R25" s="227"/>
    </row>
    <row r="26" spans="1:18" ht="14.25" customHeight="1">
      <c r="A26" s="228">
        <v>2</v>
      </c>
      <c r="B26" s="223">
        <v>1</v>
      </c>
      <c r="C26" s="224">
        <v>1</v>
      </c>
      <c r="D26" s="225">
        <v>1</v>
      </c>
      <c r="E26" s="223">
        <v>1</v>
      </c>
      <c r="F26" s="226">
        <v>1</v>
      </c>
      <c r="G26" s="225" t="s">
        <v>59</v>
      </c>
      <c r="H26" s="211">
        <v>6</v>
      </c>
      <c r="I26" s="229">
        <v>762481</v>
      </c>
      <c r="J26" s="230">
        <v>762481</v>
      </c>
      <c r="K26" s="230">
        <v>762365.73</v>
      </c>
      <c r="L26" s="230">
        <v>762365.73</v>
      </c>
      <c r="Q26" s="227"/>
      <c r="R26" s="227"/>
    </row>
    <row r="27" spans="1:18" ht="12.75" hidden="1" customHeight="1" collapsed="1">
      <c r="A27" s="228">
        <v>2</v>
      </c>
      <c r="B27" s="223">
        <v>1</v>
      </c>
      <c r="C27" s="224">
        <v>1</v>
      </c>
      <c r="D27" s="225">
        <v>1</v>
      </c>
      <c r="E27" s="223">
        <v>2</v>
      </c>
      <c r="F27" s="226"/>
      <c r="G27" s="225" t="s">
        <v>60</v>
      </c>
      <c r="H27" s="211">
        <v>7</v>
      </c>
      <c r="I27" s="213">
        <f>I28</f>
        <v>0</v>
      </c>
      <c r="J27" s="213">
        <f>J28</f>
        <v>0</v>
      </c>
      <c r="K27" s="213">
        <f>K28</f>
        <v>0</v>
      </c>
      <c r="L27" s="213">
        <f>L28</f>
        <v>0</v>
      </c>
      <c r="Q27" s="227"/>
      <c r="R27" s="227"/>
    </row>
    <row r="28" spans="1:18" ht="12.75" hidden="1" customHeight="1" collapsed="1">
      <c r="A28" s="228">
        <v>2</v>
      </c>
      <c r="B28" s="223">
        <v>1</v>
      </c>
      <c r="C28" s="224">
        <v>1</v>
      </c>
      <c r="D28" s="225">
        <v>1</v>
      </c>
      <c r="E28" s="223">
        <v>2</v>
      </c>
      <c r="F28" s="226">
        <v>1</v>
      </c>
      <c r="G28" s="225" t="s">
        <v>60</v>
      </c>
      <c r="H28" s="211">
        <v>8</v>
      </c>
      <c r="I28" s="230">
        <v>0</v>
      </c>
      <c r="J28" s="231">
        <v>0</v>
      </c>
      <c r="K28" s="230">
        <v>0</v>
      </c>
      <c r="L28" s="231">
        <v>0</v>
      </c>
      <c r="Q28" s="227"/>
      <c r="R28" s="227"/>
    </row>
    <row r="29" spans="1:18" ht="13.5" hidden="1" customHeight="1" collapsed="1">
      <c r="A29" s="228">
        <v>2</v>
      </c>
      <c r="B29" s="223">
        <v>1</v>
      </c>
      <c r="C29" s="224">
        <v>2</v>
      </c>
      <c r="D29" s="225"/>
      <c r="E29" s="223"/>
      <c r="F29" s="226"/>
      <c r="G29" s="225" t="s">
        <v>61</v>
      </c>
      <c r="H29" s="211">
        <v>9</v>
      </c>
      <c r="I29" s="213">
        <f t="shared" ref="I29:L31" si="1">I30</f>
        <v>12313</v>
      </c>
      <c r="J29" s="212">
        <f t="shared" si="1"/>
        <v>12313</v>
      </c>
      <c r="K29" s="213">
        <f t="shared" si="1"/>
        <v>12311.8</v>
      </c>
      <c r="L29" s="212">
        <f t="shared" si="1"/>
        <v>12311.8</v>
      </c>
      <c r="Q29" s="227"/>
      <c r="R29" s="227"/>
    </row>
    <row r="30" spans="1:18" ht="15.75" hidden="1" customHeight="1" collapsed="1">
      <c r="A30" s="228">
        <v>2</v>
      </c>
      <c r="B30" s="223">
        <v>1</v>
      </c>
      <c r="C30" s="224">
        <v>2</v>
      </c>
      <c r="D30" s="225">
        <v>1</v>
      </c>
      <c r="E30" s="223"/>
      <c r="F30" s="226"/>
      <c r="G30" s="225" t="s">
        <v>61</v>
      </c>
      <c r="H30" s="211">
        <v>10</v>
      </c>
      <c r="I30" s="213">
        <f t="shared" si="1"/>
        <v>12313</v>
      </c>
      <c r="J30" s="212">
        <f t="shared" si="1"/>
        <v>12313</v>
      </c>
      <c r="K30" s="212">
        <f t="shared" si="1"/>
        <v>12311.8</v>
      </c>
      <c r="L30" s="212">
        <f t="shared" si="1"/>
        <v>12311.8</v>
      </c>
      <c r="Q30" s="227"/>
    </row>
    <row r="31" spans="1:18" ht="13.5" hidden="1" customHeight="1" collapsed="1">
      <c r="A31" s="228">
        <v>2</v>
      </c>
      <c r="B31" s="223">
        <v>1</v>
      </c>
      <c r="C31" s="224">
        <v>2</v>
      </c>
      <c r="D31" s="225">
        <v>1</v>
      </c>
      <c r="E31" s="223">
        <v>1</v>
      </c>
      <c r="F31" s="226"/>
      <c r="G31" s="225" t="s">
        <v>61</v>
      </c>
      <c r="H31" s="211">
        <v>11</v>
      </c>
      <c r="I31" s="212">
        <f t="shared" si="1"/>
        <v>12313</v>
      </c>
      <c r="J31" s="212">
        <f t="shared" si="1"/>
        <v>12313</v>
      </c>
      <c r="K31" s="212">
        <f t="shared" si="1"/>
        <v>12311.8</v>
      </c>
      <c r="L31" s="212">
        <f t="shared" si="1"/>
        <v>12311.8</v>
      </c>
      <c r="Q31" s="227"/>
      <c r="R31" s="227"/>
    </row>
    <row r="32" spans="1:18" ht="14.25" customHeight="1">
      <c r="A32" s="228">
        <v>2</v>
      </c>
      <c r="B32" s="223">
        <v>1</v>
      </c>
      <c r="C32" s="224">
        <v>2</v>
      </c>
      <c r="D32" s="225">
        <v>1</v>
      </c>
      <c r="E32" s="223">
        <v>1</v>
      </c>
      <c r="F32" s="226">
        <v>1</v>
      </c>
      <c r="G32" s="225" t="s">
        <v>61</v>
      </c>
      <c r="H32" s="211">
        <v>12</v>
      </c>
      <c r="I32" s="231">
        <v>12313</v>
      </c>
      <c r="J32" s="230">
        <v>12313</v>
      </c>
      <c r="K32" s="230">
        <v>12311.8</v>
      </c>
      <c r="L32" s="230">
        <v>12311.8</v>
      </c>
      <c r="Q32" s="227"/>
      <c r="R32" s="227"/>
    </row>
    <row r="33" spans="1:19" ht="13.5" customHeight="1">
      <c r="A33" s="232">
        <v>2</v>
      </c>
      <c r="B33" s="233">
        <v>2</v>
      </c>
      <c r="C33" s="216"/>
      <c r="D33" s="217"/>
      <c r="E33" s="218"/>
      <c r="F33" s="219"/>
      <c r="G33" s="220" t="s">
        <v>62</v>
      </c>
      <c r="H33" s="211">
        <v>13</v>
      </c>
      <c r="I33" s="234">
        <f t="shared" ref="I33:L35" si="2">I34</f>
        <v>157783</v>
      </c>
      <c r="J33" s="235">
        <f t="shared" si="2"/>
        <v>157783</v>
      </c>
      <c r="K33" s="234">
        <f t="shared" si="2"/>
        <v>116272.06999999999</v>
      </c>
      <c r="L33" s="234">
        <f t="shared" si="2"/>
        <v>116272.06999999999</v>
      </c>
    </row>
    <row r="34" spans="1:19" ht="27" hidden="1" customHeight="1" collapsed="1">
      <c r="A34" s="228">
        <v>2</v>
      </c>
      <c r="B34" s="223">
        <v>2</v>
      </c>
      <c r="C34" s="224">
        <v>1</v>
      </c>
      <c r="D34" s="225"/>
      <c r="E34" s="223"/>
      <c r="F34" s="226"/>
      <c r="G34" s="217" t="s">
        <v>62</v>
      </c>
      <c r="H34" s="211">
        <v>14</v>
      </c>
      <c r="I34" s="212">
        <f t="shared" si="2"/>
        <v>157783</v>
      </c>
      <c r="J34" s="213">
        <f t="shared" si="2"/>
        <v>157783</v>
      </c>
      <c r="K34" s="212">
        <f t="shared" si="2"/>
        <v>116272.06999999999</v>
      </c>
      <c r="L34" s="213">
        <f t="shared" si="2"/>
        <v>116272.06999999999</v>
      </c>
      <c r="Q34" s="227"/>
      <c r="S34" s="227"/>
    </row>
    <row r="35" spans="1:19" ht="15.75" hidden="1" customHeight="1" collapsed="1">
      <c r="A35" s="228">
        <v>2</v>
      </c>
      <c r="B35" s="223">
        <v>2</v>
      </c>
      <c r="C35" s="224">
        <v>1</v>
      </c>
      <c r="D35" s="225">
        <v>1</v>
      </c>
      <c r="E35" s="223"/>
      <c r="F35" s="226"/>
      <c r="G35" s="217" t="s">
        <v>62</v>
      </c>
      <c r="H35" s="211">
        <v>15</v>
      </c>
      <c r="I35" s="212">
        <f t="shared" si="2"/>
        <v>157783</v>
      </c>
      <c r="J35" s="213">
        <f t="shared" si="2"/>
        <v>157783</v>
      </c>
      <c r="K35" s="222">
        <f t="shared" si="2"/>
        <v>116272.06999999999</v>
      </c>
      <c r="L35" s="222">
        <f t="shared" si="2"/>
        <v>116272.06999999999</v>
      </c>
      <c r="Q35" s="227"/>
      <c r="R35" s="227"/>
    </row>
    <row r="36" spans="1:19" ht="24.75" hidden="1" customHeight="1" collapsed="1">
      <c r="A36" s="236">
        <v>2</v>
      </c>
      <c r="B36" s="237">
        <v>2</v>
      </c>
      <c r="C36" s="238">
        <v>1</v>
      </c>
      <c r="D36" s="239">
        <v>1</v>
      </c>
      <c r="E36" s="237">
        <v>1</v>
      </c>
      <c r="F36" s="240"/>
      <c r="G36" s="217" t="s">
        <v>62</v>
      </c>
      <c r="H36" s="211">
        <v>16</v>
      </c>
      <c r="I36" s="241">
        <f>SUM(I37:I51)</f>
        <v>157783</v>
      </c>
      <c r="J36" s="241">
        <f>SUM(J37:J51)</f>
        <v>157783</v>
      </c>
      <c r="K36" s="242">
        <f>SUM(K37:K51)</f>
        <v>116272.06999999999</v>
      </c>
      <c r="L36" s="242">
        <f>SUM(L37:L51)</f>
        <v>116272.06999999999</v>
      </c>
      <c r="Q36" s="227"/>
      <c r="R36" s="227"/>
    </row>
    <row r="37" spans="1:19" ht="15.75" customHeight="1">
      <c r="A37" s="228">
        <v>2</v>
      </c>
      <c r="B37" s="223">
        <v>2</v>
      </c>
      <c r="C37" s="224">
        <v>1</v>
      </c>
      <c r="D37" s="225">
        <v>1</v>
      </c>
      <c r="E37" s="223">
        <v>1</v>
      </c>
      <c r="F37" s="243">
        <v>1</v>
      </c>
      <c r="G37" s="225" t="s">
        <v>63</v>
      </c>
      <c r="H37" s="211">
        <v>17</v>
      </c>
      <c r="I37" s="230">
        <v>81400</v>
      </c>
      <c r="J37" s="230">
        <v>81400</v>
      </c>
      <c r="K37" s="230">
        <v>44700</v>
      </c>
      <c r="L37" s="230">
        <v>44700</v>
      </c>
      <c r="Q37" s="227"/>
      <c r="R37" s="227"/>
    </row>
    <row r="38" spans="1:19" ht="26.25" customHeight="1">
      <c r="A38" s="228">
        <v>2</v>
      </c>
      <c r="B38" s="223">
        <v>2</v>
      </c>
      <c r="C38" s="224">
        <v>1</v>
      </c>
      <c r="D38" s="225">
        <v>1</v>
      </c>
      <c r="E38" s="223">
        <v>1</v>
      </c>
      <c r="F38" s="226">
        <v>2</v>
      </c>
      <c r="G38" s="225" t="s">
        <v>64</v>
      </c>
      <c r="H38" s="211">
        <v>18</v>
      </c>
      <c r="I38" s="230">
        <v>200</v>
      </c>
      <c r="J38" s="230">
        <v>200</v>
      </c>
      <c r="K38" s="230">
        <v>199.88</v>
      </c>
      <c r="L38" s="230">
        <v>199.88</v>
      </c>
      <c r="Q38" s="227"/>
      <c r="R38" s="227"/>
    </row>
    <row r="39" spans="1:19" ht="26.25" customHeight="1">
      <c r="A39" s="228">
        <v>2</v>
      </c>
      <c r="B39" s="223">
        <v>2</v>
      </c>
      <c r="C39" s="224">
        <v>1</v>
      </c>
      <c r="D39" s="225">
        <v>1</v>
      </c>
      <c r="E39" s="223">
        <v>1</v>
      </c>
      <c r="F39" s="226">
        <v>5</v>
      </c>
      <c r="G39" s="225" t="s">
        <v>65</v>
      </c>
      <c r="H39" s="211">
        <v>19</v>
      </c>
      <c r="I39" s="230">
        <v>2670</v>
      </c>
      <c r="J39" s="230">
        <v>2670</v>
      </c>
      <c r="K39" s="230">
        <v>2307.63</v>
      </c>
      <c r="L39" s="230">
        <v>2307.63</v>
      </c>
      <c r="Q39" s="227"/>
      <c r="R39" s="227"/>
    </row>
    <row r="40" spans="1:19" ht="27" hidden="1" customHeight="1" collapsed="1">
      <c r="A40" s="228">
        <v>2</v>
      </c>
      <c r="B40" s="223">
        <v>2</v>
      </c>
      <c r="C40" s="224">
        <v>1</v>
      </c>
      <c r="D40" s="225">
        <v>1</v>
      </c>
      <c r="E40" s="223">
        <v>1</v>
      </c>
      <c r="F40" s="226">
        <v>6</v>
      </c>
      <c r="G40" s="225" t="s">
        <v>66</v>
      </c>
      <c r="H40" s="211">
        <v>20</v>
      </c>
      <c r="I40" s="230">
        <v>0</v>
      </c>
      <c r="J40" s="230">
        <v>0</v>
      </c>
      <c r="K40" s="230">
        <v>0</v>
      </c>
      <c r="L40" s="230">
        <v>0</v>
      </c>
      <c r="Q40" s="227"/>
      <c r="R40" s="227"/>
    </row>
    <row r="41" spans="1:19" ht="26.25" customHeight="1">
      <c r="A41" s="244">
        <v>2</v>
      </c>
      <c r="B41" s="218">
        <v>2</v>
      </c>
      <c r="C41" s="216">
        <v>1</v>
      </c>
      <c r="D41" s="217">
        <v>1</v>
      </c>
      <c r="E41" s="218">
        <v>1</v>
      </c>
      <c r="F41" s="219">
        <v>7</v>
      </c>
      <c r="G41" s="217" t="s">
        <v>67</v>
      </c>
      <c r="H41" s="211">
        <v>21</v>
      </c>
      <c r="I41" s="230">
        <v>617</v>
      </c>
      <c r="J41" s="230">
        <v>617</v>
      </c>
      <c r="K41" s="230">
        <v>617</v>
      </c>
      <c r="L41" s="230">
        <v>617</v>
      </c>
      <c r="Q41" s="227"/>
      <c r="R41" s="227"/>
    </row>
    <row r="42" spans="1:19" ht="15" customHeight="1">
      <c r="A42" s="228">
        <v>2</v>
      </c>
      <c r="B42" s="223">
        <v>2</v>
      </c>
      <c r="C42" s="224">
        <v>1</v>
      </c>
      <c r="D42" s="225">
        <v>1</v>
      </c>
      <c r="E42" s="223">
        <v>1</v>
      </c>
      <c r="F42" s="226">
        <v>11</v>
      </c>
      <c r="G42" s="225" t="s">
        <v>68</v>
      </c>
      <c r="H42" s="211">
        <v>22</v>
      </c>
      <c r="I42" s="231">
        <v>420</v>
      </c>
      <c r="J42" s="230">
        <v>420</v>
      </c>
      <c r="K42" s="230">
        <v>413.08</v>
      </c>
      <c r="L42" s="230">
        <v>413.08</v>
      </c>
      <c r="Q42" s="227"/>
      <c r="R42" s="227"/>
    </row>
    <row r="43" spans="1:19" ht="15.75" hidden="1" customHeight="1" collapsed="1">
      <c r="A43" s="236">
        <v>2</v>
      </c>
      <c r="B43" s="245">
        <v>2</v>
      </c>
      <c r="C43" s="246">
        <v>1</v>
      </c>
      <c r="D43" s="246">
        <v>1</v>
      </c>
      <c r="E43" s="246">
        <v>1</v>
      </c>
      <c r="F43" s="247">
        <v>12</v>
      </c>
      <c r="G43" s="248" t="s">
        <v>69</v>
      </c>
      <c r="H43" s="211">
        <v>23</v>
      </c>
      <c r="I43" s="249">
        <v>0</v>
      </c>
      <c r="J43" s="230">
        <v>0</v>
      </c>
      <c r="K43" s="230">
        <v>0</v>
      </c>
      <c r="L43" s="230">
        <v>0</v>
      </c>
      <c r="Q43" s="227"/>
      <c r="R43" s="227"/>
    </row>
    <row r="44" spans="1:19" ht="25.5" hidden="1" customHeight="1" collapsed="1">
      <c r="A44" s="228">
        <v>2</v>
      </c>
      <c r="B44" s="223">
        <v>2</v>
      </c>
      <c r="C44" s="224">
        <v>1</v>
      </c>
      <c r="D44" s="224">
        <v>1</v>
      </c>
      <c r="E44" s="224">
        <v>1</v>
      </c>
      <c r="F44" s="226">
        <v>14</v>
      </c>
      <c r="G44" s="250" t="s">
        <v>70</v>
      </c>
      <c r="H44" s="211">
        <v>24</v>
      </c>
      <c r="I44" s="231">
        <v>0</v>
      </c>
      <c r="J44" s="231">
        <v>0</v>
      </c>
      <c r="K44" s="231">
        <v>0</v>
      </c>
      <c r="L44" s="231">
        <v>0</v>
      </c>
      <c r="Q44" s="227"/>
      <c r="R44" s="227"/>
    </row>
    <row r="45" spans="1:19" ht="27.75" customHeight="1">
      <c r="A45" s="228">
        <v>2</v>
      </c>
      <c r="B45" s="223">
        <v>2</v>
      </c>
      <c r="C45" s="224">
        <v>1</v>
      </c>
      <c r="D45" s="224">
        <v>1</v>
      </c>
      <c r="E45" s="224">
        <v>1</v>
      </c>
      <c r="F45" s="226">
        <v>15</v>
      </c>
      <c r="G45" s="225" t="s">
        <v>71</v>
      </c>
      <c r="H45" s="211">
        <v>25</v>
      </c>
      <c r="I45" s="231">
        <v>5700</v>
      </c>
      <c r="J45" s="230">
        <v>5700</v>
      </c>
      <c r="K45" s="230">
        <v>5697.64</v>
      </c>
      <c r="L45" s="230">
        <v>5697.64</v>
      </c>
      <c r="Q45" s="227"/>
      <c r="R45" s="227"/>
    </row>
    <row r="46" spans="1:19" ht="15.75" customHeight="1">
      <c r="A46" s="228">
        <v>2</v>
      </c>
      <c r="B46" s="223">
        <v>2</v>
      </c>
      <c r="C46" s="224">
        <v>1</v>
      </c>
      <c r="D46" s="224">
        <v>1</v>
      </c>
      <c r="E46" s="224">
        <v>1</v>
      </c>
      <c r="F46" s="226">
        <v>16</v>
      </c>
      <c r="G46" s="225" t="s">
        <v>72</v>
      </c>
      <c r="H46" s="211">
        <v>26</v>
      </c>
      <c r="I46" s="231">
        <v>2127</v>
      </c>
      <c r="J46" s="230">
        <v>2127</v>
      </c>
      <c r="K46" s="230">
        <v>2124.2199999999998</v>
      </c>
      <c r="L46" s="230">
        <v>2124.2199999999998</v>
      </c>
      <c r="Q46" s="227"/>
      <c r="R46" s="227"/>
    </row>
    <row r="47" spans="1:19" ht="27.75" hidden="1" customHeight="1" collapsed="1">
      <c r="A47" s="228">
        <v>2</v>
      </c>
      <c r="B47" s="223">
        <v>2</v>
      </c>
      <c r="C47" s="224">
        <v>1</v>
      </c>
      <c r="D47" s="224">
        <v>1</v>
      </c>
      <c r="E47" s="224">
        <v>1</v>
      </c>
      <c r="F47" s="226">
        <v>17</v>
      </c>
      <c r="G47" s="225" t="s">
        <v>73</v>
      </c>
      <c r="H47" s="211">
        <v>27</v>
      </c>
      <c r="I47" s="231">
        <v>0</v>
      </c>
      <c r="J47" s="231">
        <v>0</v>
      </c>
      <c r="K47" s="231">
        <v>0</v>
      </c>
      <c r="L47" s="231">
        <v>0</v>
      </c>
      <c r="Q47" s="227"/>
      <c r="R47" s="227"/>
    </row>
    <row r="48" spans="1:19" ht="14.25" customHeight="1">
      <c r="A48" s="228">
        <v>2</v>
      </c>
      <c r="B48" s="223">
        <v>2</v>
      </c>
      <c r="C48" s="224">
        <v>1</v>
      </c>
      <c r="D48" s="224">
        <v>1</v>
      </c>
      <c r="E48" s="224">
        <v>1</v>
      </c>
      <c r="F48" s="226">
        <v>20</v>
      </c>
      <c r="G48" s="225" t="s">
        <v>74</v>
      </c>
      <c r="H48" s="211">
        <v>28</v>
      </c>
      <c r="I48" s="231">
        <v>28403</v>
      </c>
      <c r="J48" s="230">
        <v>28403</v>
      </c>
      <c r="K48" s="230">
        <v>24561.84</v>
      </c>
      <c r="L48" s="230">
        <v>24561.84</v>
      </c>
      <c r="Q48" s="227"/>
      <c r="R48" s="227"/>
    </row>
    <row r="49" spans="1:19" ht="27.75" customHeight="1">
      <c r="A49" s="228">
        <v>2</v>
      </c>
      <c r="B49" s="223">
        <v>2</v>
      </c>
      <c r="C49" s="224">
        <v>1</v>
      </c>
      <c r="D49" s="224">
        <v>1</v>
      </c>
      <c r="E49" s="224">
        <v>1</v>
      </c>
      <c r="F49" s="226">
        <v>21</v>
      </c>
      <c r="G49" s="225" t="s">
        <v>75</v>
      </c>
      <c r="H49" s="211">
        <v>29</v>
      </c>
      <c r="I49" s="231">
        <v>3997</v>
      </c>
      <c r="J49" s="230">
        <v>3997</v>
      </c>
      <c r="K49" s="230">
        <v>3996.36</v>
      </c>
      <c r="L49" s="230">
        <v>3996.36</v>
      </c>
      <c r="Q49" s="227"/>
      <c r="R49" s="227"/>
    </row>
    <row r="50" spans="1:19" ht="12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22</v>
      </c>
      <c r="G50" s="225" t="s">
        <v>76</v>
      </c>
      <c r="H50" s="211">
        <v>30</v>
      </c>
      <c r="I50" s="231">
        <v>0</v>
      </c>
      <c r="J50" s="230">
        <v>0</v>
      </c>
      <c r="K50" s="230">
        <v>0</v>
      </c>
      <c r="L50" s="230">
        <v>0</v>
      </c>
      <c r="Q50" s="227"/>
      <c r="R50" s="227"/>
    </row>
    <row r="51" spans="1:19" ht="15" customHeight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30</v>
      </c>
      <c r="G51" s="225" t="s">
        <v>77</v>
      </c>
      <c r="H51" s="211">
        <v>31</v>
      </c>
      <c r="I51" s="231">
        <v>32249</v>
      </c>
      <c r="J51" s="230">
        <v>32249</v>
      </c>
      <c r="K51" s="230">
        <v>31654.42</v>
      </c>
      <c r="L51" s="230">
        <v>31654.42</v>
      </c>
      <c r="Q51" s="227"/>
      <c r="R51" s="227"/>
    </row>
    <row r="52" spans="1:19" ht="14.25" hidden="1" customHeight="1" collapsed="1">
      <c r="A52" s="251">
        <v>2</v>
      </c>
      <c r="B52" s="252">
        <v>3</v>
      </c>
      <c r="C52" s="215"/>
      <c r="D52" s="216"/>
      <c r="E52" s="216"/>
      <c r="F52" s="219"/>
      <c r="G52" s="253" t="s">
        <v>78</v>
      </c>
      <c r="H52" s="211">
        <v>32</v>
      </c>
      <c r="I52" s="234">
        <f>I53</f>
        <v>0</v>
      </c>
      <c r="J52" s="234">
        <f>J53</f>
        <v>0</v>
      </c>
      <c r="K52" s="234">
        <f>K53</f>
        <v>0</v>
      </c>
      <c r="L52" s="234">
        <f>L53</f>
        <v>0</v>
      </c>
    </row>
    <row r="53" spans="1:19" ht="13.5" hidden="1" customHeight="1" collapsed="1">
      <c r="A53" s="228">
        <v>2</v>
      </c>
      <c r="B53" s="223">
        <v>3</v>
      </c>
      <c r="C53" s="224">
        <v>1</v>
      </c>
      <c r="D53" s="224"/>
      <c r="E53" s="224"/>
      <c r="F53" s="226"/>
      <c r="G53" s="225" t="s">
        <v>79</v>
      </c>
      <c r="H53" s="211">
        <v>33</v>
      </c>
      <c r="I53" s="212">
        <f>SUM(I54+I59+I64)</f>
        <v>0</v>
      </c>
      <c r="J53" s="254">
        <f>SUM(J54+J59+J64)</f>
        <v>0</v>
      </c>
      <c r="K53" s="213">
        <f>SUM(K54+K59+K64)</f>
        <v>0</v>
      </c>
      <c r="L53" s="212">
        <f>SUM(L54+L59+L64)</f>
        <v>0</v>
      </c>
      <c r="Q53" s="227"/>
      <c r="S53" s="227"/>
    </row>
    <row r="54" spans="1:19" ht="15" hidden="1" customHeight="1" collapsed="1">
      <c r="A54" s="228">
        <v>2</v>
      </c>
      <c r="B54" s="223">
        <v>3</v>
      </c>
      <c r="C54" s="224">
        <v>1</v>
      </c>
      <c r="D54" s="224">
        <v>1</v>
      </c>
      <c r="E54" s="224"/>
      <c r="F54" s="226"/>
      <c r="G54" s="225" t="s">
        <v>80</v>
      </c>
      <c r="H54" s="211">
        <v>34</v>
      </c>
      <c r="I54" s="212">
        <f>I55</f>
        <v>0</v>
      </c>
      <c r="J54" s="254">
        <f>J55</f>
        <v>0</v>
      </c>
      <c r="K54" s="213">
        <f>K55</f>
        <v>0</v>
      </c>
      <c r="L54" s="212">
        <f>L55</f>
        <v>0</v>
      </c>
      <c r="Q54" s="227"/>
      <c r="R54" s="227"/>
    </row>
    <row r="55" spans="1:19" ht="13.5" hidden="1" customHeight="1" collapsed="1">
      <c r="A55" s="228">
        <v>2</v>
      </c>
      <c r="B55" s="223">
        <v>3</v>
      </c>
      <c r="C55" s="224">
        <v>1</v>
      </c>
      <c r="D55" s="224">
        <v>1</v>
      </c>
      <c r="E55" s="224">
        <v>1</v>
      </c>
      <c r="F55" s="226"/>
      <c r="G55" s="225" t="s">
        <v>80</v>
      </c>
      <c r="H55" s="211">
        <v>35</v>
      </c>
      <c r="I55" s="212">
        <f>SUM(I56:I58)</f>
        <v>0</v>
      </c>
      <c r="J55" s="254">
        <f>SUM(J56:J58)</f>
        <v>0</v>
      </c>
      <c r="K55" s="213">
        <f>SUM(K56:K58)</f>
        <v>0</v>
      </c>
      <c r="L55" s="212">
        <f>SUM(L56:L58)</f>
        <v>0</v>
      </c>
      <c r="Q55" s="227"/>
      <c r="R55" s="227"/>
    </row>
    <row r="56" spans="1:19" s="255" customFormat="1" ht="25.5" hidden="1" customHeight="1" collapsed="1">
      <c r="A56" s="228">
        <v>2</v>
      </c>
      <c r="B56" s="223">
        <v>3</v>
      </c>
      <c r="C56" s="224">
        <v>1</v>
      </c>
      <c r="D56" s="224">
        <v>1</v>
      </c>
      <c r="E56" s="224">
        <v>1</v>
      </c>
      <c r="F56" s="226">
        <v>1</v>
      </c>
      <c r="G56" s="225" t="s">
        <v>81</v>
      </c>
      <c r="H56" s="211">
        <v>36</v>
      </c>
      <c r="I56" s="231">
        <v>0</v>
      </c>
      <c r="J56" s="231">
        <v>0</v>
      </c>
      <c r="K56" s="231">
        <v>0</v>
      </c>
      <c r="L56" s="231">
        <v>0</v>
      </c>
      <c r="Q56" s="227"/>
      <c r="R56" s="227"/>
    </row>
    <row r="57" spans="1:19" ht="19.5" hidden="1" customHeight="1" collapsed="1">
      <c r="A57" s="228">
        <v>2</v>
      </c>
      <c r="B57" s="218">
        <v>3</v>
      </c>
      <c r="C57" s="216">
        <v>1</v>
      </c>
      <c r="D57" s="216">
        <v>1</v>
      </c>
      <c r="E57" s="216">
        <v>1</v>
      </c>
      <c r="F57" s="219">
        <v>2</v>
      </c>
      <c r="G57" s="217" t="s">
        <v>82</v>
      </c>
      <c r="H57" s="211">
        <v>37</v>
      </c>
      <c r="I57" s="229">
        <v>0</v>
      </c>
      <c r="J57" s="229">
        <v>0</v>
      </c>
      <c r="K57" s="229">
        <v>0</v>
      </c>
      <c r="L57" s="229">
        <v>0</v>
      </c>
      <c r="Q57" s="227"/>
      <c r="R57" s="227"/>
    </row>
    <row r="58" spans="1:19" ht="16.5" hidden="1" customHeight="1" collapsed="1">
      <c r="A58" s="223">
        <v>2</v>
      </c>
      <c r="B58" s="224">
        <v>3</v>
      </c>
      <c r="C58" s="224">
        <v>1</v>
      </c>
      <c r="D58" s="224">
        <v>1</v>
      </c>
      <c r="E58" s="224">
        <v>1</v>
      </c>
      <c r="F58" s="226">
        <v>3</v>
      </c>
      <c r="G58" s="225" t="s">
        <v>83</v>
      </c>
      <c r="H58" s="211">
        <v>38</v>
      </c>
      <c r="I58" s="231">
        <v>0</v>
      </c>
      <c r="J58" s="231">
        <v>0</v>
      </c>
      <c r="K58" s="231">
        <v>0</v>
      </c>
      <c r="L58" s="231">
        <v>0</v>
      </c>
      <c r="Q58" s="227"/>
      <c r="R58" s="227"/>
    </row>
    <row r="59" spans="1:19" ht="29.25" hidden="1" customHeight="1" collapsed="1">
      <c r="A59" s="218">
        <v>2</v>
      </c>
      <c r="B59" s="216">
        <v>3</v>
      </c>
      <c r="C59" s="216">
        <v>1</v>
      </c>
      <c r="D59" s="216">
        <v>2</v>
      </c>
      <c r="E59" s="216"/>
      <c r="F59" s="219"/>
      <c r="G59" s="217" t="s">
        <v>84</v>
      </c>
      <c r="H59" s="211">
        <v>39</v>
      </c>
      <c r="I59" s="234">
        <f>I60</f>
        <v>0</v>
      </c>
      <c r="J59" s="256">
        <f>J60</f>
        <v>0</v>
      </c>
      <c r="K59" s="235">
        <f>K60</f>
        <v>0</v>
      </c>
      <c r="L59" s="235">
        <f>L60</f>
        <v>0</v>
      </c>
      <c r="Q59" s="227"/>
      <c r="R59" s="227"/>
    </row>
    <row r="60" spans="1:19" ht="27" hidden="1" customHeight="1" collapsed="1">
      <c r="A60" s="237">
        <v>2</v>
      </c>
      <c r="B60" s="238">
        <v>3</v>
      </c>
      <c r="C60" s="238">
        <v>1</v>
      </c>
      <c r="D60" s="238">
        <v>2</v>
      </c>
      <c r="E60" s="238">
        <v>1</v>
      </c>
      <c r="F60" s="240"/>
      <c r="G60" s="217" t="s">
        <v>84</v>
      </c>
      <c r="H60" s="211">
        <v>40</v>
      </c>
      <c r="I60" s="222">
        <f>SUM(I61:I63)</f>
        <v>0</v>
      </c>
      <c r="J60" s="257">
        <f>SUM(J61:J63)</f>
        <v>0</v>
      </c>
      <c r="K60" s="221">
        <f>SUM(K61:K63)</f>
        <v>0</v>
      </c>
      <c r="L60" s="213">
        <f>SUM(L61:L63)</f>
        <v>0</v>
      </c>
      <c r="Q60" s="227"/>
      <c r="R60" s="227"/>
    </row>
    <row r="61" spans="1:19" s="255" customFormat="1" ht="27" hidden="1" customHeight="1" collapsed="1">
      <c r="A61" s="223">
        <v>2</v>
      </c>
      <c r="B61" s="224">
        <v>3</v>
      </c>
      <c r="C61" s="224">
        <v>1</v>
      </c>
      <c r="D61" s="224">
        <v>2</v>
      </c>
      <c r="E61" s="224">
        <v>1</v>
      </c>
      <c r="F61" s="226">
        <v>1</v>
      </c>
      <c r="G61" s="228" t="s">
        <v>81</v>
      </c>
      <c r="H61" s="211">
        <v>41</v>
      </c>
      <c r="I61" s="231">
        <v>0</v>
      </c>
      <c r="J61" s="231">
        <v>0</v>
      </c>
      <c r="K61" s="231">
        <v>0</v>
      </c>
      <c r="L61" s="231">
        <v>0</v>
      </c>
      <c r="Q61" s="227"/>
      <c r="R61" s="227"/>
    </row>
    <row r="62" spans="1:19" ht="16.5" hidden="1" customHeight="1" collapsed="1">
      <c r="A62" s="223">
        <v>2</v>
      </c>
      <c r="B62" s="224">
        <v>3</v>
      </c>
      <c r="C62" s="224">
        <v>1</v>
      </c>
      <c r="D62" s="224">
        <v>2</v>
      </c>
      <c r="E62" s="224">
        <v>1</v>
      </c>
      <c r="F62" s="226">
        <v>2</v>
      </c>
      <c r="G62" s="228" t="s">
        <v>82</v>
      </c>
      <c r="H62" s="211">
        <v>42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5" hidden="1" customHeight="1" collapsed="1">
      <c r="A63" s="223">
        <v>2</v>
      </c>
      <c r="B63" s="224">
        <v>3</v>
      </c>
      <c r="C63" s="224">
        <v>1</v>
      </c>
      <c r="D63" s="224">
        <v>2</v>
      </c>
      <c r="E63" s="224">
        <v>1</v>
      </c>
      <c r="F63" s="226">
        <v>3</v>
      </c>
      <c r="G63" s="228" t="s">
        <v>83</v>
      </c>
      <c r="H63" s="211">
        <v>43</v>
      </c>
      <c r="I63" s="231">
        <v>0</v>
      </c>
      <c r="J63" s="231">
        <v>0</v>
      </c>
      <c r="K63" s="231">
        <v>0</v>
      </c>
      <c r="L63" s="231">
        <v>0</v>
      </c>
      <c r="Q63" s="227"/>
      <c r="R63" s="227"/>
    </row>
    <row r="64" spans="1:19" ht="27.75" hidden="1" customHeight="1" collapsed="1">
      <c r="A64" s="223">
        <v>2</v>
      </c>
      <c r="B64" s="224">
        <v>3</v>
      </c>
      <c r="C64" s="224">
        <v>1</v>
      </c>
      <c r="D64" s="224">
        <v>3</v>
      </c>
      <c r="E64" s="224"/>
      <c r="F64" s="226"/>
      <c r="G64" s="228" t="s">
        <v>85</v>
      </c>
      <c r="H64" s="211">
        <v>44</v>
      </c>
      <c r="I64" s="212">
        <f>I65</f>
        <v>0</v>
      </c>
      <c r="J64" s="254">
        <f>J65</f>
        <v>0</v>
      </c>
      <c r="K64" s="213">
        <f>K65</f>
        <v>0</v>
      </c>
      <c r="L64" s="213">
        <f>L65</f>
        <v>0</v>
      </c>
      <c r="Q64" s="227"/>
      <c r="R64" s="227"/>
    </row>
    <row r="65" spans="1:18" ht="26.25" hidden="1" customHeight="1" collapsed="1">
      <c r="A65" s="223">
        <v>2</v>
      </c>
      <c r="B65" s="224">
        <v>3</v>
      </c>
      <c r="C65" s="224">
        <v>1</v>
      </c>
      <c r="D65" s="224">
        <v>3</v>
      </c>
      <c r="E65" s="224">
        <v>1</v>
      </c>
      <c r="F65" s="226"/>
      <c r="G65" s="228" t="s">
        <v>86</v>
      </c>
      <c r="H65" s="211">
        <v>45</v>
      </c>
      <c r="I65" s="212">
        <f>SUM(I66:I68)</f>
        <v>0</v>
      </c>
      <c r="J65" s="254">
        <f>SUM(J66:J68)</f>
        <v>0</v>
      </c>
      <c r="K65" s="213">
        <f>SUM(K66:K68)</f>
        <v>0</v>
      </c>
      <c r="L65" s="213">
        <f>SUM(L66:L68)</f>
        <v>0</v>
      </c>
      <c r="Q65" s="227"/>
      <c r="R65" s="227"/>
    </row>
    <row r="66" spans="1:18" ht="15" hidden="1" customHeight="1" collapsed="1">
      <c r="A66" s="218">
        <v>2</v>
      </c>
      <c r="B66" s="216">
        <v>3</v>
      </c>
      <c r="C66" s="216">
        <v>1</v>
      </c>
      <c r="D66" s="216">
        <v>3</v>
      </c>
      <c r="E66" s="216">
        <v>1</v>
      </c>
      <c r="F66" s="219">
        <v>1</v>
      </c>
      <c r="G66" s="244" t="s">
        <v>87</v>
      </c>
      <c r="H66" s="211">
        <v>46</v>
      </c>
      <c r="I66" s="229">
        <v>0</v>
      </c>
      <c r="J66" s="229">
        <v>0</v>
      </c>
      <c r="K66" s="229">
        <v>0</v>
      </c>
      <c r="L66" s="229">
        <v>0</v>
      </c>
      <c r="Q66" s="227"/>
      <c r="R66" s="227"/>
    </row>
    <row r="67" spans="1:18" ht="16.5" hidden="1" customHeight="1" collapsed="1">
      <c r="A67" s="223">
        <v>2</v>
      </c>
      <c r="B67" s="224">
        <v>3</v>
      </c>
      <c r="C67" s="224">
        <v>1</v>
      </c>
      <c r="D67" s="224">
        <v>3</v>
      </c>
      <c r="E67" s="224">
        <v>1</v>
      </c>
      <c r="F67" s="226">
        <v>2</v>
      </c>
      <c r="G67" s="228" t="s">
        <v>88</v>
      </c>
      <c r="H67" s="211">
        <v>47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7.25" hidden="1" customHeight="1" collapsed="1">
      <c r="A68" s="218">
        <v>2</v>
      </c>
      <c r="B68" s="216">
        <v>3</v>
      </c>
      <c r="C68" s="216">
        <v>1</v>
      </c>
      <c r="D68" s="216">
        <v>3</v>
      </c>
      <c r="E68" s="216">
        <v>1</v>
      </c>
      <c r="F68" s="219">
        <v>3</v>
      </c>
      <c r="G68" s="244" t="s">
        <v>89</v>
      </c>
      <c r="H68" s="211">
        <v>48</v>
      </c>
      <c r="I68" s="229">
        <v>0</v>
      </c>
      <c r="J68" s="229">
        <v>0</v>
      </c>
      <c r="K68" s="229">
        <v>0</v>
      </c>
      <c r="L68" s="229">
        <v>0</v>
      </c>
      <c r="Q68" s="227"/>
      <c r="R68" s="227"/>
    </row>
    <row r="69" spans="1:18" ht="12.75" hidden="1" customHeight="1" collapsed="1">
      <c r="A69" s="218">
        <v>2</v>
      </c>
      <c r="B69" s="216">
        <v>3</v>
      </c>
      <c r="C69" s="216">
        <v>2</v>
      </c>
      <c r="D69" s="216"/>
      <c r="E69" s="216"/>
      <c r="F69" s="219"/>
      <c r="G69" s="244" t="s">
        <v>90</v>
      </c>
      <c r="H69" s="211">
        <v>49</v>
      </c>
      <c r="I69" s="212">
        <f t="shared" ref="I69:L70" si="3">I70</f>
        <v>0</v>
      </c>
      <c r="J69" s="212">
        <f t="shared" si="3"/>
        <v>0</v>
      </c>
      <c r="K69" s="212">
        <f t="shared" si="3"/>
        <v>0</v>
      </c>
      <c r="L69" s="212">
        <f t="shared" si="3"/>
        <v>0</v>
      </c>
    </row>
    <row r="70" spans="1:18" ht="12" hidden="1" customHeight="1" collapsed="1">
      <c r="A70" s="218">
        <v>2</v>
      </c>
      <c r="B70" s="216">
        <v>3</v>
      </c>
      <c r="C70" s="216">
        <v>2</v>
      </c>
      <c r="D70" s="216">
        <v>1</v>
      </c>
      <c r="E70" s="216"/>
      <c r="F70" s="219"/>
      <c r="G70" s="244" t="s">
        <v>90</v>
      </c>
      <c r="H70" s="211">
        <v>50</v>
      </c>
      <c r="I70" s="212">
        <f t="shared" si="3"/>
        <v>0</v>
      </c>
      <c r="J70" s="212">
        <f t="shared" si="3"/>
        <v>0</v>
      </c>
      <c r="K70" s="212">
        <f t="shared" si="3"/>
        <v>0</v>
      </c>
      <c r="L70" s="212">
        <f t="shared" si="3"/>
        <v>0</v>
      </c>
    </row>
    <row r="71" spans="1:18" ht="15.75" hidden="1" customHeight="1" collapsed="1">
      <c r="A71" s="218">
        <v>2</v>
      </c>
      <c r="B71" s="216">
        <v>3</v>
      </c>
      <c r="C71" s="216">
        <v>2</v>
      </c>
      <c r="D71" s="216">
        <v>1</v>
      </c>
      <c r="E71" s="216">
        <v>1</v>
      </c>
      <c r="F71" s="219"/>
      <c r="G71" s="244" t="s">
        <v>90</v>
      </c>
      <c r="H71" s="211">
        <v>51</v>
      </c>
      <c r="I71" s="212">
        <f>SUM(I72)</f>
        <v>0</v>
      </c>
      <c r="J71" s="212">
        <f>SUM(J72)</f>
        <v>0</v>
      </c>
      <c r="K71" s="212">
        <f>SUM(K72)</f>
        <v>0</v>
      </c>
      <c r="L71" s="212">
        <f>SUM(L72)</f>
        <v>0</v>
      </c>
    </row>
    <row r="72" spans="1:18" ht="13.5" hidden="1" customHeight="1" collapsed="1">
      <c r="A72" s="218">
        <v>2</v>
      </c>
      <c r="B72" s="216">
        <v>3</v>
      </c>
      <c r="C72" s="216">
        <v>2</v>
      </c>
      <c r="D72" s="216">
        <v>1</v>
      </c>
      <c r="E72" s="216">
        <v>1</v>
      </c>
      <c r="F72" s="219">
        <v>1</v>
      </c>
      <c r="G72" s="244" t="s">
        <v>90</v>
      </c>
      <c r="H72" s="211">
        <v>52</v>
      </c>
      <c r="I72" s="231">
        <v>0</v>
      </c>
      <c r="J72" s="231">
        <v>0</v>
      </c>
      <c r="K72" s="231">
        <v>0</v>
      </c>
      <c r="L72" s="231">
        <v>0</v>
      </c>
    </row>
    <row r="73" spans="1:18" ht="16.5" hidden="1" customHeight="1" collapsed="1">
      <c r="A73" s="207">
        <v>2</v>
      </c>
      <c r="B73" s="208">
        <v>4</v>
      </c>
      <c r="C73" s="208"/>
      <c r="D73" s="208"/>
      <c r="E73" s="208"/>
      <c r="F73" s="210"/>
      <c r="G73" s="258" t="s">
        <v>91</v>
      </c>
      <c r="H73" s="211">
        <v>53</v>
      </c>
      <c r="I73" s="212">
        <f t="shared" ref="I73:L75" si="4">I74</f>
        <v>0</v>
      </c>
      <c r="J73" s="254">
        <f t="shared" si="4"/>
        <v>0</v>
      </c>
      <c r="K73" s="213">
        <f t="shared" si="4"/>
        <v>0</v>
      </c>
      <c r="L73" s="213">
        <f t="shared" si="4"/>
        <v>0</v>
      </c>
    </row>
    <row r="74" spans="1:18" ht="15.75" hidden="1" customHeight="1" collapsed="1">
      <c r="A74" s="223">
        <v>2</v>
      </c>
      <c r="B74" s="224">
        <v>4</v>
      </c>
      <c r="C74" s="224">
        <v>1</v>
      </c>
      <c r="D74" s="224"/>
      <c r="E74" s="224"/>
      <c r="F74" s="226"/>
      <c r="G74" s="228" t="s">
        <v>92</v>
      </c>
      <c r="H74" s="211">
        <v>54</v>
      </c>
      <c r="I74" s="212">
        <f t="shared" si="4"/>
        <v>0</v>
      </c>
      <c r="J74" s="254">
        <f t="shared" si="4"/>
        <v>0</v>
      </c>
      <c r="K74" s="213">
        <f t="shared" si="4"/>
        <v>0</v>
      </c>
      <c r="L74" s="213">
        <f t="shared" si="4"/>
        <v>0</v>
      </c>
    </row>
    <row r="75" spans="1:18" ht="17.25" hidden="1" customHeight="1" collapsed="1">
      <c r="A75" s="223">
        <v>2</v>
      </c>
      <c r="B75" s="224">
        <v>4</v>
      </c>
      <c r="C75" s="224">
        <v>1</v>
      </c>
      <c r="D75" s="224">
        <v>1</v>
      </c>
      <c r="E75" s="224"/>
      <c r="F75" s="226"/>
      <c r="G75" s="228" t="s">
        <v>92</v>
      </c>
      <c r="H75" s="211">
        <v>55</v>
      </c>
      <c r="I75" s="212">
        <f t="shared" si="4"/>
        <v>0</v>
      </c>
      <c r="J75" s="254">
        <f t="shared" si="4"/>
        <v>0</v>
      </c>
      <c r="K75" s="213">
        <f t="shared" si="4"/>
        <v>0</v>
      </c>
      <c r="L75" s="213">
        <f t="shared" si="4"/>
        <v>0</v>
      </c>
    </row>
    <row r="76" spans="1:18" ht="18" hidden="1" customHeight="1" collapsed="1">
      <c r="A76" s="223">
        <v>2</v>
      </c>
      <c r="B76" s="224">
        <v>4</v>
      </c>
      <c r="C76" s="224">
        <v>1</v>
      </c>
      <c r="D76" s="224">
        <v>1</v>
      </c>
      <c r="E76" s="224">
        <v>1</v>
      </c>
      <c r="F76" s="226"/>
      <c r="G76" s="228" t="s">
        <v>92</v>
      </c>
      <c r="H76" s="211">
        <v>56</v>
      </c>
      <c r="I76" s="212">
        <f>SUM(I77:I79)</f>
        <v>0</v>
      </c>
      <c r="J76" s="254">
        <f>SUM(J77:J79)</f>
        <v>0</v>
      </c>
      <c r="K76" s="213">
        <f>SUM(K77:K79)</f>
        <v>0</v>
      </c>
      <c r="L76" s="213">
        <f>SUM(L77:L79)</f>
        <v>0</v>
      </c>
    </row>
    <row r="77" spans="1:18" ht="14.25" hidden="1" customHeight="1" collapsed="1">
      <c r="A77" s="223">
        <v>2</v>
      </c>
      <c r="B77" s="224">
        <v>4</v>
      </c>
      <c r="C77" s="224">
        <v>1</v>
      </c>
      <c r="D77" s="224">
        <v>1</v>
      </c>
      <c r="E77" s="224">
        <v>1</v>
      </c>
      <c r="F77" s="226">
        <v>1</v>
      </c>
      <c r="G77" s="228" t="s">
        <v>93</v>
      </c>
      <c r="H77" s="211">
        <v>57</v>
      </c>
      <c r="I77" s="231">
        <v>0</v>
      </c>
      <c r="J77" s="231">
        <v>0</v>
      </c>
      <c r="K77" s="231">
        <v>0</v>
      </c>
      <c r="L77" s="231">
        <v>0</v>
      </c>
    </row>
    <row r="78" spans="1:18" ht="13.5" hidden="1" customHeight="1" collapsed="1">
      <c r="A78" s="223">
        <v>2</v>
      </c>
      <c r="B78" s="223">
        <v>4</v>
      </c>
      <c r="C78" s="223">
        <v>1</v>
      </c>
      <c r="D78" s="224">
        <v>1</v>
      </c>
      <c r="E78" s="224">
        <v>1</v>
      </c>
      <c r="F78" s="259">
        <v>2</v>
      </c>
      <c r="G78" s="225" t="s">
        <v>94</v>
      </c>
      <c r="H78" s="211">
        <v>58</v>
      </c>
      <c r="I78" s="231">
        <v>0</v>
      </c>
      <c r="J78" s="231">
        <v>0</v>
      </c>
      <c r="K78" s="231">
        <v>0</v>
      </c>
      <c r="L78" s="231">
        <v>0</v>
      </c>
    </row>
    <row r="79" spans="1:18" hidden="1" collapsed="1">
      <c r="A79" s="223">
        <v>2</v>
      </c>
      <c r="B79" s="224">
        <v>4</v>
      </c>
      <c r="C79" s="223">
        <v>1</v>
      </c>
      <c r="D79" s="224">
        <v>1</v>
      </c>
      <c r="E79" s="224">
        <v>1</v>
      </c>
      <c r="F79" s="259">
        <v>3</v>
      </c>
      <c r="G79" s="225" t="s">
        <v>95</v>
      </c>
      <c r="H79" s="211">
        <v>59</v>
      </c>
      <c r="I79" s="231">
        <v>0</v>
      </c>
      <c r="J79" s="231">
        <v>0</v>
      </c>
      <c r="K79" s="231">
        <v>0</v>
      </c>
      <c r="L79" s="231">
        <v>0</v>
      </c>
    </row>
    <row r="80" spans="1:18" hidden="1" collapsed="1">
      <c r="A80" s="207">
        <v>2</v>
      </c>
      <c r="B80" s="208">
        <v>5</v>
      </c>
      <c r="C80" s="207"/>
      <c r="D80" s="208"/>
      <c r="E80" s="208"/>
      <c r="F80" s="260"/>
      <c r="G80" s="209" t="s">
        <v>96</v>
      </c>
      <c r="H80" s="211">
        <v>60</v>
      </c>
      <c r="I80" s="212">
        <f>SUM(I81+I86+I91)</f>
        <v>0</v>
      </c>
      <c r="J80" s="254">
        <f>SUM(J81+J86+J91)</f>
        <v>0</v>
      </c>
      <c r="K80" s="213">
        <f>SUM(K81+K86+K91)</f>
        <v>0</v>
      </c>
      <c r="L80" s="213">
        <f>SUM(L81+L86+L91)</f>
        <v>0</v>
      </c>
    </row>
    <row r="81" spans="1:12" hidden="1" collapsed="1">
      <c r="A81" s="218">
        <v>2</v>
      </c>
      <c r="B81" s="216">
        <v>5</v>
      </c>
      <c r="C81" s="218">
        <v>1</v>
      </c>
      <c r="D81" s="216"/>
      <c r="E81" s="216"/>
      <c r="F81" s="261"/>
      <c r="G81" s="217" t="s">
        <v>97</v>
      </c>
      <c r="H81" s="211">
        <v>61</v>
      </c>
      <c r="I81" s="234">
        <f t="shared" ref="I81:L82" si="5">I82</f>
        <v>0</v>
      </c>
      <c r="J81" s="256">
        <f t="shared" si="5"/>
        <v>0</v>
      </c>
      <c r="K81" s="235">
        <f t="shared" si="5"/>
        <v>0</v>
      </c>
      <c r="L81" s="235">
        <f t="shared" si="5"/>
        <v>0</v>
      </c>
    </row>
    <row r="82" spans="1:12" hidden="1" collapsed="1">
      <c r="A82" s="223">
        <v>2</v>
      </c>
      <c r="B82" s="224">
        <v>5</v>
      </c>
      <c r="C82" s="223">
        <v>1</v>
      </c>
      <c r="D82" s="224">
        <v>1</v>
      </c>
      <c r="E82" s="224"/>
      <c r="F82" s="259"/>
      <c r="G82" s="225" t="s">
        <v>97</v>
      </c>
      <c r="H82" s="211">
        <v>62</v>
      </c>
      <c r="I82" s="212">
        <f t="shared" si="5"/>
        <v>0</v>
      </c>
      <c r="J82" s="254">
        <f t="shared" si="5"/>
        <v>0</v>
      </c>
      <c r="K82" s="213">
        <f t="shared" si="5"/>
        <v>0</v>
      </c>
      <c r="L82" s="213">
        <f t="shared" si="5"/>
        <v>0</v>
      </c>
    </row>
    <row r="83" spans="1:12" hidden="1" collapsed="1">
      <c r="A83" s="223">
        <v>2</v>
      </c>
      <c r="B83" s="224">
        <v>5</v>
      </c>
      <c r="C83" s="223">
        <v>1</v>
      </c>
      <c r="D83" s="224">
        <v>1</v>
      </c>
      <c r="E83" s="224">
        <v>1</v>
      </c>
      <c r="F83" s="259"/>
      <c r="G83" s="225" t="s">
        <v>97</v>
      </c>
      <c r="H83" s="211">
        <v>63</v>
      </c>
      <c r="I83" s="212">
        <f>SUM(I84:I85)</f>
        <v>0</v>
      </c>
      <c r="J83" s="254">
        <f>SUM(J84:J85)</f>
        <v>0</v>
      </c>
      <c r="K83" s="213">
        <f>SUM(K84:K85)</f>
        <v>0</v>
      </c>
      <c r="L83" s="213">
        <f>SUM(L84:L85)</f>
        <v>0</v>
      </c>
    </row>
    <row r="84" spans="1:12" ht="25.5" hidden="1" customHeight="1" collapsed="1">
      <c r="A84" s="223">
        <v>2</v>
      </c>
      <c r="B84" s="224">
        <v>5</v>
      </c>
      <c r="C84" s="223">
        <v>1</v>
      </c>
      <c r="D84" s="224">
        <v>1</v>
      </c>
      <c r="E84" s="224">
        <v>1</v>
      </c>
      <c r="F84" s="259">
        <v>1</v>
      </c>
      <c r="G84" s="225" t="s">
        <v>98</v>
      </c>
      <c r="H84" s="211">
        <v>64</v>
      </c>
      <c r="I84" s="231">
        <v>0</v>
      </c>
      <c r="J84" s="231">
        <v>0</v>
      </c>
      <c r="K84" s="231">
        <v>0</v>
      </c>
      <c r="L84" s="231">
        <v>0</v>
      </c>
    </row>
    <row r="85" spans="1:12" ht="15.75" hidden="1" customHeight="1" collapsed="1">
      <c r="A85" s="223">
        <v>2</v>
      </c>
      <c r="B85" s="224">
        <v>5</v>
      </c>
      <c r="C85" s="223">
        <v>1</v>
      </c>
      <c r="D85" s="224">
        <v>1</v>
      </c>
      <c r="E85" s="224">
        <v>1</v>
      </c>
      <c r="F85" s="259">
        <v>2</v>
      </c>
      <c r="G85" s="225" t="s">
        <v>99</v>
      </c>
      <c r="H85" s="211">
        <v>65</v>
      </c>
      <c r="I85" s="231">
        <v>0</v>
      </c>
      <c r="J85" s="231">
        <v>0</v>
      </c>
      <c r="K85" s="231">
        <v>0</v>
      </c>
      <c r="L85" s="231">
        <v>0</v>
      </c>
    </row>
    <row r="86" spans="1:12" ht="12" hidden="1" customHeight="1" collapsed="1">
      <c r="A86" s="223">
        <v>2</v>
      </c>
      <c r="B86" s="224">
        <v>5</v>
      </c>
      <c r="C86" s="223">
        <v>2</v>
      </c>
      <c r="D86" s="224"/>
      <c r="E86" s="224"/>
      <c r="F86" s="259"/>
      <c r="G86" s="225" t="s">
        <v>100</v>
      </c>
      <c r="H86" s="211">
        <v>66</v>
      </c>
      <c r="I86" s="212">
        <f t="shared" ref="I86:L87" si="6">I87</f>
        <v>0</v>
      </c>
      <c r="J86" s="254">
        <f t="shared" si="6"/>
        <v>0</v>
      </c>
      <c r="K86" s="213">
        <f t="shared" si="6"/>
        <v>0</v>
      </c>
      <c r="L86" s="212">
        <f t="shared" si="6"/>
        <v>0</v>
      </c>
    </row>
    <row r="87" spans="1:12" ht="15.75" hidden="1" customHeight="1" collapsed="1">
      <c r="A87" s="228">
        <v>2</v>
      </c>
      <c r="B87" s="223">
        <v>5</v>
      </c>
      <c r="C87" s="224">
        <v>2</v>
      </c>
      <c r="D87" s="225">
        <v>1</v>
      </c>
      <c r="E87" s="223"/>
      <c r="F87" s="259"/>
      <c r="G87" s="225" t="s">
        <v>100</v>
      </c>
      <c r="H87" s="211">
        <v>67</v>
      </c>
      <c r="I87" s="212">
        <f t="shared" si="6"/>
        <v>0</v>
      </c>
      <c r="J87" s="254">
        <f t="shared" si="6"/>
        <v>0</v>
      </c>
      <c r="K87" s="213">
        <f t="shared" si="6"/>
        <v>0</v>
      </c>
      <c r="L87" s="212">
        <f t="shared" si="6"/>
        <v>0</v>
      </c>
    </row>
    <row r="88" spans="1:12" ht="15" hidden="1" customHeight="1" collapsed="1">
      <c r="A88" s="228">
        <v>2</v>
      </c>
      <c r="B88" s="223">
        <v>5</v>
      </c>
      <c r="C88" s="224">
        <v>2</v>
      </c>
      <c r="D88" s="225">
        <v>1</v>
      </c>
      <c r="E88" s="223">
        <v>1</v>
      </c>
      <c r="F88" s="259"/>
      <c r="G88" s="225" t="s">
        <v>100</v>
      </c>
      <c r="H88" s="211">
        <v>68</v>
      </c>
      <c r="I88" s="212">
        <f>SUM(I89:I90)</f>
        <v>0</v>
      </c>
      <c r="J88" s="254">
        <f>SUM(J89:J90)</f>
        <v>0</v>
      </c>
      <c r="K88" s="213">
        <f>SUM(K89:K90)</f>
        <v>0</v>
      </c>
      <c r="L88" s="212">
        <f>SUM(L89:L90)</f>
        <v>0</v>
      </c>
    </row>
    <row r="89" spans="1:12" ht="25.5" hidden="1" customHeight="1" collapsed="1">
      <c r="A89" s="228">
        <v>2</v>
      </c>
      <c r="B89" s="223">
        <v>5</v>
      </c>
      <c r="C89" s="224">
        <v>2</v>
      </c>
      <c r="D89" s="225">
        <v>1</v>
      </c>
      <c r="E89" s="223">
        <v>1</v>
      </c>
      <c r="F89" s="259">
        <v>1</v>
      </c>
      <c r="G89" s="225" t="s">
        <v>101</v>
      </c>
      <c r="H89" s="211">
        <v>69</v>
      </c>
      <c r="I89" s="231">
        <v>0</v>
      </c>
      <c r="J89" s="231">
        <v>0</v>
      </c>
      <c r="K89" s="231">
        <v>0</v>
      </c>
      <c r="L89" s="231">
        <v>0</v>
      </c>
    </row>
    <row r="90" spans="1:12" ht="25.5" hidden="1" customHeight="1" collapsed="1">
      <c r="A90" s="228">
        <v>2</v>
      </c>
      <c r="B90" s="223">
        <v>5</v>
      </c>
      <c r="C90" s="224">
        <v>2</v>
      </c>
      <c r="D90" s="225">
        <v>1</v>
      </c>
      <c r="E90" s="223">
        <v>1</v>
      </c>
      <c r="F90" s="259">
        <v>2</v>
      </c>
      <c r="G90" s="225" t="s">
        <v>102</v>
      </c>
      <c r="H90" s="211">
        <v>70</v>
      </c>
      <c r="I90" s="231">
        <v>0</v>
      </c>
      <c r="J90" s="231">
        <v>0</v>
      </c>
      <c r="K90" s="231">
        <v>0</v>
      </c>
      <c r="L90" s="231">
        <v>0</v>
      </c>
    </row>
    <row r="91" spans="1:12" ht="28.5" hidden="1" customHeight="1" collapsed="1">
      <c r="A91" s="228">
        <v>2</v>
      </c>
      <c r="B91" s="223">
        <v>5</v>
      </c>
      <c r="C91" s="224">
        <v>3</v>
      </c>
      <c r="D91" s="225"/>
      <c r="E91" s="223"/>
      <c r="F91" s="259"/>
      <c r="G91" s="225" t="s">
        <v>103</v>
      </c>
      <c r="H91" s="211">
        <v>71</v>
      </c>
      <c r="I91" s="212">
        <f t="shared" ref="I91:L92" si="7">I92</f>
        <v>0</v>
      </c>
      <c r="J91" s="254">
        <f t="shared" si="7"/>
        <v>0</v>
      </c>
      <c r="K91" s="213">
        <f t="shared" si="7"/>
        <v>0</v>
      </c>
      <c r="L91" s="212">
        <f t="shared" si="7"/>
        <v>0</v>
      </c>
    </row>
    <row r="92" spans="1:12" ht="27" hidden="1" customHeight="1" collapsed="1">
      <c r="A92" s="228">
        <v>2</v>
      </c>
      <c r="B92" s="223">
        <v>5</v>
      </c>
      <c r="C92" s="224">
        <v>3</v>
      </c>
      <c r="D92" s="225">
        <v>1</v>
      </c>
      <c r="E92" s="223"/>
      <c r="F92" s="259"/>
      <c r="G92" s="225" t="s">
        <v>104</v>
      </c>
      <c r="H92" s="211">
        <v>72</v>
      </c>
      <c r="I92" s="212">
        <f t="shared" si="7"/>
        <v>0</v>
      </c>
      <c r="J92" s="254">
        <f t="shared" si="7"/>
        <v>0</v>
      </c>
      <c r="K92" s="213">
        <f t="shared" si="7"/>
        <v>0</v>
      </c>
      <c r="L92" s="212">
        <f t="shared" si="7"/>
        <v>0</v>
      </c>
    </row>
    <row r="93" spans="1:12" ht="30" hidden="1" customHeight="1" collapsed="1">
      <c r="A93" s="236">
        <v>2</v>
      </c>
      <c r="B93" s="237">
        <v>5</v>
      </c>
      <c r="C93" s="238">
        <v>3</v>
      </c>
      <c r="D93" s="239">
        <v>1</v>
      </c>
      <c r="E93" s="237">
        <v>1</v>
      </c>
      <c r="F93" s="262"/>
      <c r="G93" s="239" t="s">
        <v>104</v>
      </c>
      <c r="H93" s="211">
        <v>73</v>
      </c>
      <c r="I93" s="222">
        <f>SUM(I94:I95)</f>
        <v>0</v>
      </c>
      <c r="J93" s="257">
        <f>SUM(J94:J95)</f>
        <v>0</v>
      </c>
      <c r="K93" s="221">
        <f>SUM(K94:K95)</f>
        <v>0</v>
      </c>
      <c r="L93" s="222">
        <f>SUM(L94:L95)</f>
        <v>0</v>
      </c>
    </row>
    <row r="94" spans="1:12" ht="26.25" hidden="1" customHeight="1" collapsed="1">
      <c r="A94" s="228">
        <v>2</v>
      </c>
      <c r="B94" s="223">
        <v>5</v>
      </c>
      <c r="C94" s="224">
        <v>3</v>
      </c>
      <c r="D94" s="225">
        <v>1</v>
      </c>
      <c r="E94" s="223">
        <v>1</v>
      </c>
      <c r="F94" s="259">
        <v>1</v>
      </c>
      <c r="G94" s="225" t="s">
        <v>104</v>
      </c>
      <c r="H94" s="211">
        <v>74</v>
      </c>
      <c r="I94" s="231">
        <v>0</v>
      </c>
      <c r="J94" s="231">
        <v>0</v>
      </c>
      <c r="K94" s="231">
        <v>0</v>
      </c>
      <c r="L94" s="231">
        <v>0</v>
      </c>
    </row>
    <row r="95" spans="1:12" ht="26.25" hidden="1" customHeight="1" collapsed="1">
      <c r="A95" s="236">
        <v>2</v>
      </c>
      <c r="B95" s="237">
        <v>5</v>
      </c>
      <c r="C95" s="238">
        <v>3</v>
      </c>
      <c r="D95" s="239">
        <v>1</v>
      </c>
      <c r="E95" s="237">
        <v>1</v>
      </c>
      <c r="F95" s="262">
        <v>2</v>
      </c>
      <c r="G95" s="239" t="s">
        <v>105</v>
      </c>
      <c r="H95" s="211">
        <v>75</v>
      </c>
      <c r="I95" s="231">
        <v>0</v>
      </c>
      <c r="J95" s="231">
        <v>0</v>
      </c>
      <c r="K95" s="231">
        <v>0</v>
      </c>
      <c r="L95" s="231">
        <v>0</v>
      </c>
    </row>
    <row r="96" spans="1:12" ht="27.75" hidden="1" customHeight="1" collapsed="1">
      <c r="A96" s="236">
        <v>2</v>
      </c>
      <c r="B96" s="237">
        <v>5</v>
      </c>
      <c r="C96" s="238">
        <v>3</v>
      </c>
      <c r="D96" s="239">
        <v>2</v>
      </c>
      <c r="E96" s="237"/>
      <c r="F96" s="262"/>
      <c r="G96" s="239" t="s">
        <v>106</v>
      </c>
      <c r="H96" s="211">
        <v>76</v>
      </c>
      <c r="I96" s="222">
        <f>I97</f>
        <v>0</v>
      </c>
      <c r="J96" s="222">
        <f>J97</f>
        <v>0</v>
      </c>
      <c r="K96" s="222">
        <f>K97</f>
        <v>0</v>
      </c>
      <c r="L96" s="222">
        <f>L97</f>
        <v>0</v>
      </c>
    </row>
    <row r="97" spans="1:12" ht="25.5" hidden="1" customHeight="1" collapsed="1">
      <c r="A97" s="236">
        <v>2</v>
      </c>
      <c r="B97" s="237">
        <v>5</v>
      </c>
      <c r="C97" s="238">
        <v>3</v>
      </c>
      <c r="D97" s="239">
        <v>2</v>
      </c>
      <c r="E97" s="237">
        <v>1</v>
      </c>
      <c r="F97" s="262"/>
      <c r="G97" s="239" t="s">
        <v>106</v>
      </c>
      <c r="H97" s="211">
        <v>77</v>
      </c>
      <c r="I97" s="222">
        <f>SUM(I98:I99)</f>
        <v>0</v>
      </c>
      <c r="J97" s="222">
        <f>SUM(J98:J99)</f>
        <v>0</v>
      </c>
      <c r="K97" s="222">
        <f>SUM(K98:K99)</f>
        <v>0</v>
      </c>
      <c r="L97" s="222">
        <f>SUM(L98:L99)</f>
        <v>0</v>
      </c>
    </row>
    <row r="98" spans="1:12" ht="30" hidden="1" customHeight="1" collapsed="1">
      <c r="A98" s="236">
        <v>2</v>
      </c>
      <c r="B98" s="237">
        <v>5</v>
      </c>
      <c r="C98" s="238">
        <v>3</v>
      </c>
      <c r="D98" s="239">
        <v>2</v>
      </c>
      <c r="E98" s="237">
        <v>1</v>
      </c>
      <c r="F98" s="262">
        <v>1</v>
      </c>
      <c r="G98" s="239" t="s">
        <v>106</v>
      </c>
      <c r="H98" s="211">
        <v>78</v>
      </c>
      <c r="I98" s="231">
        <v>0</v>
      </c>
      <c r="J98" s="231">
        <v>0</v>
      </c>
      <c r="K98" s="231">
        <v>0</v>
      </c>
      <c r="L98" s="231">
        <v>0</v>
      </c>
    </row>
    <row r="99" spans="1:12" ht="18" hidden="1" customHeight="1" collapsed="1">
      <c r="A99" s="236">
        <v>2</v>
      </c>
      <c r="B99" s="237">
        <v>5</v>
      </c>
      <c r="C99" s="238">
        <v>3</v>
      </c>
      <c r="D99" s="239">
        <v>2</v>
      </c>
      <c r="E99" s="237">
        <v>1</v>
      </c>
      <c r="F99" s="262">
        <v>2</v>
      </c>
      <c r="G99" s="239" t="s">
        <v>107</v>
      </c>
      <c r="H99" s="211">
        <v>79</v>
      </c>
      <c r="I99" s="231">
        <v>0</v>
      </c>
      <c r="J99" s="231">
        <v>0</v>
      </c>
      <c r="K99" s="231">
        <v>0</v>
      </c>
      <c r="L99" s="231">
        <v>0</v>
      </c>
    </row>
    <row r="100" spans="1:12" ht="16.5" hidden="1" customHeight="1" collapsed="1">
      <c r="A100" s="258">
        <v>2</v>
      </c>
      <c r="B100" s="207">
        <v>6</v>
      </c>
      <c r="C100" s="208"/>
      <c r="D100" s="209"/>
      <c r="E100" s="207"/>
      <c r="F100" s="260"/>
      <c r="G100" s="263" t="s">
        <v>108</v>
      </c>
      <c r="H100" s="211">
        <v>80</v>
      </c>
      <c r="I100" s="212">
        <f>SUM(I101+I106+I110+I114+I118)</f>
        <v>0</v>
      </c>
      <c r="J100" s="254">
        <f>SUM(J101+J106+J110+J114+J118)</f>
        <v>0</v>
      </c>
      <c r="K100" s="213">
        <f>SUM(K101+K106+K110+K114+K118)</f>
        <v>0</v>
      </c>
      <c r="L100" s="212">
        <f>SUM(L101+L106+L110+L114+L118)</f>
        <v>0</v>
      </c>
    </row>
    <row r="101" spans="1:12" ht="14.25" hidden="1" customHeight="1" collapsed="1">
      <c r="A101" s="236">
        <v>2</v>
      </c>
      <c r="B101" s="237">
        <v>6</v>
      </c>
      <c r="C101" s="238">
        <v>1</v>
      </c>
      <c r="D101" s="239"/>
      <c r="E101" s="237"/>
      <c r="F101" s="262"/>
      <c r="G101" s="239" t="s">
        <v>109</v>
      </c>
      <c r="H101" s="211">
        <v>81</v>
      </c>
      <c r="I101" s="222">
        <f t="shared" ref="I101:L102" si="8">I102</f>
        <v>0</v>
      </c>
      <c r="J101" s="257">
        <f t="shared" si="8"/>
        <v>0</v>
      </c>
      <c r="K101" s="221">
        <f t="shared" si="8"/>
        <v>0</v>
      </c>
      <c r="L101" s="222">
        <f t="shared" si="8"/>
        <v>0</v>
      </c>
    </row>
    <row r="102" spans="1:12" ht="14.25" hidden="1" customHeight="1" collapsed="1">
      <c r="A102" s="228">
        <v>2</v>
      </c>
      <c r="B102" s="223">
        <v>6</v>
      </c>
      <c r="C102" s="224">
        <v>1</v>
      </c>
      <c r="D102" s="225">
        <v>1</v>
      </c>
      <c r="E102" s="223"/>
      <c r="F102" s="259"/>
      <c r="G102" s="225" t="s">
        <v>109</v>
      </c>
      <c r="H102" s="211">
        <v>82</v>
      </c>
      <c r="I102" s="212">
        <f t="shared" si="8"/>
        <v>0</v>
      </c>
      <c r="J102" s="254">
        <f t="shared" si="8"/>
        <v>0</v>
      </c>
      <c r="K102" s="213">
        <f t="shared" si="8"/>
        <v>0</v>
      </c>
      <c r="L102" s="212">
        <f t="shared" si="8"/>
        <v>0</v>
      </c>
    </row>
    <row r="103" spans="1:12" hidden="1" collapsed="1">
      <c r="A103" s="228">
        <v>2</v>
      </c>
      <c r="B103" s="223">
        <v>6</v>
      </c>
      <c r="C103" s="224">
        <v>1</v>
      </c>
      <c r="D103" s="225">
        <v>1</v>
      </c>
      <c r="E103" s="223">
        <v>1</v>
      </c>
      <c r="F103" s="259"/>
      <c r="G103" s="225" t="s">
        <v>109</v>
      </c>
      <c r="H103" s="211">
        <v>83</v>
      </c>
      <c r="I103" s="212">
        <f>SUM(I104:I105)</f>
        <v>0</v>
      </c>
      <c r="J103" s="254">
        <f>SUM(J104:J105)</f>
        <v>0</v>
      </c>
      <c r="K103" s="213">
        <f>SUM(K104:K105)</f>
        <v>0</v>
      </c>
      <c r="L103" s="212">
        <f>SUM(L104:L105)</f>
        <v>0</v>
      </c>
    </row>
    <row r="104" spans="1:12" ht="13.5" hidden="1" customHeight="1" collapsed="1">
      <c r="A104" s="228">
        <v>2</v>
      </c>
      <c r="B104" s="223">
        <v>6</v>
      </c>
      <c r="C104" s="224">
        <v>1</v>
      </c>
      <c r="D104" s="225">
        <v>1</v>
      </c>
      <c r="E104" s="223">
        <v>1</v>
      </c>
      <c r="F104" s="259">
        <v>1</v>
      </c>
      <c r="G104" s="225" t="s">
        <v>110</v>
      </c>
      <c r="H104" s="211">
        <v>84</v>
      </c>
      <c r="I104" s="231">
        <v>0</v>
      </c>
      <c r="J104" s="231">
        <v>0</v>
      </c>
      <c r="K104" s="231">
        <v>0</v>
      </c>
      <c r="L104" s="231">
        <v>0</v>
      </c>
    </row>
    <row r="105" spans="1:12" hidden="1" collapsed="1">
      <c r="A105" s="244">
        <v>2</v>
      </c>
      <c r="B105" s="218">
        <v>6</v>
      </c>
      <c r="C105" s="216">
        <v>1</v>
      </c>
      <c r="D105" s="217">
        <v>1</v>
      </c>
      <c r="E105" s="218">
        <v>1</v>
      </c>
      <c r="F105" s="261">
        <v>2</v>
      </c>
      <c r="G105" s="217" t="s">
        <v>111</v>
      </c>
      <c r="H105" s="211">
        <v>85</v>
      </c>
      <c r="I105" s="229">
        <v>0</v>
      </c>
      <c r="J105" s="229">
        <v>0</v>
      </c>
      <c r="K105" s="229">
        <v>0</v>
      </c>
      <c r="L105" s="229">
        <v>0</v>
      </c>
    </row>
    <row r="106" spans="1:12" ht="25.5" hidden="1" customHeight="1" collapsed="1">
      <c r="A106" s="228">
        <v>2</v>
      </c>
      <c r="B106" s="223">
        <v>6</v>
      </c>
      <c r="C106" s="224">
        <v>2</v>
      </c>
      <c r="D106" s="225"/>
      <c r="E106" s="223"/>
      <c r="F106" s="259"/>
      <c r="G106" s="225" t="s">
        <v>112</v>
      </c>
      <c r="H106" s="211">
        <v>86</v>
      </c>
      <c r="I106" s="212">
        <f t="shared" ref="I106:L108" si="9">I107</f>
        <v>0</v>
      </c>
      <c r="J106" s="254">
        <f t="shared" si="9"/>
        <v>0</v>
      </c>
      <c r="K106" s="213">
        <f t="shared" si="9"/>
        <v>0</v>
      </c>
      <c r="L106" s="212">
        <f t="shared" si="9"/>
        <v>0</v>
      </c>
    </row>
    <row r="107" spans="1:12" ht="14.25" hidden="1" customHeight="1" collapsed="1">
      <c r="A107" s="228">
        <v>2</v>
      </c>
      <c r="B107" s="223">
        <v>6</v>
      </c>
      <c r="C107" s="224">
        <v>2</v>
      </c>
      <c r="D107" s="225">
        <v>1</v>
      </c>
      <c r="E107" s="223"/>
      <c r="F107" s="259"/>
      <c r="G107" s="225" t="s">
        <v>112</v>
      </c>
      <c r="H107" s="211">
        <v>87</v>
      </c>
      <c r="I107" s="212">
        <f t="shared" si="9"/>
        <v>0</v>
      </c>
      <c r="J107" s="254">
        <f t="shared" si="9"/>
        <v>0</v>
      </c>
      <c r="K107" s="213">
        <f t="shared" si="9"/>
        <v>0</v>
      </c>
      <c r="L107" s="212">
        <f t="shared" si="9"/>
        <v>0</v>
      </c>
    </row>
    <row r="108" spans="1:12" ht="14.25" hidden="1" customHeight="1" collapsed="1">
      <c r="A108" s="228">
        <v>2</v>
      </c>
      <c r="B108" s="223">
        <v>6</v>
      </c>
      <c r="C108" s="224">
        <v>2</v>
      </c>
      <c r="D108" s="225">
        <v>1</v>
      </c>
      <c r="E108" s="223">
        <v>1</v>
      </c>
      <c r="F108" s="259"/>
      <c r="G108" s="225" t="s">
        <v>112</v>
      </c>
      <c r="H108" s="211">
        <v>88</v>
      </c>
      <c r="I108" s="264">
        <f t="shared" si="9"/>
        <v>0</v>
      </c>
      <c r="J108" s="265">
        <f t="shared" si="9"/>
        <v>0</v>
      </c>
      <c r="K108" s="266">
        <f t="shared" si="9"/>
        <v>0</v>
      </c>
      <c r="L108" s="264">
        <f t="shared" si="9"/>
        <v>0</v>
      </c>
    </row>
    <row r="109" spans="1:12" ht="25.5" hidden="1" customHeight="1" collapsed="1">
      <c r="A109" s="228">
        <v>2</v>
      </c>
      <c r="B109" s="223">
        <v>6</v>
      </c>
      <c r="C109" s="224">
        <v>2</v>
      </c>
      <c r="D109" s="225">
        <v>1</v>
      </c>
      <c r="E109" s="223">
        <v>1</v>
      </c>
      <c r="F109" s="259">
        <v>1</v>
      </c>
      <c r="G109" s="225" t="s">
        <v>112</v>
      </c>
      <c r="H109" s="211">
        <v>89</v>
      </c>
      <c r="I109" s="231">
        <v>0</v>
      </c>
      <c r="J109" s="231">
        <v>0</v>
      </c>
      <c r="K109" s="231">
        <v>0</v>
      </c>
      <c r="L109" s="231">
        <v>0</v>
      </c>
    </row>
    <row r="110" spans="1:12" ht="26.25" hidden="1" customHeight="1" collapsed="1">
      <c r="A110" s="244">
        <v>2</v>
      </c>
      <c r="B110" s="218">
        <v>6</v>
      </c>
      <c r="C110" s="216">
        <v>3</v>
      </c>
      <c r="D110" s="217"/>
      <c r="E110" s="218"/>
      <c r="F110" s="261"/>
      <c r="G110" s="217" t="s">
        <v>113</v>
      </c>
      <c r="H110" s="211">
        <v>90</v>
      </c>
      <c r="I110" s="234">
        <f t="shared" ref="I110:L112" si="10">I111</f>
        <v>0</v>
      </c>
      <c r="J110" s="256">
        <f t="shared" si="10"/>
        <v>0</v>
      </c>
      <c r="K110" s="235">
        <f t="shared" si="10"/>
        <v>0</v>
      </c>
      <c r="L110" s="234">
        <f t="shared" si="10"/>
        <v>0</v>
      </c>
    </row>
    <row r="111" spans="1:12" ht="25.5" hidden="1" customHeight="1" collapsed="1">
      <c r="A111" s="228">
        <v>2</v>
      </c>
      <c r="B111" s="223">
        <v>6</v>
      </c>
      <c r="C111" s="224">
        <v>3</v>
      </c>
      <c r="D111" s="225">
        <v>1</v>
      </c>
      <c r="E111" s="223"/>
      <c r="F111" s="259"/>
      <c r="G111" s="225" t="s">
        <v>113</v>
      </c>
      <c r="H111" s="211">
        <v>91</v>
      </c>
      <c r="I111" s="212">
        <f t="shared" si="10"/>
        <v>0</v>
      </c>
      <c r="J111" s="254">
        <f t="shared" si="10"/>
        <v>0</v>
      </c>
      <c r="K111" s="213">
        <f t="shared" si="10"/>
        <v>0</v>
      </c>
      <c r="L111" s="212">
        <f t="shared" si="10"/>
        <v>0</v>
      </c>
    </row>
    <row r="112" spans="1:12" ht="26.25" hidden="1" customHeight="1" collapsed="1">
      <c r="A112" s="228">
        <v>2</v>
      </c>
      <c r="B112" s="223">
        <v>6</v>
      </c>
      <c r="C112" s="224">
        <v>3</v>
      </c>
      <c r="D112" s="225">
        <v>1</v>
      </c>
      <c r="E112" s="223">
        <v>1</v>
      </c>
      <c r="F112" s="259"/>
      <c r="G112" s="225" t="s">
        <v>113</v>
      </c>
      <c r="H112" s="211">
        <v>92</v>
      </c>
      <c r="I112" s="212">
        <f t="shared" si="10"/>
        <v>0</v>
      </c>
      <c r="J112" s="254">
        <f t="shared" si="10"/>
        <v>0</v>
      </c>
      <c r="K112" s="213">
        <f t="shared" si="10"/>
        <v>0</v>
      </c>
      <c r="L112" s="212">
        <f t="shared" si="10"/>
        <v>0</v>
      </c>
    </row>
    <row r="113" spans="1:12" ht="27" hidden="1" customHeight="1" collapsed="1">
      <c r="A113" s="228">
        <v>2</v>
      </c>
      <c r="B113" s="223">
        <v>6</v>
      </c>
      <c r="C113" s="224">
        <v>3</v>
      </c>
      <c r="D113" s="225">
        <v>1</v>
      </c>
      <c r="E113" s="223">
        <v>1</v>
      </c>
      <c r="F113" s="259">
        <v>1</v>
      </c>
      <c r="G113" s="225" t="s">
        <v>113</v>
      </c>
      <c r="H113" s="211">
        <v>93</v>
      </c>
      <c r="I113" s="231">
        <v>0</v>
      </c>
      <c r="J113" s="231">
        <v>0</v>
      </c>
      <c r="K113" s="231">
        <v>0</v>
      </c>
      <c r="L113" s="231">
        <v>0</v>
      </c>
    </row>
    <row r="114" spans="1:12" ht="25.5" hidden="1" customHeight="1" collapsed="1">
      <c r="A114" s="244">
        <v>2</v>
      </c>
      <c r="B114" s="218">
        <v>6</v>
      </c>
      <c r="C114" s="216">
        <v>4</v>
      </c>
      <c r="D114" s="217"/>
      <c r="E114" s="218"/>
      <c r="F114" s="261"/>
      <c r="G114" s="217" t="s">
        <v>114</v>
      </c>
      <c r="H114" s="211">
        <v>94</v>
      </c>
      <c r="I114" s="234">
        <f t="shared" ref="I114:L116" si="11">I115</f>
        <v>0</v>
      </c>
      <c r="J114" s="256">
        <f t="shared" si="11"/>
        <v>0</v>
      </c>
      <c r="K114" s="235">
        <f t="shared" si="11"/>
        <v>0</v>
      </c>
      <c r="L114" s="234">
        <f t="shared" si="11"/>
        <v>0</v>
      </c>
    </row>
    <row r="115" spans="1:12" ht="27" hidden="1" customHeight="1" collapsed="1">
      <c r="A115" s="228">
        <v>2</v>
      </c>
      <c r="B115" s="223">
        <v>6</v>
      </c>
      <c r="C115" s="224">
        <v>4</v>
      </c>
      <c r="D115" s="225">
        <v>1</v>
      </c>
      <c r="E115" s="223"/>
      <c r="F115" s="259"/>
      <c r="G115" s="225" t="s">
        <v>114</v>
      </c>
      <c r="H115" s="211">
        <v>95</v>
      </c>
      <c r="I115" s="212">
        <f t="shared" si="11"/>
        <v>0</v>
      </c>
      <c r="J115" s="254">
        <f t="shared" si="11"/>
        <v>0</v>
      </c>
      <c r="K115" s="213">
        <f t="shared" si="11"/>
        <v>0</v>
      </c>
      <c r="L115" s="212">
        <f t="shared" si="11"/>
        <v>0</v>
      </c>
    </row>
    <row r="116" spans="1:12" ht="27" hidden="1" customHeight="1" collapsed="1">
      <c r="A116" s="228">
        <v>2</v>
      </c>
      <c r="B116" s="223">
        <v>6</v>
      </c>
      <c r="C116" s="224">
        <v>4</v>
      </c>
      <c r="D116" s="225">
        <v>1</v>
      </c>
      <c r="E116" s="223">
        <v>1</v>
      </c>
      <c r="F116" s="259"/>
      <c r="G116" s="225" t="s">
        <v>114</v>
      </c>
      <c r="H116" s="211">
        <v>96</v>
      </c>
      <c r="I116" s="212">
        <f t="shared" si="11"/>
        <v>0</v>
      </c>
      <c r="J116" s="254">
        <f t="shared" si="11"/>
        <v>0</v>
      </c>
      <c r="K116" s="213">
        <f t="shared" si="11"/>
        <v>0</v>
      </c>
      <c r="L116" s="212">
        <f t="shared" si="11"/>
        <v>0</v>
      </c>
    </row>
    <row r="117" spans="1:12" ht="27.75" hidden="1" customHeight="1" collapsed="1">
      <c r="A117" s="228">
        <v>2</v>
      </c>
      <c r="B117" s="223">
        <v>6</v>
      </c>
      <c r="C117" s="224">
        <v>4</v>
      </c>
      <c r="D117" s="225">
        <v>1</v>
      </c>
      <c r="E117" s="223">
        <v>1</v>
      </c>
      <c r="F117" s="259">
        <v>1</v>
      </c>
      <c r="G117" s="225" t="s">
        <v>114</v>
      </c>
      <c r="H117" s="211">
        <v>97</v>
      </c>
      <c r="I117" s="231">
        <v>0</v>
      </c>
      <c r="J117" s="231">
        <v>0</v>
      </c>
      <c r="K117" s="231">
        <v>0</v>
      </c>
      <c r="L117" s="231">
        <v>0</v>
      </c>
    </row>
    <row r="118" spans="1:12" ht="27" hidden="1" customHeight="1" collapsed="1">
      <c r="A118" s="236">
        <v>2</v>
      </c>
      <c r="B118" s="245">
        <v>6</v>
      </c>
      <c r="C118" s="246">
        <v>5</v>
      </c>
      <c r="D118" s="248"/>
      <c r="E118" s="245"/>
      <c r="F118" s="267"/>
      <c r="G118" s="248" t="s">
        <v>115</v>
      </c>
      <c r="H118" s="211">
        <v>98</v>
      </c>
      <c r="I118" s="241">
        <f t="shared" ref="I118:L120" si="12">I119</f>
        <v>0</v>
      </c>
      <c r="J118" s="268">
        <f t="shared" si="12"/>
        <v>0</v>
      </c>
      <c r="K118" s="242">
        <f t="shared" si="12"/>
        <v>0</v>
      </c>
      <c r="L118" s="241">
        <f t="shared" si="12"/>
        <v>0</v>
      </c>
    </row>
    <row r="119" spans="1:12" ht="29.25" hidden="1" customHeight="1" collapsed="1">
      <c r="A119" s="228">
        <v>2</v>
      </c>
      <c r="B119" s="223">
        <v>6</v>
      </c>
      <c r="C119" s="224">
        <v>5</v>
      </c>
      <c r="D119" s="225">
        <v>1</v>
      </c>
      <c r="E119" s="223"/>
      <c r="F119" s="259"/>
      <c r="G119" s="248" t="s">
        <v>116</v>
      </c>
      <c r="H119" s="211">
        <v>99</v>
      </c>
      <c r="I119" s="212">
        <f t="shared" si="12"/>
        <v>0</v>
      </c>
      <c r="J119" s="254">
        <f t="shared" si="12"/>
        <v>0</v>
      </c>
      <c r="K119" s="213">
        <f t="shared" si="12"/>
        <v>0</v>
      </c>
      <c r="L119" s="212">
        <f t="shared" si="12"/>
        <v>0</v>
      </c>
    </row>
    <row r="120" spans="1:12" ht="25.5" hidden="1" customHeight="1" collapsed="1">
      <c r="A120" s="228">
        <v>2</v>
      </c>
      <c r="B120" s="223">
        <v>6</v>
      </c>
      <c r="C120" s="224">
        <v>5</v>
      </c>
      <c r="D120" s="225">
        <v>1</v>
      </c>
      <c r="E120" s="223">
        <v>1</v>
      </c>
      <c r="F120" s="259"/>
      <c r="G120" s="248" t="s">
        <v>115</v>
      </c>
      <c r="H120" s="211">
        <v>100</v>
      </c>
      <c r="I120" s="212">
        <f t="shared" si="12"/>
        <v>0</v>
      </c>
      <c r="J120" s="254">
        <f t="shared" si="12"/>
        <v>0</v>
      </c>
      <c r="K120" s="213">
        <f t="shared" si="12"/>
        <v>0</v>
      </c>
      <c r="L120" s="212">
        <f t="shared" si="12"/>
        <v>0</v>
      </c>
    </row>
    <row r="121" spans="1:12" ht="27.75" hidden="1" customHeight="1" collapsed="1">
      <c r="A121" s="223">
        <v>2</v>
      </c>
      <c r="B121" s="224">
        <v>6</v>
      </c>
      <c r="C121" s="223">
        <v>5</v>
      </c>
      <c r="D121" s="223">
        <v>1</v>
      </c>
      <c r="E121" s="225">
        <v>1</v>
      </c>
      <c r="F121" s="259">
        <v>1</v>
      </c>
      <c r="G121" s="248" t="s">
        <v>117</v>
      </c>
      <c r="H121" s="211">
        <v>101</v>
      </c>
      <c r="I121" s="231">
        <v>0</v>
      </c>
      <c r="J121" s="231">
        <v>0</v>
      </c>
      <c r="K121" s="231">
        <v>0</v>
      </c>
      <c r="L121" s="231">
        <v>0</v>
      </c>
    </row>
    <row r="122" spans="1:12" ht="14.25" customHeight="1">
      <c r="A122" s="258">
        <v>2</v>
      </c>
      <c r="B122" s="207">
        <v>7</v>
      </c>
      <c r="C122" s="207"/>
      <c r="D122" s="208"/>
      <c r="E122" s="208"/>
      <c r="F122" s="210"/>
      <c r="G122" s="209" t="s">
        <v>118</v>
      </c>
      <c r="H122" s="211">
        <v>102</v>
      </c>
      <c r="I122" s="213">
        <f>SUM(I123+I128+I136)</f>
        <v>13585</v>
      </c>
      <c r="J122" s="254">
        <f>SUM(J123+J128+J136)</f>
        <v>13585</v>
      </c>
      <c r="K122" s="213">
        <f>SUM(K123+K128+K136)</f>
        <v>13252.23</v>
      </c>
      <c r="L122" s="212">
        <f>SUM(L123+L128+L136)</f>
        <v>13252.23</v>
      </c>
    </row>
    <row r="123" spans="1:12" hidden="1" collapsed="1">
      <c r="A123" s="228">
        <v>2</v>
      </c>
      <c r="B123" s="223">
        <v>7</v>
      </c>
      <c r="C123" s="223">
        <v>1</v>
      </c>
      <c r="D123" s="224"/>
      <c r="E123" s="224"/>
      <c r="F123" s="226"/>
      <c r="G123" s="225" t="s">
        <v>119</v>
      </c>
      <c r="H123" s="211">
        <v>103</v>
      </c>
      <c r="I123" s="213">
        <f t="shared" ref="I123:L124" si="13">I124</f>
        <v>0</v>
      </c>
      <c r="J123" s="254">
        <f t="shared" si="13"/>
        <v>0</v>
      </c>
      <c r="K123" s="213">
        <f t="shared" si="13"/>
        <v>0</v>
      </c>
      <c r="L123" s="212">
        <f t="shared" si="13"/>
        <v>0</v>
      </c>
    </row>
    <row r="124" spans="1:12" ht="14.25" hidden="1" customHeight="1" collapsed="1">
      <c r="A124" s="228">
        <v>2</v>
      </c>
      <c r="B124" s="223">
        <v>7</v>
      </c>
      <c r="C124" s="223">
        <v>1</v>
      </c>
      <c r="D124" s="224">
        <v>1</v>
      </c>
      <c r="E124" s="224"/>
      <c r="F124" s="226"/>
      <c r="G124" s="225" t="s">
        <v>119</v>
      </c>
      <c r="H124" s="211">
        <v>104</v>
      </c>
      <c r="I124" s="213">
        <f t="shared" si="13"/>
        <v>0</v>
      </c>
      <c r="J124" s="254">
        <f t="shared" si="13"/>
        <v>0</v>
      </c>
      <c r="K124" s="213">
        <f t="shared" si="13"/>
        <v>0</v>
      </c>
      <c r="L124" s="212">
        <f t="shared" si="13"/>
        <v>0</v>
      </c>
    </row>
    <row r="125" spans="1:12" ht="15.75" hidden="1" customHeight="1" collapsed="1">
      <c r="A125" s="228">
        <v>2</v>
      </c>
      <c r="B125" s="223">
        <v>7</v>
      </c>
      <c r="C125" s="223">
        <v>1</v>
      </c>
      <c r="D125" s="224">
        <v>1</v>
      </c>
      <c r="E125" s="224">
        <v>1</v>
      </c>
      <c r="F125" s="226"/>
      <c r="G125" s="225" t="s">
        <v>119</v>
      </c>
      <c r="H125" s="211">
        <v>105</v>
      </c>
      <c r="I125" s="213">
        <f>SUM(I126:I127)</f>
        <v>0</v>
      </c>
      <c r="J125" s="254">
        <f>SUM(J126:J127)</f>
        <v>0</v>
      </c>
      <c r="K125" s="213">
        <f>SUM(K126:K127)</f>
        <v>0</v>
      </c>
      <c r="L125" s="212">
        <f>SUM(L126:L127)</f>
        <v>0</v>
      </c>
    </row>
    <row r="126" spans="1:12" ht="14.25" hidden="1" customHeight="1" collapsed="1">
      <c r="A126" s="244">
        <v>2</v>
      </c>
      <c r="B126" s="218">
        <v>7</v>
      </c>
      <c r="C126" s="244">
        <v>1</v>
      </c>
      <c r="D126" s="223">
        <v>1</v>
      </c>
      <c r="E126" s="216">
        <v>1</v>
      </c>
      <c r="F126" s="219">
        <v>1</v>
      </c>
      <c r="G126" s="217" t="s">
        <v>120</v>
      </c>
      <c r="H126" s="211">
        <v>106</v>
      </c>
      <c r="I126" s="269">
        <v>0</v>
      </c>
      <c r="J126" s="269">
        <v>0</v>
      </c>
      <c r="K126" s="269">
        <v>0</v>
      </c>
      <c r="L126" s="269">
        <v>0</v>
      </c>
    </row>
    <row r="127" spans="1:12" ht="14.25" hidden="1" customHeight="1" collapsed="1">
      <c r="A127" s="223">
        <v>2</v>
      </c>
      <c r="B127" s="223">
        <v>7</v>
      </c>
      <c r="C127" s="228">
        <v>1</v>
      </c>
      <c r="D127" s="223">
        <v>1</v>
      </c>
      <c r="E127" s="224">
        <v>1</v>
      </c>
      <c r="F127" s="226">
        <v>2</v>
      </c>
      <c r="G127" s="225" t="s">
        <v>121</v>
      </c>
      <c r="H127" s="211">
        <v>107</v>
      </c>
      <c r="I127" s="230">
        <v>0</v>
      </c>
      <c r="J127" s="230">
        <v>0</v>
      </c>
      <c r="K127" s="230">
        <v>0</v>
      </c>
      <c r="L127" s="230">
        <v>0</v>
      </c>
    </row>
    <row r="128" spans="1:12" ht="25.5" hidden="1" customHeight="1" collapsed="1">
      <c r="A128" s="236">
        <v>2</v>
      </c>
      <c r="B128" s="237">
        <v>7</v>
      </c>
      <c r="C128" s="236">
        <v>2</v>
      </c>
      <c r="D128" s="237"/>
      <c r="E128" s="238"/>
      <c r="F128" s="240"/>
      <c r="G128" s="239" t="s">
        <v>122</v>
      </c>
      <c r="H128" s="211">
        <v>108</v>
      </c>
      <c r="I128" s="221">
        <f t="shared" ref="I128:L129" si="14">I129</f>
        <v>0</v>
      </c>
      <c r="J128" s="257">
        <f t="shared" si="14"/>
        <v>0</v>
      </c>
      <c r="K128" s="221">
        <f t="shared" si="14"/>
        <v>0</v>
      </c>
      <c r="L128" s="222">
        <f t="shared" si="14"/>
        <v>0</v>
      </c>
    </row>
    <row r="129" spans="1:12" ht="25.5" hidden="1" customHeight="1" collapsed="1">
      <c r="A129" s="228">
        <v>2</v>
      </c>
      <c r="B129" s="223">
        <v>7</v>
      </c>
      <c r="C129" s="228">
        <v>2</v>
      </c>
      <c r="D129" s="223">
        <v>1</v>
      </c>
      <c r="E129" s="224"/>
      <c r="F129" s="226"/>
      <c r="G129" s="225" t="s">
        <v>123</v>
      </c>
      <c r="H129" s="211">
        <v>109</v>
      </c>
      <c r="I129" s="213">
        <f t="shared" si="14"/>
        <v>0</v>
      </c>
      <c r="J129" s="254">
        <f t="shared" si="14"/>
        <v>0</v>
      </c>
      <c r="K129" s="213">
        <f t="shared" si="14"/>
        <v>0</v>
      </c>
      <c r="L129" s="212">
        <f t="shared" si="14"/>
        <v>0</v>
      </c>
    </row>
    <row r="130" spans="1:12" ht="25.5" hidden="1" customHeight="1" collapsed="1">
      <c r="A130" s="228">
        <v>2</v>
      </c>
      <c r="B130" s="223">
        <v>7</v>
      </c>
      <c r="C130" s="228">
        <v>2</v>
      </c>
      <c r="D130" s="223">
        <v>1</v>
      </c>
      <c r="E130" s="224">
        <v>1</v>
      </c>
      <c r="F130" s="226"/>
      <c r="G130" s="225" t="s">
        <v>123</v>
      </c>
      <c r="H130" s="211">
        <v>110</v>
      </c>
      <c r="I130" s="213">
        <f>SUM(I131:I132)</f>
        <v>0</v>
      </c>
      <c r="J130" s="254">
        <f>SUM(J131:J132)</f>
        <v>0</v>
      </c>
      <c r="K130" s="213">
        <f>SUM(K131:K132)</f>
        <v>0</v>
      </c>
      <c r="L130" s="212">
        <f>SUM(L131:L132)</f>
        <v>0</v>
      </c>
    </row>
    <row r="131" spans="1:12" ht="12" hidden="1" customHeight="1" collapsed="1">
      <c r="A131" s="228">
        <v>2</v>
      </c>
      <c r="B131" s="223">
        <v>7</v>
      </c>
      <c r="C131" s="228">
        <v>2</v>
      </c>
      <c r="D131" s="223">
        <v>1</v>
      </c>
      <c r="E131" s="224">
        <v>1</v>
      </c>
      <c r="F131" s="226">
        <v>1</v>
      </c>
      <c r="G131" s="225" t="s">
        <v>124</v>
      </c>
      <c r="H131" s="211">
        <v>111</v>
      </c>
      <c r="I131" s="230">
        <v>0</v>
      </c>
      <c r="J131" s="230">
        <v>0</v>
      </c>
      <c r="K131" s="230">
        <v>0</v>
      </c>
      <c r="L131" s="230">
        <v>0</v>
      </c>
    </row>
    <row r="132" spans="1:12" ht="15" hidden="1" customHeight="1" collapsed="1">
      <c r="A132" s="228">
        <v>2</v>
      </c>
      <c r="B132" s="223">
        <v>7</v>
      </c>
      <c r="C132" s="228">
        <v>2</v>
      </c>
      <c r="D132" s="223">
        <v>1</v>
      </c>
      <c r="E132" s="224">
        <v>1</v>
      </c>
      <c r="F132" s="226">
        <v>2</v>
      </c>
      <c r="G132" s="225" t="s">
        <v>125</v>
      </c>
      <c r="H132" s="211">
        <v>112</v>
      </c>
      <c r="I132" s="230">
        <v>0</v>
      </c>
      <c r="J132" s="230">
        <v>0</v>
      </c>
      <c r="K132" s="230">
        <v>0</v>
      </c>
      <c r="L132" s="230">
        <v>0</v>
      </c>
    </row>
    <row r="133" spans="1:12" ht="15" hidden="1" customHeight="1" collapsed="1">
      <c r="A133" s="228">
        <v>2</v>
      </c>
      <c r="B133" s="223">
        <v>7</v>
      </c>
      <c r="C133" s="228">
        <v>2</v>
      </c>
      <c r="D133" s="223">
        <v>2</v>
      </c>
      <c r="E133" s="224"/>
      <c r="F133" s="226"/>
      <c r="G133" s="225" t="s">
        <v>126</v>
      </c>
      <c r="H133" s="211">
        <v>113</v>
      </c>
      <c r="I133" s="213">
        <f>I134</f>
        <v>0</v>
      </c>
      <c r="J133" s="213">
        <f>J134</f>
        <v>0</v>
      </c>
      <c r="K133" s="213">
        <f>K134</f>
        <v>0</v>
      </c>
      <c r="L133" s="213">
        <f>L134</f>
        <v>0</v>
      </c>
    </row>
    <row r="134" spans="1:12" ht="15" hidden="1" customHeight="1" collapsed="1">
      <c r="A134" s="228">
        <v>2</v>
      </c>
      <c r="B134" s="223">
        <v>7</v>
      </c>
      <c r="C134" s="228">
        <v>2</v>
      </c>
      <c r="D134" s="223">
        <v>2</v>
      </c>
      <c r="E134" s="224">
        <v>1</v>
      </c>
      <c r="F134" s="226"/>
      <c r="G134" s="225" t="s">
        <v>126</v>
      </c>
      <c r="H134" s="211">
        <v>114</v>
      </c>
      <c r="I134" s="213">
        <f>SUM(I135)</f>
        <v>0</v>
      </c>
      <c r="J134" s="213">
        <f>SUM(J135)</f>
        <v>0</v>
      </c>
      <c r="K134" s="213">
        <f>SUM(K135)</f>
        <v>0</v>
      </c>
      <c r="L134" s="213">
        <f>SUM(L135)</f>
        <v>0</v>
      </c>
    </row>
    <row r="135" spans="1:12" ht="15" hidden="1" customHeight="1" collapsed="1">
      <c r="A135" s="228">
        <v>2</v>
      </c>
      <c r="B135" s="223">
        <v>7</v>
      </c>
      <c r="C135" s="228">
        <v>2</v>
      </c>
      <c r="D135" s="223">
        <v>2</v>
      </c>
      <c r="E135" s="224">
        <v>1</v>
      </c>
      <c r="F135" s="226">
        <v>1</v>
      </c>
      <c r="G135" s="225" t="s">
        <v>126</v>
      </c>
      <c r="H135" s="211">
        <v>115</v>
      </c>
      <c r="I135" s="230">
        <v>0</v>
      </c>
      <c r="J135" s="230">
        <v>0</v>
      </c>
      <c r="K135" s="230">
        <v>0</v>
      </c>
      <c r="L135" s="230">
        <v>0</v>
      </c>
    </row>
    <row r="136" spans="1:12" hidden="1" collapsed="1">
      <c r="A136" s="228">
        <v>2</v>
      </c>
      <c r="B136" s="223">
        <v>7</v>
      </c>
      <c r="C136" s="228">
        <v>3</v>
      </c>
      <c r="D136" s="223"/>
      <c r="E136" s="224"/>
      <c r="F136" s="226"/>
      <c r="G136" s="225" t="s">
        <v>127</v>
      </c>
      <c r="H136" s="211">
        <v>116</v>
      </c>
      <c r="I136" s="213">
        <f t="shared" ref="I136:L137" si="15">I137</f>
        <v>13585</v>
      </c>
      <c r="J136" s="254">
        <f t="shared" si="15"/>
        <v>13585</v>
      </c>
      <c r="K136" s="213">
        <f t="shared" si="15"/>
        <v>13252.23</v>
      </c>
      <c r="L136" s="212">
        <f t="shared" si="15"/>
        <v>13252.23</v>
      </c>
    </row>
    <row r="137" spans="1:12" hidden="1" collapsed="1">
      <c r="A137" s="236">
        <v>2</v>
      </c>
      <c r="B137" s="245">
        <v>7</v>
      </c>
      <c r="C137" s="270">
        <v>3</v>
      </c>
      <c r="D137" s="245">
        <v>1</v>
      </c>
      <c r="E137" s="246"/>
      <c r="F137" s="247"/>
      <c r="G137" s="248" t="s">
        <v>127</v>
      </c>
      <c r="H137" s="211">
        <v>117</v>
      </c>
      <c r="I137" s="242">
        <f t="shared" si="15"/>
        <v>13585</v>
      </c>
      <c r="J137" s="268">
        <f t="shared" si="15"/>
        <v>13585</v>
      </c>
      <c r="K137" s="242">
        <f t="shared" si="15"/>
        <v>13252.23</v>
      </c>
      <c r="L137" s="241">
        <f t="shared" si="15"/>
        <v>13252.23</v>
      </c>
    </row>
    <row r="138" spans="1:12" hidden="1" collapsed="1">
      <c r="A138" s="228">
        <v>2</v>
      </c>
      <c r="B138" s="223">
        <v>7</v>
      </c>
      <c r="C138" s="228">
        <v>3</v>
      </c>
      <c r="D138" s="223">
        <v>1</v>
      </c>
      <c r="E138" s="224">
        <v>1</v>
      </c>
      <c r="F138" s="226"/>
      <c r="G138" s="225" t="s">
        <v>127</v>
      </c>
      <c r="H138" s="211">
        <v>118</v>
      </c>
      <c r="I138" s="213">
        <f>SUM(I139:I140)</f>
        <v>13585</v>
      </c>
      <c r="J138" s="254">
        <f>SUM(J139:J140)</f>
        <v>13585</v>
      </c>
      <c r="K138" s="213">
        <f>SUM(K139:K140)</f>
        <v>13252.23</v>
      </c>
      <c r="L138" s="212">
        <f>SUM(L139:L140)</f>
        <v>13252.23</v>
      </c>
    </row>
    <row r="139" spans="1:12">
      <c r="A139" s="244">
        <v>2</v>
      </c>
      <c r="B139" s="218">
        <v>7</v>
      </c>
      <c r="C139" s="244">
        <v>3</v>
      </c>
      <c r="D139" s="218">
        <v>1</v>
      </c>
      <c r="E139" s="216">
        <v>1</v>
      </c>
      <c r="F139" s="219">
        <v>1</v>
      </c>
      <c r="G139" s="217" t="s">
        <v>128</v>
      </c>
      <c r="H139" s="211">
        <v>119</v>
      </c>
      <c r="I139" s="269">
        <v>13585</v>
      </c>
      <c r="J139" s="269">
        <v>13585</v>
      </c>
      <c r="K139" s="269">
        <v>13252.23</v>
      </c>
      <c r="L139" s="269">
        <v>13252.23</v>
      </c>
    </row>
    <row r="140" spans="1:12" ht="16.5" hidden="1" customHeight="1" collapsed="1">
      <c r="A140" s="228">
        <v>2</v>
      </c>
      <c r="B140" s="223">
        <v>7</v>
      </c>
      <c r="C140" s="228">
        <v>3</v>
      </c>
      <c r="D140" s="223">
        <v>1</v>
      </c>
      <c r="E140" s="224">
        <v>1</v>
      </c>
      <c r="F140" s="226">
        <v>2</v>
      </c>
      <c r="G140" s="225" t="s">
        <v>129</v>
      </c>
      <c r="H140" s="211">
        <v>120</v>
      </c>
      <c r="I140" s="230">
        <v>0</v>
      </c>
      <c r="J140" s="231">
        <v>0</v>
      </c>
      <c r="K140" s="231">
        <v>0</v>
      </c>
      <c r="L140" s="231">
        <v>0</v>
      </c>
    </row>
    <row r="141" spans="1:12" ht="15" hidden="1" customHeight="1" collapsed="1">
      <c r="A141" s="258">
        <v>2</v>
      </c>
      <c r="B141" s="258">
        <v>8</v>
      </c>
      <c r="C141" s="207"/>
      <c r="D141" s="233"/>
      <c r="E141" s="215"/>
      <c r="F141" s="271"/>
      <c r="G141" s="220" t="s">
        <v>130</v>
      </c>
      <c r="H141" s="211">
        <v>121</v>
      </c>
      <c r="I141" s="235">
        <f>I142</f>
        <v>0</v>
      </c>
      <c r="J141" s="256">
        <f>J142</f>
        <v>0</v>
      </c>
      <c r="K141" s="235">
        <f>K142</f>
        <v>0</v>
      </c>
      <c r="L141" s="234">
        <f>L142</f>
        <v>0</v>
      </c>
    </row>
    <row r="142" spans="1:12" ht="14.25" hidden="1" customHeight="1" collapsed="1">
      <c r="A142" s="236">
        <v>2</v>
      </c>
      <c r="B142" s="236">
        <v>8</v>
      </c>
      <c r="C142" s="236">
        <v>1</v>
      </c>
      <c r="D142" s="237"/>
      <c r="E142" s="238"/>
      <c r="F142" s="240"/>
      <c r="G142" s="217" t="s">
        <v>130</v>
      </c>
      <c r="H142" s="211">
        <v>122</v>
      </c>
      <c r="I142" s="235">
        <f>I143+I148</f>
        <v>0</v>
      </c>
      <c r="J142" s="256">
        <f>J143+J148</f>
        <v>0</v>
      </c>
      <c r="K142" s="235">
        <f>K143+K148</f>
        <v>0</v>
      </c>
      <c r="L142" s="234">
        <f>L143+L148</f>
        <v>0</v>
      </c>
    </row>
    <row r="143" spans="1:12" ht="13.5" hidden="1" customHeight="1" collapsed="1">
      <c r="A143" s="228">
        <v>2</v>
      </c>
      <c r="B143" s="223">
        <v>8</v>
      </c>
      <c r="C143" s="225">
        <v>1</v>
      </c>
      <c r="D143" s="223">
        <v>1</v>
      </c>
      <c r="E143" s="224"/>
      <c r="F143" s="226"/>
      <c r="G143" s="225" t="s">
        <v>131</v>
      </c>
      <c r="H143" s="211">
        <v>123</v>
      </c>
      <c r="I143" s="213">
        <f>I144</f>
        <v>0</v>
      </c>
      <c r="J143" s="254">
        <f>J144</f>
        <v>0</v>
      </c>
      <c r="K143" s="213">
        <f>K144</f>
        <v>0</v>
      </c>
      <c r="L143" s="212">
        <f>L144</f>
        <v>0</v>
      </c>
    </row>
    <row r="144" spans="1:12" ht="13.5" hidden="1" customHeight="1" collapsed="1">
      <c r="A144" s="228">
        <v>2</v>
      </c>
      <c r="B144" s="223">
        <v>8</v>
      </c>
      <c r="C144" s="217">
        <v>1</v>
      </c>
      <c r="D144" s="218">
        <v>1</v>
      </c>
      <c r="E144" s="216">
        <v>1</v>
      </c>
      <c r="F144" s="219"/>
      <c r="G144" s="225" t="s">
        <v>131</v>
      </c>
      <c r="H144" s="211">
        <v>124</v>
      </c>
      <c r="I144" s="235">
        <f>SUM(I145:I147)</f>
        <v>0</v>
      </c>
      <c r="J144" s="235">
        <f>SUM(J145:J147)</f>
        <v>0</v>
      </c>
      <c r="K144" s="235">
        <f>SUM(K145:K147)</f>
        <v>0</v>
      </c>
      <c r="L144" s="235">
        <f>SUM(L145:L147)</f>
        <v>0</v>
      </c>
    </row>
    <row r="145" spans="1:12" ht="13.5" hidden="1" customHeight="1" collapsed="1">
      <c r="A145" s="223">
        <v>2</v>
      </c>
      <c r="B145" s="218">
        <v>8</v>
      </c>
      <c r="C145" s="225">
        <v>1</v>
      </c>
      <c r="D145" s="223">
        <v>1</v>
      </c>
      <c r="E145" s="224">
        <v>1</v>
      </c>
      <c r="F145" s="226">
        <v>1</v>
      </c>
      <c r="G145" s="225" t="s">
        <v>132</v>
      </c>
      <c r="H145" s="211">
        <v>125</v>
      </c>
      <c r="I145" s="230">
        <v>0</v>
      </c>
      <c r="J145" s="230">
        <v>0</v>
      </c>
      <c r="K145" s="230">
        <v>0</v>
      </c>
      <c r="L145" s="230">
        <v>0</v>
      </c>
    </row>
    <row r="146" spans="1:12" ht="15.75" hidden="1" customHeight="1" collapsed="1">
      <c r="A146" s="236">
        <v>2</v>
      </c>
      <c r="B146" s="245">
        <v>8</v>
      </c>
      <c r="C146" s="248">
        <v>1</v>
      </c>
      <c r="D146" s="245">
        <v>1</v>
      </c>
      <c r="E146" s="246">
        <v>1</v>
      </c>
      <c r="F146" s="247">
        <v>2</v>
      </c>
      <c r="G146" s="248" t="s">
        <v>133</v>
      </c>
      <c r="H146" s="211">
        <v>126</v>
      </c>
      <c r="I146" s="272">
        <v>0</v>
      </c>
      <c r="J146" s="272">
        <v>0</v>
      </c>
      <c r="K146" s="272">
        <v>0</v>
      </c>
      <c r="L146" s="272">
        <v>0</v>
      </c>
    </row>
    <row r="147" spans="1:12" hidden="1" collapsed="1">
      <c r="A147" s="236">
        <v>2</v>
      </c>
      <c r="B147" s="245">
        <v>8</v>
      </c>
      <c r="C147" s="248">
        <v>1</v>
      </c>
      <c r="D147" s="245">
        <v>1</v>
      </c>
      <c r="E147" s="246">
        <v>1</v>
      </c>
      <c r="F147" s="247">
        <v>3</v>
      </c>
      <c r="G147" s="248" t="s">
        <v>392</v>
      </c>
      <c r="H147" s="211">
        <v>127</v>
      </c>
      <c r="I147" s="272">
        <v>0</v>
      </c>
      <c r="J147" s="273">
        <v>0</v>
      </c>
      <c r="K147" s="272">
        <v>0</v>
      </c>
      <c r="L147" s="249">
        <v>0</v>
      </c>
    </row>
    <row r="148" spans="1:12" ht="15" hidden="1" customHeight="1" collapsed="1">
      <c r="A148" s="228">
        <v>2</v>
      </c>
      <c r="B148" s="223">
        <v>8</v>
      </c>
      <c r="C148" s="225">
        <v>1</v>
      </c>
      <c r="D148" s="223">
        <v>2</v>
      </c>
      <c r="E148" s="224"/>
      <c r="F148" s="226"/>
      <c r="G148" s="225" t="s">
        <v>134</v>
      </c>
      <c r="H148" s="211">
        <v>128</v>
      </c>
      <c r="I148" s="213">
        <f t="shared" ref="I148:L149" si="16">I149</f>
        <v>0</v>
      </c>
      <c r="J148" s="254">
        <f t="shared" si="16"/>
        <v>0</v>
      </c>
      <c r="K148" s="213">
        <f t="shared" si="16"/>
        <v>0</v>
      </c>
      <c r="L148" s="212">
        <f t="shared" si="16"/>
        <v>0</v>
      </c>
    </row>
    <row r="149" spans="1:12" hidden="1" collapsed="1">
      <c r="A149" s="228">
        <v>2</v>
      </c>
      <c r="B149" s="223">
        <v>8</v>
      </c>
      <c r="C149" s="225">
        <v>1</v>
      </c>
      <c r="D149" s="223">
        <v>2</v>
      </c>
      <c r="E149" s="224">
        <v>1</v>
      </c>
      <c r="F149" s="226"/>
      <c r="G149" s="225" t="s">
        <v>134</v>
      </c>
      <c r="H149" s="211">
        <v>129</v>
      </c>
      <c r="I149" s="213">
        <f t="shared" si="16"/>
        <v>0</v>
      </c>
      <c r="J149" s="254">
        <f t="shared" si="16"/>
        <v>0</v>
      </c>
      <c r="K149" s="213">
        <f t="shared" si="16"/>
        <v>0</v>
      </c>
      <c r="L149" s="212">
        <f t="shared" si="16"/>
        <v>0</v>
      </c>
    </row>
    <row r="150" spans="1:12" hidden="1" collapsed="1">
      <c r="A150" s="236">
        <v>2</v>
      </c>
      <c r="B150" s="237">
        <v>8</v>
      </c>
      <c r="C150" s="239">
        <v>1</v>
      </c>
      <c r="D150" s="237">
        <v>2</v>
      </c>
      <c r="E150" s="238">
        <v>1</v>
      </c>
      <c r="F150" s="240">
        <v>1</v>
      </c>
      <c r="G150" s="225" t="s">
        <v>134</v>
      </c>
      <c r="H150" s="211">
        <v>130</v>
      </c>
      <c r="I150" s="274">
        <v>0</v>
      </c>
      <c r="J150" s="231">
        <v>0</v>
      </c>
      <c r="K150" s="231">
        <v>0</v>
      </c>
      <c r="L150" s="231">
        <v>0</v>
      </c>
    </row>
    <row r="151" spans="1:12" ht="39.75" hidden="1" customHeight="1" collapsed="1">
      <c r="A151" s="258">
        <v>2</v>
      </c>
      <c r="B151" s="207">
        <v>9</v>
      </c>
      <c r="C151" s="209"/>
      <c r="D151" s="207"/>
      <c r="E151" s="208"/>
      <c r="F151" s="210"/>
      <c r="G151" s="209" t="s">
        <v>135</v>
      </c>
      <c r="H151" s="211">
        <v>131</v>
      </c>
      <c r="I151" s="213">
        <f>I152+I156</f>
        <v>0</v>
      </c>
      <c r="J151" s="254">
        <f>J152+J156</f>
        <v>0</v>
      </c>
      <c r="K151" s="213">
        <f>K152+K156</f>
        <v>0</v>
      </c>
      <c r="L151" s="212">
        <f>L152+L156</f>
        <v>0</v>
      </c>
    </row>
    <row r="152" spans="1:12" s="239" customFormat="1" ht="39" hidden="1" customHeight="1" collapsed="1">
      <c r="A152" s="228">
        <v>2</v>
      </c>
      <c r="B152" s="223">
        <v>9</v>
      </c>
      <c r="C152" s="225">
        <v>1</v>
      </c>
      <c r="D152" s="223"/>
      <c r="E152" s="224"/>
      <c r="F152" s="226"/>
      <c r="G152" s="225" t="s">
        <v>136</v>
      </c>
      <c r="H152" s="211">
        <v>132</v>
      </c>
      <c r="I152" s="213">
        <f t="shared" ref="I152:L154" si="17">I153</f>
        <v>0</v>
      </c>
      <c r="J152" s="254">
        <f t="shared" si="17"/>
        <v>0</v>
      </c>
      <c r="K152" s="213">
        <f t="shared" si="17"/>
        <v>0</v>
      </c>
      <c r="L152" s="212">
        <f t="shared" si="17"/>
        <v>0</v>
      </c>
    </row>
    <row r="153" spans="1:12" ht="42.75" hidden="1" customHeight="1" collapsed="1">
      <c r="A153" s="244">
        <v>2</v>
      </c>
      <c r="B153" s="218">
        <v>9</v>
      </c>
      <c r="C153" s="217">
        <v>1</v>
      </c>
      <c r="D153" s="218">
        <v>1</v>
      </c>
      <c r="E153" s="216"/>
      <c r="F153" s="219"/>
      <c r="G153" s="225" t="s">
        <v>137</v>
      </c>
      <c r="H153" s="211">
        <v>133</v>
      </c>
      <c r="I153" s="235">
        <f t="shared" si="17"/>
        <v>0</v>
      </c>
      <c r="J153" s="256">
        <f t="shared" si="17"/>
        <v>0</v>
      </c>
      <c r="K153" s="235">
        <f t="shared" si="17"/>
        <v>0</v>
      </c>
      <c r="L153" s="234">
        <f t="shared" si="17"/>
        <v>0</v>
      </c>
    </row>
    <row r="154" spans="1:12" ht="38.25" hidden="1" customHeight="1" collapsed="1">
      <c r="A154" s="228">
        <v>2</v>
      </c>
      <c r="B154" s="223">
        <v>9</v>
      </c>
      <c r="C154" s="228">
        <v>1</v>
      </c>
      <c r="D154" s="223">
        <v>1</v>
      </c>
      <c r="E154" s="224">
        <v>1</v>
      </c>
      <c r="F154" s="226"/>
      <c r="G154" s="225" t="s">
        <v>137</v>
      </c>
      <c r="H154" s="211">
        <v>134</v>
      </c>
      <c r="I154" s="213">
        <f t="shared" si="17"/>
        <v>0</v>
      </c>
      <c r="J154" s="254">
        <f t="shared" si="17"/>
        <v>0</v>
      </c>
      <c r="K154" s="213">
        <f t="shared" si="17"/>
        <v>0</v>
      </c>
      <c r="L154" s="212">
        <f t="shared" si="17"/>
        <v>0</v>
      </c>
    </row>
    <row r="155" spans="1:12" ht="38.25" hidden="1" customHeight="1" collapsed="1">
      <c r="A155" s="244">
        <v>2</v>
      </c>
      <c r="B155" s="218">
        <v>9</v>
      </c>
      <c r="C155" s="218">
        <v>1</v>
      </c>
      <c r="D155" s="218">
        <v>1</v>
      </c>
      <c r="E155" s="216">
        <v>1</v>
      </c>
      <c r="F155" s="219">
        <v>1</v>
      </c>
      <c r="G155" s="225" t="s">
        <v>137</v>
      </c>
      <c r="H155" s="211">
        <v>135</v>
      </c>
      <c r="I155" s="269">
        <v>0</v>
      </c>
      <c r="J155" s="269">
        <v>0</v>
      </c>
      <c r="K155" s="269">
        <v>0</v>
      </c>
      <c r="L155" s="269">
        <v>0</v>
      </c>
    </row>
    <row r="156" spans="1:12" ht="41.25" hidden="1" customHeight="1" collapsed="1">
      <c r="A156" s="228">
        <v>2</v>
      </c>
      <c r="B156" s="223">
        <v>9</v>
      </c>
      <c r="C156" s="223">
        <v>2</v>
      </c>
      <c r="D156" s="223"/>
      <c r="E156" s="224"/>
      <c r="F156" s="226"/>
      <c r="G156" s="225" t="s">
        <v>138</v>
      </c>
      <c r="H156" s="211">
        <v>136</v>
      </c>
      <c r="I156" s="213">
        <f>SUM(I157+I162)</f>
        <v>0</v>
      </c>
      <c r="J156" s="213">
        <f>SUM(J157+J162)</f>
        <v>0</v>
      </c>
      <c r="K156" s="213">
        <f>SUM(K157+K162)</f>
        <v>0</v>
      </c>
      <c r="L156" s="213">
        <f>SUM(L157+L162)</f>
        <v>0</v>
      </c>
    </row>
    <row r="157" spans="1:12" ht="44.25" hidden="1" customHeight="1" collapsed="1">
      <c r="A157" s="228">
        <v>2</v>
      </c>
      <c r="B157" s="223">
        <v>9</v>
      </c>
      <c r="C157" s="223">
        <v>2</v>
      </c>
      <c r="D157" s="218">
        <v>1</v>
      </c>
      <c r="E157" s="216"/>
      <c r="F157" s="219"/>
      <c r="G157" s="217" t="s">
        <v>139</v>
      </c>
      <c r="H157" s="211">
        <v>137</v>
      </c>
      <c r="I157" s="235">
        <f>I158</f>
        <v>0</v>
      </c>
      <c r="J157" s="256">
        <f>J158</f>
        <v>0</v>
      </c>
      <c r="K157" s="235">
        <f>K158</f>
        <v>0</v>
      </c>
      <c r="L157" s="234">
        <f>L158</f>
        <v>0</v>
      </c>
    </row>
    <row r="158" spans="1:12" ht="40.5" hidden="1" customHeight="1" collapsed="1">
      <c r="A158" s="244">
        <v>2</v>
      </c>
      <c r="B158" s="218">
        <v>9</v>
      </c>
      <c r="C158" s="218">
        <v>2</v>
      </c>
      <c r="D158" s="223">
        <v>1</v>
      </c>
      <c r="E158" s="224">
        <v>1</v>
      </c>
      <c r="F158" s="226"/>
      <c r="G158" s="217" t="s">
        <v>140</v>
      </c>
      <c r="H158" s="211">
        <v>138</v>
      </c>
      <c r="I158" s="213">
        <f>SUM(I159:I161)</f>
        <v>0</v>
      </c>
      <c r="J158" s="254">
        <f>SUM(J159:J161)</f>
        <v>0</v>
      </c>
      <c r="K158" s="213">
        <f>SUM(K159:K161)</f>
        <v>0</v>
      </c>
      <c r="L158" s="212">
        <f>SUM(L159:L161)</f>
        <v>0</v>
      </c>
    </row>
    <row r="159" spans="1:12" ht="53.25" hidden="1" customHeight="1" collapsed="1">
      <c r="A159" s="236">
        <v>2</v>
      </c>
      <c r="B159" s="245">
        <v>9</v>
      </c>
      <c r="C159" s="245">
        <v>2</v>
      </c>
      <c r="D159" s="245">
        <v>1</v>
      </c>
      <c r="E159" s="246">
        <v>1</v>
      </c>
      <c r="F159" s="247">
        <v>1</v>
      </c>
      <c r="G159" s="217" t="s">
        <v>141</v>
      </c>
      <c r="H159" s="211">
        <v>139</v>
      </c>
      <c r="I159" s="272">
        <v>0</v>
      </c>
      <c r="J159" s="229">
        <v>0</v>
      </c>
      <c r="K159" s="229">
        <v>0</v>
      </c>
      <c r="L159" s="229">
        <v>0</v>
      </c>
    </row>
    <row r="160" spans="1:12" ht="51.75" hidden="1" customHeight="1" collapsed="1">
      <c r="A160" s="228">
        <v>2</v>
      </c>
      <c r="B160" s="223">
        <v>9</v>
      </c>
      <c r="C160" s="223">
        <v>2</v>
      </c>
      <c r="D160" s="223">
        <v>1</v>
      </c>
      <c r="E160" s="224">
        <v>1</v>
      </c>
      <c r="F160" s="226">
        <v>2</v>
      </c>
      <c r="G160" s="217" t="s">
        <v>142</v>
      </c>
      <c r="H160" s="211">
        <v>140</v>
      </c>
      <c r="I160" s="230">
        <v>0</v>
      </c>
      <c r="J160" s="275">
        <v>0</v>
      </c>
      <c r="K160" s="275">
        <v>0</v>
      </c>
      <c r="L160" s="275">
        <v>0</v>
      </c>
    </row>
    <row r="161" spans="1:12" ht="54.75" hidden="1" customHeight="1" collapsed="1">
      <c r="A161" s="228">
        <v>2</v>
      </c>
      <c r="B161" s="223">
        <v>9</v>
      </c>
      <c r="C161" s="223">
        <v>2</v>
      </c>
      <c r="D161" s="223">
        <v>1</v>
      </c>
      <c r="E161" s="224">
        <v>1</v>
      </c>
      <c r="F161" s="226">
        <v>3</v>
      </c>
      <c r="G161" s="217" t="s">
        <v>143</v>
      </c>
      <c r="H161" s="211">
        <v>141</v>
      </c>
      <c r="I161" s="230">
        <v>0</v>
      </c>
      <c r="J161" s="230">
        <v>0</v>
      </c>
      <c r="K161" s="230">
        <v>0</v>
      </c>
      <c r="L161" s="230">
        <v>0</v>
      </c>
    </row>
    <row r="162" spans="1:12" ht="39" hidden="1" customHeight="1" collapsed="1">
      <c r="A162" s="276">
        <v>2</v>
      </c>
      <c r="B162" s="276">
        <v>9</v>
      </c>
      <c r="C162" s="276">
        <v>2</v>
      </c>
      <c r="D162" s="276">
        <v>2</v>
      </c>
      <c r="E162" s="276"/>
      <c r="F162" s="276"/>
      <c r="G162" s="225" t="s">
        <v>144</v>
      </c>
      <c r="H162" s="211">
        <v>142</v>
      </c>
      <c r="I162" s="213">
        <f>I163</f>
        <v>0</v>
      </c>
      <c r="J162" s="254">
        <f>J163</f>
        <v>0</v>
      </c>
      <c r="K162" s="213">
        <f>K163</f>
        <v>0</v>
      </c>
      <c r="L162" s="212">
        <f>L163</f>
        <v>0</v>
      </c>
    </row>
    <row r="163" spans="1:12" ht="43.5" hidden="1" customHeight="1" collapsed="1">
      <c r="A163" s="228">
        <v>2</v>
      </c>
      <c r="B163" s="223">
        <v>9</v>
      </c>
      <c r="C163" s="223">
        <v>2</v>
      </c>
      <c r="D163" s="223">
        <v>2</v>
      </c>
      <c r="E163" s="224">
        <v>1</v>
      </c>
      <c r="F163" s="226"/>
      <c r="G163" s="217" t="s">
        <v>145</v>
      </c>
      <c r="H163" s="211">
        <v>143</v>
      </c>
      <c r="I163" s="235">
        <f>SUM(I164:I166)</f>
        <v>0</v>
      </c>
      <c r="J163" s="235">
        <f>SUM(J164:J166)</f>
        <v>0</v>
      </c>
      <c r="K163" s="235">
        <f>SUM(K164:K166)</f>
        <v>0</v>
      </c>
      <c r="L163" s="235">
        <f>SUM(L164:L166)</f>
        <v>0</v>
      </c>
    </row>
    <row r="164" spans="1:12" ht="54.75" hidden="1" customHeight="1" collapsed="1">
      <c r="A164" s="228">
        <v>2</v>
      </c>
      <c r="B164" s="223">
        <v>9</v>
      </c>
      <c r="C164" s="223">
        <v>2</v>
      </c>
      <c r="D164" s="223">
        <v>2</v>
      </c>
      <c r="E164" s="223">
        <v>1</v>
      </c>
      <c r="F164" s="226">
        <v>1</v>
      </c>
      <c r="G164" s="277" t="s">
        <v>146</v>
      </c>
      <c r="H164" s="211">
        <v>144</v>
      </c>
      <c r="I164" s="230">
        <v>0</v>
      </c>
      <c r="J164" s="229">
        <v>0</v>
      </c>
      <c r="K164" s="229">
        <v>0</v>
      </c>
      <c r="L164" s="229">
        <v>0</v>
      </c>
    </row>
    <row r="165" spans="1:12" ht="54" hidden="1" customHeight="1" collapsed="1">
      <c r="A165" s="237">
        <v>2</v>
      </c>
      <c r="B165" s="239">
        <v>9</v>
      </c>
      <c r="C165" s="237">
        <v>2</v>
      </c>
      <c r="D165" s="238">
        <v>2</v>
      </c>
      <c r="E165" s="238">
        <v>1</v>
      </c>
      <c r="F165" s="240">
        <v>2</v>
      </c>
      <c r="G165" s="239" t="s">
        <v>147</v>
      </c>
      <c r="H165" s="211">
        <v>145</v>
      </c>
      <c r="I165" s="229">
        <v>0</v>
      </c>
      <c r="J165" s="231">
        <v>0</v>
      </c>
      <c r="K165" s="231">
        <v>0</v>
      </c>
      <c r="L165" s="231">
        <v>0</v>
      </c>
    </row>
    <row r="166" spans="1:12" ht="54" hidden="1" customHeight="1" collapsed="1">
      <c r="A166" s="223">
        <v>2</v>
      </c>
      <c r="B166" s="248">
        <v>9</v>
      </c>
      <c r="C166" s="245">
        <v>2</v>
      </c>
      <c r="D166" s="246">
        <v>2</v>
      </c>
      <c r="E166" s="246">
        <v>1</v>
      </c>
      <c r="F166" s="247">
        <v>3</v>
      </c>
      <c r="G166" s="248" t="s">
        <v>148</v>
      </c>
      <c r="H166" s="211">
        <v>146</v>
      </c>
      <c r="I166" s="275">
        <v>0</v>
      </c>
      <c r="J166" s="275">
        <v>0</v>
      </c>
      <c r="K166" s="275">
        <v>0</v>
      </c>
      <c r="L166" s="275">
        <v>0</v>
      </c>
    </row>
    <row r="167" spans="1:12" ht="55.5" customHeight="1">
      <c r="A167" s="207">
        <v>3</v>
      </c>
      <c r="B167" s="209"/>
      <c r="C167" s="207"/>
      <c r="D167" s="208"/>
      <c r="E167" s="208"/>
      <c r="F167" s="210"/>
      <c r="G167" s="263" t="s">
        <v>149</v>
      </c>
      <c r="H167" s="211">
        <v>147</v>
      </c>
      <c r="I167" s="212">
        <f>SUM(I168+I221+I286)</f>
        <v>49900</v>
      </c>
      <c r="J167" s="254">
        <f>SUM(J168+J221+J286)</f>
        <v>49900</v>
      </c>
      <c r="K167" s="213">
        <f>SUM(K168+K221+K286)</f>
        <v>49900</v>
      </c>
      <c r="L167" s="212">
        <f>SUM(L168+L221+L286)</f>
        <v>49900</v>
      </c>
    </row>
    <row r="168" spans="1:12" ht="26.25" customHeight="1">
      <c r="A168" s="258">
        <v>3</v>
      </c>
      <c r="B168" s="207">
        <v>1</v>
      </c>
      <c r="C168" s="233"/>
      <c r="D168" s="215"/>
      <c r="E168" s="215"/>
      <c r="F168" s="271"/>
      <c r="G168" s="253" t="s">
        <v>150</v>
      </c>
      <c r="H168" s="211">
        <v>148</v>
      </c>
      <c r="I168" s="212">
        <f>SUM(I169+I192+I199+I211+I215)</f>
        <v>49900</v>
      </c>
      <c r="J168" s="234">
        <f>SUM(J169+J192+J199+J211+J215)</f>
        <v>49900</v>
      </c>
      <c r="K168" s="234">
        <f>SUM(K169+K192+K199+K211+K215)</f>
        <v>49900</v>
      </c>
      <c r="L168" s="234">
        <f>SUM(L169+L192+L199+L211+L215)</f>
        <v>49900</v>
      </c>
    </row>
    <row r="169" spans="1:12" ht="30.75" hidden="1" customHeight="1" collapsed="1">
      <c r="A169" s="218">
        <v>3</v>
      </c>
      <c r="B169" s="217">
        <v>1</v>
      </c>
      <c r="C169" s="218">
        <v>1</v>
      </c>
      <c r="D169" s="216"/>
      <c r="E169" s="216"/>
      <c r="F169" s="278"/>
      <c r="G169" s="228" t="s">
        <v>151</v>
      </c>
      <c r="H169" s="211">
        <v>149</v>
      </c>
      <c r="I169" s="234">
        <f>SUM(I170+I173+I178+I184+I189)</f>
        <v>49900</v>
      </c>
      <c r="J169" s="254">
        <f>SUM(J170+J173+J178+J184+J189)</f>
        <v>49900</v>
      </c>
      <c r="K169" s="213">
        <f>SUM(K170+K173+K178+K184+K189)</f>
        <v>49900</v>
      </c>
      <c r="L169" s="212">
        <f>SUM(L170+L173+L178+L184+L189)</f>
        <v>49900</v>
      </c>
    </row>
    <row r="170" spans="1:12" ht="12.75" hidden="1" customHeight="1" collapsed="1">
      <c r="A170" s="223">
        <v>3</v>
      </c>
      <c r="B170" s="225">
        <v>1</v>
      </c>
      <c r="C170" s="223">
        <v>1</v>
      </c>
      <c r="D170" s="224">
        <v>1</v>
      </c>
      <c r="E170" s="224"/>
      <c r="F170" s="279"/>
      <c r="G170" s="228" t="s">
        <v>152</v>
      </c>
      <c r="H170" s="211">
        <v>150</v>
      </c>
      <c r="I170" s="212">
        <f t="shared" ref="I170:L171" si="18">I171</f>
        <v>0</v>
      </c>
      <c r="J170" s="256">
        <f t="shared" si="18"/>
        <v>0</v>
      </c>
      <c r="K170" s="235">
        <f t="shared" si="18"/>
        <v>0</v>
      </c>
      <c r="L170" s="234">
        <f t="shared" si="18"/>
        <v>0</v>
      </c>
    </row>
    <row r="171" spans="1:12" ht="13.5" hidden="1" customHeight="1" collapsed="1">
      <c r="A171" s="223">
        <v>3</v>
      </c>
      <c r="B171" s="225">
        <v>1</v>
      </c>
      <c r="C171" s="223">
        <v>1</v>
      </c>
      <c r="D171" s="224">
        <v>1</v>
      </c>
      <c r="E171" s="224">
        <v>1</v>
      </c>
      <c r="F171" s="259"/>
      <c r="G171" s="228" t="s">
        <v>153</v>
      </c>
      <c r="H171" s="211">
        <v>151</v>
      </c>
      <c r="I171" s="234">
        <f t="shared" si="18"/>
        <v>0</v>
      </c>
      <c r="J171" s="212">
        <f t="shared" si="18"/>
        <v>0</v>
      </c>
      <c r="K171" s="212">
        <f t="shared" si="18"/>
        <v>0</v>
      </c>
      <c r="L171" s="212">
        <f t="shared" si="18"/>
        <v>0</v>
      </c>
    </row>
    <row r="172" spans="1:12" ht="13.5" hidden="1" customHeight="1" collapsed="1">
      <c r="A172" s="223">
        <v>3</v>
      </c>
      <c r="B172" s="225">
        <v>1</v>
      </c>
      <c r="C172" s="223">
        <v>1</v>
      </c>
      <c r="D172" s="224">
        <v>1</v>
      </c>
      <c r="E172" s="224">
        <v>1</v>
      </c>
      <c r="F172" s="259">
        <v>1</v>
      </c>
      <c r="G172" s="228" t="s">
        <v>153</v>
      </c>
      <c r="H172" s="211">
        <v>152</v>
      </c>
      <c r="I172" s="231">
        <v>0</v>
      </c>
      <c r="J172" s="231">
        <v>0</v>
      </c>
      <c r="K172" s="231">
        <v>0</v>
      </c>
      <c r="L172" s="231">
        <v>0</v>
      </c>
    </row>
    <row r="173" spans="1:12" ht="14.25" hidden="1" customHeight="1" collapsed="1">
      <c r="A173" s="218">
        <v>3</v>
      </c>
      <c r="B173" s="216">
        <v>1</v>
      </c>
      <c r="C173" s="216">
        <v>1</v>
      </c>
      <c r="D173" s="216">
        <v>2</v>
      </c>
      <c r="E173" s="216"/>
      <c r="F173" s="219"/>
      <c r="G173" s="217" t="s">
        <v>154</v>
      </c>
      <c r="H173" s="211">
        <v>153</v>
      </c>
      <c r="I173" s="234">
        <f>I174</f>
        <v>48000</v>
      </c>
      <c r="J173" s="256">
        <f>J174</f>
        <v>48000</v>
      </c>
      <c r="K173" s="235">
        <f>K174</f>
        <v>48000</v>
      </c>
      <c r="L173" s="234">
        <f>L174</f>
        <v>48000</v>
      </c>
    </row>
    <row r="174" spans="1:12" ht="13.5" hidden="1" customHeight="1" collapsed="1">
      <c r="A174" s="223">
        <v>3</v>
      </c>
      <c r="B174" s="224">
        <v>1</v>
      </c>
      <c r="C174" s="224">
        <v>1</v>
      </c>
      <c r="D174" s="224">
        <v>2</v>
      </c>
      <c r="E174" s="224">
        <v>1</v>
      </c>
      <c r="F174" s="226"/>
      <c r="G174" s="217" t="s">
        <v>154</v>
      </c>
      <c r="H174" s="211">
        <v>154</v>
      </c>
      <c r="I174" s="212">
        <f>SUM(I175:I177)</f>
        <v>48000</v>
      </c>
      <c r="J174" s="254">
        <f>SUM(J175:J177)</f>
        <v>48000</v>
      </c>
      <c r="K174" s="213">
        <f>SUM(K175:K177)</f>
        <v>48000</v>
      </c>
      <c r="L174" s="212">
        <f>SUM(L175:L177)</f>
        <v>48000</v>
      </c>
    </row>
    <row r="175" spans="1:12" ht="14.25" hidden="1" customHeight="1" collapsed="1">
      <c r="A175" s="218">
        <v>3</v>
      </c>
      <c r="B175" s="216">
        <v>1</v>
      </c>
      <c r="C175" s="216">
        <v>1</v>
      </c>
      <c r="D175" s="216">
        <v>2</v>
      </c>
      <c r="E175" s="216">
        <v>1</v>
      </c>
      <c r="F175" s="219">
        <v>1</v>
      </c>
      <c r="G175" s="217" t="s">
        <v>155</v>
      </c>
      <c r="H175" s="211">
        <v>155</v>
      </c>
      <c r="I175" s="229">
        <v>0</v>
      </c>
      <c r="J175" s="229">
        <v>0</v>
      </c>
      <c r="K175" s="229">
        <v>0</v>
      </c>
      <c r="L175" s="275">
        <v>0</v>
      </c>
    </row>
    <row r="176" spans="1:12" ht="14.25" customHeight="1">
      <c r="A176" s="223">
        <v>3</v>
      </c>
      <c r="B176" s="224">
        <v>1</v>
      </c>
      <c r="C176" s="224">
        <v>1</v>
      </c>
      <c r="D176" s="224">
        <v>2</v>
      </c>
      <c r="E176" s="224">
        <v>1</v>
      </c>
      <c r="F176" s="226">
        <v>2</v>
      </c>
      <c r="G176" s="225" t="s">
        <v>156</v>
      </c>
      <c r="H176" s="211">
        <v>156</v>
      </c>
      <c r="I176" s="231">
        <v>48000</v>
      </c>
      <c r="J176" s="231">
        <v>48000</v>
      </c>
      <c r="K176" s="231">
        <v>48000</v>
      </c>
      <c r="L176" s="231">
        <v>48000</v>
      </c>
    </row>
    <row r="177" spans="1:16" ht="26.25" hidden="1" customHeight="1" collapsed="1">
      <c r="A177" s="218">
        <v>3</v>
      </c>
      <c r="B177" s="216">
        <v>1</v>
      </c>
      <c r="C177" s="216">
        <v>1</v>
      </c>
      <c r="D177" s="216">
        <v>2</v>
      </c>
      <c r="E177" s="216">
        <v>1</v>
      </c>
      <c r="F177" s="219">
        <v>3</v>
      </c>
      <c r="G177" s="217" t="s">
        <v>157</v>
      </c>
      <c r="H177" s="211">
        <v>157</v>
      </c>
      <c r="I177" s="229">
        <v>0</v>
      </c>
      <c r="J177" s="229">
        <v>0</v>
      </c>
      <c r="K177" s="229">
        <v>0</v>
      </c>
      <c r="L177" s="275">
        <v>0</v>
      </c>
    </row>
    <row r="178" spans="1:16" ht="14.25" hidden="1" customHeight="1" collapsed="1">
      <c r="A178" s="223">
        <v>3</v>
      </c>
      <c r="B178" s="224">
        <v>1</v>
      </c>
      <c r="C178" s="224">
        <v>1</v>
      </c>
      <c r="D178" s="224">
        <v>3</v>
      </c>
      <c r="E178" s="224"/>
      <c r="F178" s="226"/>
      <c r="G178" s="225" t="s">
        <v>158</v>
      </c>
      <c r="H178" s="211">
        <v>158</v>
      </c>
      <c r="I178" s="212">
        <f>I179</f>
        <v>1900</v>
      </c>
      <c r="J178" s="254">
        <f>J179</f>
        <v>1900</v>
      </c>
      <c r="K178" s="213">
        <f>K179</f>
        <v>1900</v>
      </c>
      <c r="L178" s="212">
        <f>L179</f>
        <v>1900</v>
      </c>
    </row>
    <row r="179" spans="1:16" ht="14.25" hidden="1" customHeight="1" collapsed="1">
      <c r="A179" s="223">
        <v>3</v>
      </c>
      <c r="B179" s="224">
        <v>1</v>
      </c>
      <c r="C179" s="224">
        <v>1</v>
      </c>
      <c r="D179" s="224">
        <v>3</v>
      </c>
      <c r="E179" s="224">
        <v>1</v>
      </c>
      <c r="F179" s="226"/>
      <c r="G179" s="225" t="s">
        <v>158</v>
      </c>
      <c r="H179" s="211">
        <v>159</v>
      </c>
      <c r="I179" s="212">
        <f t="shared" ref="I179:P179" si="19">SUM(I180:I183)</f>
        <v>1900</v>
      </c>
      <c r="J179" s="212">
        <f t="shared" si="19"/>
        <v>1900</v>
      </c>
      <c r="K179" s="212">
        <f t="shared" si="19"/>
        <v>1900</v>
      </c>
      <c r="L179" s="212">
        <f t="shared" si="19"/>
        <v>1900</v>
      </c>
      <c r="M179" s="212">
        <f t="shared" si="19"/>
        <v>0</v>
      </c>
      <c r="N179" s="212">
        <f t="shared" si="19"/>
        <v>0</v>
      </c>
      <c r="O179" s="212">
        <f t="shared" si="19"/>
        <v>0</v>
      </c>
      <c r="P179" s="212">
        <f t="shared" si="19"/>
        <v>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3</v>
      </c>
      <c r="E180" s="224">
        <v>1</v>
      </c>
      <c r="F180" s="226">
        <v>1</v>
      </c>
      <c r="G180" s="225" t="s">
        <v>159</v>
      </c>
      <c r="H180" s="211">
        <v>160</v>
      </c>
      <c r="I180" s="231">
        <v>0</v>
      </c>
      <c r="J180" s="231">
        <v>0</v>
      </c>
      <c r="K180" s="231">
        <v>0</v>
      </c>
      <c r="L180" s="275">
        <v>0</v>
      </c>
    </row>
    <row r="181" spans="1:16" ht="15.75" customHeight="1">
      <c r="A181" s="223">
        <v>3</v>
      </c>
      <c r="B181" s="224">
        <v>1</v>
      </c>
      <c r="C181" s="224">
        <v>1</v>
      </c>
      <c r="D181" s="224">
        <v>3</v>
      </c>
      <c r="E181" s="224">
        <v>1</v>
      </c>
      <c r="F181" s="226">
        <v>2</v>
      </c>
      <c r="G181" s="225" t="s">
        <v>160</v>
      </c>
      <c r="H181" s="211">
        <v>161</v>
      </c>
      <c r="I181" s="229">
        <v>1900</v>
      </c>
      <c r="J181" s="231">
        <v>1900</v>
      </c>
      <c r="K181" s="231">
        <v>1900</v>
      </c>
      <c r="L181" s="231">
        <v>1900</v>
      </c>
    </row>
    <row r="182" spans="1:16" ht="15.75" hidden="1" customHeight="1" collapsed="1">
      <c r="A182" s="223">
        <v>3</v>
      </c>
      <c r="B182" s="224">
        <v>1</v>
      </c>
      <c r="C182" s="224">
        <v>1</v>
      </c>
      <c r="D182" s="224">
        <v>3</v>
      </c>
      <c r="E182" s="224">
        <v>1</v>
      </c>
      <c r="F182" s="226">
        <v>3</v>
      </c>
      <c r="G182" s="228" t="s">
        <v>161</v>
      </c>
      <c r="H182" s="211">
        <v>162</v>
      </c>
      <c r="I182" s="229">
        <v>0</v>
      </c>
      <c r="J182" s="231">
        <v>0</v>
      </c>
      <c r="K182" s="231">
        <v>0</v>
      </c>
      <c r="L182" s="231">
        <v>0</v>
      </c>
    </row>
    <row r="183" spans="1:16" ht="27" hidden="1" customHeight="1" collapsed="1">
      <c r="A183" s="237">
        <v>3</v>
      </c>
      <c r="B183" s="238">
        <v>1</v>
      </c>
      <c r="C183" s="238">
        <v>1</v>
      </c>
      <c r="D183" s="238">
        <v>3</v>
      </c>
      <c r="E183" s="238">
        <v>1</v>
      </c>
      <c r="F183" s="240">
        <v>4</v>
      </c>
      <c r="G183" s="280" t="s">
        <v>393</v>
      </c>
      <c r="H183" s="211">
        <v>163</v>
      </c>
      <c r="I183" s="281">
        <v>0</v>
      </c>
      <c r="J183" s="282">
        <v>0</v>
      </c>
      <c r="K183" s="231">
        <v>0</v>
      </c>
      <c r="L183" s="231">
        <v>0</v>
      </c>
    </row>
    <row r="184" spans="1:16" ht="18" hidden="1" customHeight="1" collapsed="1">
      <c r="A184" s="237">
        <v>3</v>
      </c>
      <c r="B184" s="238">
        <v>1</v>
      </c>
      <c r="C184" s="238">
        <v>1</v>
      </c>
      <c r="D184" s="238">
        <v>4</v>
      </c>
      <c r="E184" s="238"/>
      <c r="F184" s="240"/>
      <c r="G184" s="239" t="s">
        <v>162</v>
      </c>
      <c r="H184" s="211">
        <v>163</v>
      </c>
      <c r="I184" s="212">
        <f>I185</f>
        <v>0</v>
      </c>
      <c r="J184" s="257">
        <f>J185</f>
        <v>0</v>
      </c>
      <c r="K184" s="221">
        <f>K185</f>
        <v>0</v>
      </c>
      <c r="L184" s="222">
        <f>L185</f>
        <v>0</v>
      </c>
    </row>
    <row r="185" spans="1:16" ht="13.5" hidden="1" customHeight="1" collapsed="1">
      <c r="A185" s="223">
        <v>3</v>
      </c>
      <c r="B185" s="224">
        <v>1</v>
      </c>
      <c r="C185" s="224">
        <v>1</v>
      </c>
      <c r="D185" s="224">
        <v>4</v>
      </c>
      <c r="E185" s="224">
        <v>1</v>
      </c>
      <c r="F185" s="226"/>
      <c r="G185" s="239" t="s">
        <v>162</v>
      </c>
      <c r="H185" s="211">
        <v>164</v>
      </c>
      <c r="I185" s="234">
        <f>SUM(I186:I188)</f>
        <v>0</v>
      </c>
      <c r="J185" s="254">
        <f>SUM(J186:J188)</f>
        <v>0</v>
      </c>
      <c r="K185" s="213">
        <f>SUM(K186:K188)</f>
        <v>0</v>
      </c>
      <c r="L185" s="212">
        <f>SUM(L186:L188)</f>
        <v>0</v>
      </c>
    </row>
    <row r="186" spans="1:16" ht="17.25" hidden="1" customHeight="1" collapsed="1">
      <c r="A186" s="223">
        <v>3</v>
      </c>
      <c r="B186" s="224">
        <v>1</v>
      </c>
      <c r="C186" s="224">
        <v>1</v>
      </c>
      <c r="D186" s="224">
        <v>4</v>
      </c>
      <c r="E186" s="224">
        <v>1</v>
      </c>
      <c r="F186" s="226">
        <v>1</v>
      </c>
      <c r="G186" s="225" t="s">
        <v>163</v>
      </c>
      <c r="H186" s="211">
        <v>165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25.5" hidden="1" customHeight="1" collapsed="1">
      <c r="A187" s="218">
        <v>3</v>
      </c>
      <c r="B187" s="216">
        <v>1</v>
      </c>
      <c r="C187" s="216">
        <v>1</v>
      </c>
      <c r="D187" s="216">
        <v>4</v>
      </c>
      <c r="E187" s="216">
        <v>1</v>
      </c>
      <c r="F187" s="219">
        <v>2</v>
      </c>
      <c r="G187" s="217" t="s">
        <v>164</v>
      </c>
      <c r="H187" s="211">
        <v>166</v>
      </c>
      <c r="I187" s="229">
        <v>0</v>
      </c>
      <c r="J187" s="229">
        <v>0</v>
      </c>
      <c r="K187" s="229">
        <v>0</v>
      </c>
      <c r="L187" s="231">
        <v>0</v>
      </c>
    </row>
    <row r="188" spans="1:16" ht="14.25" hidden="1" customHeight="1" collapsed="1">
      <c r="A188" s="223">
        <v>3</v>
      </c>
      <c r="B188" s="224">
        <v>1</v>
      </c>
      <c r="C188" s="224">
        <v>1</v>
      </c>
      <c r="D188" s="224">
        <v>4</v>
      </c>
      <c r="E188" s="224">
        <v>1</v>
      </c>
      <c r="F188" s="226">
        <v>3</v>
      </c>
      <c r="G188" s="225" t="s">
        <v>165</v>
      </c>
      <c r="H188" s="211">
        <v>167</v>
      </c>
      <c r="I188" s="229">
        <v>0</v>
      </c>
      <c r="J188" s="229">
        <v>0</v>
      </c>
      <c r="K188" s="229">
        <v>0</v>
      </c>
      <c r="L188" s="231">
        <v>0</v>
      </c>
    </row>
    <row r="189" spans="1:16" ht="25.5" hidden="1" customHeight="1" collapsed="1">
      <c r="A189" s="223">
        <v>3</v>
      </c>
      <c r="B189" s="224">
        <v>1</v>
      </c>
      <c r="C189" s="224">
        <v>1</v>
      </c>
      <c r="D189" s="224">
        <v>5</v>
      </c>
      <c r="E189" s="224"/>
      <c r="F189" s="226"/>
      <c r="G189" s="225" t="s">
        <v>166</v>
      </c>
      <c r="H189" s="211">
        <v>168</v>
      </c>
      <c r="I189" s="212">
        <f t="shared" ref="I189:L190" si="20">I190</f>
        <v>0</v>
      </c>
      <c r="J189" s="254">
        <f t="shared" si="20"/>
        <v>0</v>
      </c>
      <c r="K189" s="213">
        <f t="shared" si="20"/>
        <v>0</v>
      </c>
      <c r="L189" s="212">
        <f t="shared" si="20"/>
        <v>0</v>
      </c>
    </row>
    <row r="190" spans="1:16" ht="26.25" hidden="1" customHeight="1" collapsed="1">
      <c r="A190" s="237">
        <v>3</v>
      </c>
      <c r="B190" s="238">
        <v>1</v>
      </c>
      <c r="C190" s="238">
        <v>1</v>
      </c>
      <c r="D190" s="238">
        <v>5</v>
      </c>
      <c r="E190" s="238">
        <v>1</v>
      </c>
      <c r="F190" s="240"/>
      <c r="G190" s="225" t="s">
        <v>166</v>
      </c>
      <c r="H190" s="211">
        <v>169</v>
      </c>
      <c r="I190" s="213">
        <f t="shared" si="20"/>
        <v>0</v>
      </c>
      <c r="J190" s="213">
        <f t="shared" si="20"/>
        <v>0</v>
      </c>
      <c r="K190" s="213">
        <f t="shared" si="20"/>
        <v>0</v>
      </c>
      <c r="L190" s="213">
        <f t="shared" si="20"/>
        <v>0</v>
      </c>
    </row>
    <row r="191" spans="1:16" ht="27" hidden="1" customHeight="1" collapsed="1">
      <c r="A191" s="223">
        <v>3</v>
      </c>
      <c r="B191" s="224">
        <v>1</v>
      </c>
      <c r="C191" s="224">
        <v>1</v>
      </c>
      <c r="D191" s="224">
        <v>5</v>
      </c>
      <c r="E191" s="224">
        <v>1</v>
      </c>
      <c r="F191" s="226">
        <v>1</v>
      </c>
      <c r="G191" s="225" t="s">
        <v>166</v>
      </c>
      <c r="H191" s="211">
        <v>170</v>
      </c>
      <c r="I191" s="229">
        <v>0</v>
      </c>
      <c r="J191" s="231">
        <v>0</v>
      </c>
      <c r="K191" s="231">
        <v>0</v>
      </c>
      <c r="L191" s="231">
        <v>0</v>
      </c>
    </row>
    <row r="192" spans="1:16" ht="26.25" hidden="1" customHeight="1" collapsed="1">
      <c r="A192" s="237">
        <v>3</v>
      </c>
      <c r="B192" s="238">
        <v>1</v>
      </c>
      <c r="C192" s="238">
        <v>2</v>
      </c>
      <c r="D192" s="238"/>
      <c r="E192" s="238"/>
      <c r="F192" s="240"/>
      <c r="G192" s="239" t="s">
        <v>167</v>
      </c>
      <c r="H192" s="211">
        <v>171</v>
      </c>
      <c r="I192" s="212">
        <f t="shared" ref="I192:L193" si="21">I193</f>
        <v>0</v>
      </c>
      <c r="J192" s="257">
        <f t="shared" si="21"/>
        <v>0</v>
      </c>
      <c r="K192" s="221">
        <f t="shared" si="21"/>
        <v>0</v>
      </c>
      <c r="L192" s="222">
        <f t="shared" si="21"/>
        <v>0</v>
      </c>
    </row>
    <row r="193" spans="1:16" ht="25.5" hidden="1" customHeight="1" collapsed="1">
      <c r="A193" s="223">
        <v>3</v>
      </c>
      <c r="B193" s="224">
        <v>1</v>
      </c>
      <c r="C193" s="224">
        <v>2</v>
      </c>
      <c r="D193" s="224">
        <v>1</v>
      </c>
      <c r="E193" s="224"/>
      <c r="F193" s="226"/>
      <c r="G193" s="239" t="s">
        <v>167</v>
      </c>
      <c r="H193" s="211">
        <v>172</v>
      </c>
      <c r="I193" s="234">
        <f t="shared" si="21"/>
        <v>0</v>
      </c>
      <c r="J193" s="254">
        <f t="shared" si="21"/>
        <v>0</v>
      </c>
      <c r="K193" s="213">
        <f t="shared" si="21"/>
        <v>0</v>
      </c>
      <c r="L193" s="212">
        <f t="shared" si="21"/>
        <v>0</v>
      </c>
    </row>
    <row r="194" spans="1:16" ht="26.25" hidden="1" customHeight="1" collapsed="1">
      <c r="A194" s="218">
        <v>3</v>
      </c>
      <c r="B194" s="216">
        <v>1</v>
      </c>
      <c r="C194" s="216">
        <v>2</v>
      </c>
      <c r="D194" s="216">
        <v>1</v>
      </c>
      <c r="E194" s="216">
        <v>1</v>
      </c>
      <c r="F194" s="219"/>
      <c r="G194" s="239" t="s">
        <v>167</v>
      </c>
      <c r="H194" s="211">
        <v>173</v>
      </c>
      <c r="I194" s="212">
        <f>SUM(I195:I198)</f>
        <v>0</v>
      </c>
      <c r="J194" s="256">
        <f>SUM(J195:J198)</f>
        <v>0</v>
      </c>
      <c r="K194" s="235">
        <f>SUM(K195:K198)</f>
        <v>0</v>
      </c>
      <c r="L194" s="234">
        <f>SUM(L195:L198)</f>
        <v>0</v>
      </c>
    </row>
    <row r="195" spans="1:16" ht="41.25" hidden="1" customHeight="1" collapsed="1">
      <c r="A195" s="223">
        <v>3</v>
      </c>
      <c r="B195" s="224">
        <v>1</v>
      </c>
      <c r="C195" s="224">
        <v>2</v>
      </c>
      <c r="D195" s="224">
        <v>1</v>
      </c>
      <c r="E195" s="224">
        <v>1</v>
      </c>
      <c r="F195" s="226">
        <v>2</v>
      </c>
      <c r="G195" s="225" t="s">
        <v>168</v>
      </c>
      <c r="H195" s="211">
        <v>174</v>
      </c>
      <c r="I195" s="231">
        <v>0</v>
      </c>
      <c r="J195" s="231">
        <v>0</v>
      </c>
      <c r="K195" s="231">
        <v>0</v>
      </c>
      <c r="L195" s="231">
        <v>0</v>
      </c>
    </row>
    <row r="196" spans="1:16" ht="14.25" hidden="1" customHeight="1" collapsed="1">
      <c r="A196" s="223">
        <v>3</v>
      </c>
      <c r="B196" s="224">
        <v>1</v>
      </c>
      <c r="C196" s="224">
        <v>2</v>
      </c>
      <c r="D196" s="223">
        <v>1</v>
      </c>
      <c r="E196" s="224">
        <v>1</v>
      </c>
      <c r="F196" s="226">
        <v>3</v>
      </c>
      <c r="G196" s="225" t="s">
        <v>169</v>
      </c>
      <c r="H196" s="211">
        <v>175</v>
      </c>
      <c r="I196" s="231">
        <v>0</v>
      </c>
      <c r="J196" s="231">
        <v>0</v>
      </c>
      <c r="K196" s="231">
        <v>0</v>
      </c>
      <c r="L196" s="231">
        <v>0</v>
      </c>
    </row>
    <row r="197" spans="1:16" ht="18.75" hidden="1" customHeight="1" collapsed="1">
      <c r="A197" s="223">
        <v>3</v>
      </c>
      <c r="B197" s="224">
        <v>1</v>
      </c>
      <c r="C197" s="224">
        <v>2</v>
      </c>
      <c r="D197" s="223">
        <v>1</v>
      </c>
      <c r="E197" s="224">
        <v>1</v>
      </c>
      <c r="F197" s="226">
        <v>4</v>
      </c>
      <c r="G197" s="225" t="s">
        <v>170</v>
      </c>
      <c r="H197" s="211">
        <v>176</v>
      </c>
      <c r="I197" s="231">
        <v>0</v>
      </c>
      <c r="J197" s="231">
        <v>0</v>
      </c>
      <c r="K197" s="231">
        <v>0</v>
      </c>
      <c r="L197" s="231">
        <v>0</v>
      </c>
    </row>
    <row r="198" spans="1:16" ht="17.25" hidden="1" customHeight="1" collapsed="1">
      <c r="A198" s="237">
        <v>3</v>
      </c>
      <c r="B198" s="246">
        <v>1</v>
      </c>
      <c r="C198" s="246">
        <v>2</v>
      </c>
      <c r="D198" s="245">
        <v>1</v>
      </c>
      <c r="E198" s="246">
        <v>1</v>
      </c>
      <c r="F198" s="247">
        <v>5</v>
      </c>
      <c r="G198" s="248" t="s">
        <v>171</v>
      </c>
      <c r="H198" s="211">
        <v>177</v>
      </c>
      <c r="I198" s="231">
        <v>0</v>
      </c>
      <c r="J198" s="231">
        <v>0</v>
      </c>
      <c r="K198" s="231">
        <v>0</v>
      </c>
      <c r="L198" s="275">
        <v>0</v>
      </c>
    </row>
    <row r="199" spans="1:16" ht="15" hidden="1" customHeight="1" collapsed="1">
      <c r="A199" s="223">
        <v>3</v>
      </c>
      <c r="B199" s="224">
        <v>1</v>
      </c>
      <c r="C199" s="224">
        <v>3</v>
      </c>
      <c r="D199" s="223"/>
      <c r="E199" s="224"/>
      <c r="F199" s="226"/>
      <c r="G199" s="225" t="s">
        <v>172</v>
      </c>
      <c r="H199" s="211">
        <v>178</v>
      </c>
      <c r="I199" s="212">
        <f>SUM(I200+I203)</f>
        <v>0</v>
      </c>
      <c r="J199" s="254">
        <f>SUM(J200+J203)</f>
        <v>0</v>
      </c>
      <c r="K199" s="213">
        <f>SUM(K200+K203)</f>
        <v>0</v>
      </c>
      <c r="L199" s="212">
        <f>SUM(L200+L203)</f>
        <v>0</v>
      </c>
    </row>
    <row r="200" spans="1:16" ht="27.75" hidden="1" customHeight="1" collapsed="1">
      <c r="A200" s="218">
        <v>3</v>
      </c>
      <c r="B200" s="216">
        <v>1</v>
      </c>
      <c r="C200" s="216">
        <v>3</v>
      </c>
      <c r="D200" s="218">
        <v>1</v>
      </c>
      <c r="E200" s="223"/>
      <c r="F200" s="219"/>
      <c r="G200" s="217" t="s">
        <v>173</v>
      </c>
      <c r="H200" s="211">
        <v>179</v>
      </c>
      <c r="I200" s="234">
        <f t="shared" ref="I200:L201" si="22">I201</f>
        <v>0</v>
      </c>
      <c r="J200" s="256">
        <f t="shared" si="22"/>
        <v>0</v>
      </c>
      <c r="K200" s="235">
        <f t="shared" si="22"/>
        <v>0</v>
      </c>
      <c r="L200" s="234">
        <f t="shared" si="22"/>
        <v>0</v>
      </c>
    </row>
    <row r="201" spans="1:16" ht="30.75" hidden="1" customHeight="1" collapsed="1">
      <c r="A201" s="223">
        <v>3</v>
      </c>
      <c r="B201" s="224">
        <v>1</v>
      </c>
      <c r="C201" s="224">
        <v>3</v>
      </c>
      <c r="D201" s="223">
        <v>1</v>
      </c>
      <c r="E201" s="223">
        <v>1</v>
      </c>
      <c r="F201" s="226"/>
      <c r="G201" s="217" t="s">
        <v>173</v>
      </c>
      <c r="H201" s="211">
        <v>180</v>
      </c>
      <c r="I201" s="212">
        <f t="shared" si="22"/>
        <v>0</v>
      </c>
      <c r="J201" s="254">
        <f t="shared" si="22"/>
        <v>0</v>
      </c>
      <c r="K201" s="213">
        <f t="shared" si="22"/>
        <v>0</v>
      </c>
      <c r="L201" s="212">
        <f t="shared" si="22"/>
        <v>0</v>
      </c>
    </row>
    <row r="202" spans="1:16" ht="27.75" hidden="1" customHeight="1" collapsed="1">
      <c r="A202" s="223">
        <v>3</v>
      </c>
      <c r="B202" s="225">
        <v>1</v>
      </c>
      <c r="C202" s="223">
        <v>3</v>
      </c>
      <c r="D202" s="224">
        <v>1</v>
      </c>
      <c r="E202" s="224">
        <v>1</v>
      </c>
      <c r="F202" s="226">
        <v>1</v>
      </c>
      <c r="G202" s="217" t="s">
        <v>173</v>
      </c>
      <c r="H202" s="211">
        <v>181</v>
      </c>
      <c r="I202" s="275">
        <v>0</v>
      </c>
      <c r="J202" s="275">
        <v>0</v>
      </c>
      <c r="K202" s="275">
        <v>0</v>
      </c>
      <c r="L202" s="275">
        <v>0</v>
      </c>
    </row>
    <row r="203" spans="1:16" ht="15" hidden="1" customHeight="1" collapsed="1">
      <c r="A203" s="223">
        <v>3</v>
      </c>
      <c r="B203" s="225">
        <v>1</v>
      </c>
      <c r="C203" s="223">
        <v>3</v>
      </c>
      <c r="D203" s="224">
        <v>2</v>
      </c>
      <c r="E203" s="224"/>
      <c r="F203" s="226"/>
      <c r="G203" s="225" t="s">
        <v>174</v>
      </c>
      <c r="H203" s="211">
        <v>182</v>
      </c>
      <c r="I203" s="212">
        <f>I204</f>
        <v>0</v>
      </c>
      <c r="J203" s="254">
        <f>J204</f>
        <v>0</v>
      </c>
      <c r="K203" s="213">
        <f>K204</f>
        <v>0</v>
      </c>
      <c r="L203" s="212">
        <f>L204</f>
        <v>0</v>
      </c>
    </row>
    <row r="204" spans="1:16" ht="15.75" hidden="1" customHeight="1" collapsed="1">
      <c r="A204" s="218">
        <v>3</v>
      </c>
      <c r="B204" s="217">
        <v>1</v>
      </c>
      <c r="C204" s="218">
        <v>3</v>
      </c>
      <c r="D204" s="216">
        <v>2</v>
      </c>
      <c r="E204" s="216">
        <v>1</v>
      </c>
      <c r="F204" s="219"/>
      <c r="G204" s="225" t="s">
        <v>174</v>
      </c>
      <c r="H204" s="211">
        <v>183</v>
      </c>
      <c r="I204" s="212">
        <f>SUM(I205:I210)</f>
        <v>0</v>
      </c>
      <c r="J204" s="212">
        <f>SUM(J205:J210)</f>
        <v>0</v>
      </c>
      <c r="K204" s="212">
        <f>SUM(K205:K210)</f>
        <v>0</v>
      </c>
      <c r="L204" s="212">
        <f>SUM(L205:L210)</f>
        <v>0</v>
      </c>
      <c r="M204" s="283"/>
      <c r="N204" s="283"/>
      <c r="O204" s="283"/>
      <c r="P204" s="283"/>
    </row>
    <row r="205" spans="1:16" ht="15" hidden="1" customHeight="1" collapsed="1">
      <c r="A205" s="223">
        <v>3</v>
      </c>
      <c r="B205" s="225">
        <v>1</v>
      </c>
      <c r="C205" s="223">
        <v>3</v>
      </c>
      <c r="D205" s="224">
        <v>2</v>
      </c>
      <c r="E205" s="224">
        <v>1</v>
      </c>
      <c r="F205" s="226">
        <v>1</v>
      </c>
      <c r="G205" s="225" t="s">
        <v>175</v>
      </c>
      <c r="H205" s="211">
        <v>184</v>
      </c>
      <c r="I205" s="231">
        <v>0</v>
      </c>
      <c r="J205" s="231">
        <v>0</v>
      </c>
      <c r="K205" s="231">
        <v>0</v>
      </c>
      <c r="L205" s="275">
        <v>0</v>
      </c>
    </row>
    <row r="206" spans="1:16" ht="26.25" hidden="1" customHeight="1" collapsed="1">
      <c r="A206" s="223">
        <v>3</v>
      </c>
      <c r="B206" s="225">
        <v>1</v>
      </c>
      <c r="C206" s="223">
        <v>3</v>
      </c>
      <c r="D206" s="224">
        <v>2</v>
      </c>
      <c r="E206" s="224">
        <v>1</v>
      </c>
      <c r="F206" s="226">
        <v>2</v>
      </c>
      <c r="G206" s="225" t="s">
        <v>176</v>
      </c>
      <c r="H206" s="211">
        <v>185</v>
      </c>
      <c r="I206" s="231">
        <v>0</v>
      </c>
      <c r="J206" s="231">
        <v>0</v>
      </c>
      <c r="K206" s="231">
        <v>0</v>
      </c>
      <c r="L206" s="231">
        <v>0</v>
      </c>
    </row>
    <row r="207" spans="1:16" ht="16.5" hidden="1" customHeight="1" collapsed="1">
      <c r="A207" s="223">
        <v>3</v>
      </c>
      <c r="B207" s="225">
        <v>1</v>
      </c>
      <c r="C207" s="223">
        <v>3</v>
      </c>
      <c r="D207" s="224">
        <v>2</v>
      </c>
      <c r="E207" s="224">
        <v>1</v>
      </c>
      <c r="F207" s="226">
        <v>3</v>
      </c>
      <c r="G207" s="225" t="s">
        <v>177</v>
      </c>
      <c r="H207" s="211">
        <v>186</v>
      </c>
      <c r="I207" s="231">
        <v>0</v>
      </c>
      <c r="J207" s="231">
        <v>0</v>
      </c>
      <c r="K207" s="231">
        <v>0</v>
      </c>
      <c r="L207" s="231">
        <v>0</v>
      </c>
    </row>
    <row r="208" spans="1:16" ht="27.75" hidden="1" customHeight="1" collapsed="1">
      <c r="A208" s="223">
        <v>3</v>
      </c>
      <c r="B208" s="225">
        <v>1</v>
      </c>
      <c r="C208" s="223">
        <v>3</v>
      </c>
      <c r="D208" s="224">
        <v>2</v>
      </c>
      <c r="E208" s="224">
        <v>1</v>
      </c>
      <c r="F208" s="226">
        <v>4</v>
      </c>
      <c r="G208" s="225" t="s">
        <v>178</v>
      </c>
      <c r="H208" s="211">
        <v>187</v>
      </c>
      <c r="I208" s="231">
        <v>0</v>
      </c>
      <c r="J208" s="231">
        <v>0</v>
      </c>
      <c r="K208" s="231">
        <v>0</v>
      </c>
      <c r="L208" s="275">
        <v>0</v>
      </c>
    </row>
    <row r="209" spans="1:12" ht="15.7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>
        <v>1</v>
      </c>
      <c r="F209" s="226">
        <v>5</v>
      </c>
      <c r="G209" s="217" t="s">
        <v>179</v>
      </c>
      <c r="H209" s="211">
        <v>188</v>
      </c>
      <c r="I209" s="231">
        <v>0</v>
      </c>
      <c r="J209" s="231">
        <v>0</v>
      </c>
      <c r="K209" s="231">
        <v>0</v>
      </c>
      <c r="L209" s="231">
        <v>0</v>
      </c>
    </row>
    <row r="210" spans="1:12" ht="13.5" hidden="1" customHeight="1" collapsed="1">
      <c r="A210" s="223">
        <v>3</v>
      </c>
      <c r="B210" s="225">
        <v>1</v>
      </c>
      <c r="C210" s="223">
        <v>3</v>
      </c>
      <c r="D210" s="224">
        <v>2</v>
      </c>
      <c r="E210" s="224">
        <v>1</v>
      </c>
      <c r="F210" s="226">
        <v>6</v>
      </c>
      <c r="G210" s="217" t="s">
        <v>174</v>
      </c>
      <c r="H210" s="211">
        <v>189</v>
      </c>
      <c r="I210" s="231">
        <v>0</v>
      </c>
      <c r="J210" s="231">
        <v>0</v>
      </c>
      <c r="K210" s="231">
        <v>0</v>
      </c>
      <c r="L210" s="275">
        <v>0</v>
      </c>
    </row>
    <row r="211" spans="1:12" ht="27" hidden="1" customHeight="1" collapsed="1">
      <c r="A211" s="218">
        <v>3</v>
      </c>
      <c r="B211" s="216">
        <v>1</v>
      </c>
      <c r="C211" s="216">
        <v>4</v>
      </c>
      <c r="D211" s="216"/>
      <c r="E211" s="216"/>
      <c r="F211" s="219"/>
      <c r="G211" s="217" t="s">
        <v>180</v>
      </c>
      <c r="H211" s="211">
        <v>190</v>
      </c>
      <c r="I211" s="234">
        <f t="shared" ref="I211:L213" si="23">I212</f>
        <v>0</v>
      </c>
      <c r="J211" s="256">
        <f t="shared" si="23"/>
        <v>0</v>
      </c>
      <c r="K211" s="235">
        <f t="shared" si="23"/>
        <v>0</v>
      </c>
      <c r="L211" s="235">
        <f t="shared" si="23"/>
        <v>0</v>
      </c>
    </row>
    <row r="212" spans="1:12" ht="27" hidden="1" customHeight="1" collapsed="1">
      <c r="A212" s="237">
        <v>3</v>
      </c>
      <c r="B212" s="246">
        <v>1</v>
      </c>
      <c r="C212" s="246">
        <v>4</v>
      </c>
      <c r="D212" s="246">
        <v>1</v>
      </c>
      <c r="E212" s="246"/>
      <c r="F212" s="247"/>
      <c r="G212" s="217" t="s">
        <v>180</v>
      </c>
      <c r="H212" s="211">
        <v>191</v>
      </c>
      <c r="I212" s="241">
        <f t="shared" si="23"/>
        <v>0</v>
      </c>
      <c r="J212" s="268">
        <f t="shared" si="23"/>
        <v>0</v>
      </c>
      <c r="K212" s="242">
        <f t="shared" si="23"/>
        <v>0</v>
      </c>
      <c r="L212" s="242">
        <f t="shared" si="23"/>
        <v>0</v>
      </c>
    </row>
    <row r="213" spans="1:12" ht="27.75" hidden="1" customHeight="1" collapsed="1">
      <c r="A213" s="223">
        <v>3</v>
      </c>
      <c r="B213" s="224">
        <v>1</v>
      </c>
      <c r="C213" s="224">
        <v>4</v>
      </c>
      <c r="D213" s="224">
        <v>1</v>
      </c>
      <c r="E213" s="224">
        <v>1</v>
      </c>
      <c r="F213" s="226"/>
      <c r="G213" s="217" t="s">
        <v>181</v>
      </c>
      <c r="H213" s="211">
        <v>192</v>
      </c>
      <c r="I213" s="212">
        <f t="shared" si="23"/>
        <v>0</v>
      </c>
      <c r="J213" s="254">
        <f t="shared" si="23"/>
        <v>0</v>
      </c>
      <c r="K213" s="213">
        <f t="shared" si="23"/>
        <v>0</v>
      </c>
      <c r="L213" s="213">
        <f t="shared" si="23"/>
        <v>0</v>
      </c>
    </row>
    <row r="214" spans="1:12" ht="27" hidden="1" customHeight="1" collapsed="1">
      <c r="A214" s="228">
        <v>3</v>
      </c>
      <c r="B214" s="223">
        <v>1</v>
      </c>
      <c r="C214" s="224">
        <v>4</v>
      </c>
      <c r="D214" s="224">
        <v>1</v>
      </c>
      <c r="E214" s="224">
        <v>1</v>
      </c>
      <c r="F214" s="226">
        <v>1</v>
      </c>
      <c r="G214" s="217" t="s">
        <v>181</v>
      </c>
      <c r="H214" s="211">
        <v>193</v>
      </c>
      <c r="I214" s="231">
        <v>0</v>
      </c>
      <c r="J214" s="231">
        <v>0</v>
      </c>
      <c r="K214" s="231">
        <v>0</v>
      </c>
      <c r="L214" s="231">
        <v>0</v>
      </c>
    </row>
    <row r="215" spans="1:12" ht="26.25" hidden="1" customHeight="1" collapsed="1">
      <c r="A215" s="228">
        <v>3</v>
      </c>
      <c r="B215" s="224">
        <v>1</v>
      </c>
      <c r="C215" s="224">
        <v>5</v>
      </c>
      <c r="D215" s="224"/>
      <c r="E215" s="224"/>
      <c r="F215" s="226"/>
      <c r="G215" s="225" t="s">
        <v>182</v>
      </c>
      <c r="H215" s="211">
        <v>194</v>
      </c>
      <c r="I215" s="212">
        <f t="shared" ref="I215:L216" si="24">I216</f>
        <v>0</v>
      </c>
      <c r="J215" s="212">
        <f t="shared" si="24"/>
        <v>0</v>
      </c>
      <c r="K215" s="212">
        <f t="shared" si="24"/>
        <v>0</v>
      </c>
      <c r="L215" s="212">
        <f t="shared" si="24"/>
        <v>0</v>
      </c>
    </row>
    <row r="216" spans="1:12" ht="30" hidden="1" customHeight="1" collapsed="1">
      <c r="A216" s="228">
        <v>3</v>
      </c>
      <c r="B216" s="224">
        <v>1</v>
      </c>
      <c r="C216" s="224">
        <v>5</v>
      </c>
      <c r="D216" s="224">
        <v>1</v>
      </c>
      <c r="E216" s="224"/>
      <c r="F216" s="226"/>
      <c r="G216" s="225" t="s">
        <v>182</v>
      </c>
      <c r="H216" s="211">
        <v>195</v>
      </c>
      <c r="I216" s="212">
        <f t="shared" si="24"/>
        <v>0</v>
      </c>
      <c r="J216" s="212">
        <f t="shared" si="24"/>
        <v>0</v>
      </c>
      <c r="K216" s="212">
        <f t="shared" si="24"/>
        <v>0</v>
      </c>
      <c r="L216" s="212">
        <f t="shared" si="24"/>
        <v>0</v>
      </c>
    </row>
    <row r="217" spans="1:12" ht="27" hidden="1" customHeight="1" collapsed="1">
      <c r="A217" s="228">
        <v>3</v>
      </c>
      <c r="B217" s="224">
        <v>1</v>
      </c>
      <c r="C217" s="224">
        <v>5</v>
      </c>
      <c r="D217" s="224">
        <v>1</v>
      </c>
      <c r="E217" s="224">
        <v>1</v>
      </c>
      <c r="F217" s="226"/>
      <c r="G217" s="225" t="s">
        <v>182</v>
      </c>
      <c r="H217" s="211">
        <v>196</v>
      </c>
      <c r="I217" s="212">
        <f>SUM(I218:I220)</f>
        <v>0</v>
      </c>
      <c r="J217" s="212">
        <f>SUM(J218:J220)</f>
        <v>0</v>
      </c>
      <c r="K217" s="212">
        <f>SUM(K218:K220)</f>
        <v>0</v>
      </c>
      <c r="L217" s="212">
        <f>SUM(L218:L220)</f>
        <v>0</v>
      </c>
    </row>
    <row r="218" spans="1:12" ht="21" hidden="1" customHeight="1" collapsed="1">
      <c r="A218" s="228">
        <v>3</v>
      </c>
      <c r="B218" s="224">
        <v>1</v>
      </c>
      <c r="C218" s="224">
        <v>5</v>
      </c>
      <c r="D218" s="224">
        <v>1</v>
      </c>
      <c r="E218" s="224">
        <v>1</v>
      </c>
      <c r="F218" s="226">
        <v>1</v>
      </c>
      <c r="G218" s="277" t="s">
        <v>183</v>
      </c>
      <c r="H218" s="211">
        <v>197</v>
      </c>
      <c r="I218" s="231">
        <v>0</v>
      </c>
      <c r="J218" s="231">
        <v>0</v>
      </c>
      <c r="K218" s="231">
        <v>0</v>
      </c>
      <c r="L218" s="231">
        <v>0</v>
      </c>
    </row>
    <row r="219" spans="1:12" ht="25.5" hidden="1" customHeight="1" collapsed="1">
      <c r="A219" s="228">
        <v>3</v>
      </c>
      <c r="B219" s="224">
        <v>1</v>
      </c>
      <c r="C219" s="224">
        <v>5</v>
      </c>
      <c r="D219" s="224">
        <v>1</v>
      </c>
      <c r="E219" s="224">
        <v>1</v>
      </c>
      <c r="F219" s="226">
        <v>2</v>
      </c>
      <c r="G219" s="277" t="s">
        <v>184</v>
      </c>
      <c r="H219" s="211">
        <v>198</v>
      </c>
      <c r="I219" s="231">
        <v>0</v>
      </c>
      <c r="J219" s="231">
        <v>0</v>
      </c>
      <c r="K219" s="231">
        <v>0</v>
      </c>
      <c r="L219" s="231">
        <v>0</v>
      </c>
    </row>
    <row r="220" spans="1:12" ht="28.5" hidden="1" customHeight="1" collapsed="1">
      <c r="A220" s="228">
        <v>3</v>
      </c>
      <c r="B220" s="224">
        <v>1</v>
      </c>
      <c r="C220" s="224">
        <v>5</v>
      </c>
      <c r="D220" s="224">
        <v>1</v>
      </c>
      <c r="E220" s="224">
        <v>1</v>
      </c>
      <c r="F220" s="226">
        <v>3</v>
      </c>
      <c r="G220" s="277" t="s">
        <v>185</v>
      </c>
      <c r="H220" s="211">
        <v>199</v>
      </c>
      <c r="I220" s="231">
        <v>0</v>
      </c>
      <c r="J220" s="231">
        <v>0</v>
      </c>
      <c r="K220" s="231">
        <v>0</v>
      </c>
      <c r="L220" s="231">
        <v>0</v>
      </c>
    </row>
    <row r="221" spans="1:12" s="163" customFormat="1" ht="41.25" hidden="1" customHeight="1" collapsed="1">
      <c r="A221" s="207">
        <v>3</v>
      </c>
      <c r="B221" s="208">
        <v>2</v>
      </c>
      <c r="C221" s="208"/>
      <c r="D221" s="208"/>
      <c r="E221" s="208"/>
      <c r="F221" s="210"/>
      <c r="G221" s="209" t="s">
        <v>186</v>
      </c>
      <c r="H221" s="211">
        <v>200</v>
      </c>
      <c r="I221" s="212">
        <f>SUM(I222+I254)</f>
        <v>0</v>
      </c>
      <c r="J221" s="254">
        <f>SUM(J222+J254)</f>
        <v>0</v>
      </c>
      <c r="K221" s="213">
        <f>SUM(K222+K254)</f>
        <v>0</v>
      </c>
      <c r="L221" s="213">
        <f>SUM(L222+L254)</f>
        <v>0</v>
      </c>
    </row>
    <row r="222" spans="1:12" ht="26.25" hidden="1" customHeight="1" collapsed="1">
      <c r="A222" s="237">
        <v>3</v>
      </c>
      <c r="B222" s="245">
        <v>2</v>
      </c>
      <c r="C222" s="246">
        <v>1</v>
      </c>
      <c r="D222" s="246"/>
      <c r="E222" s="246"/>
      <c r="F222" s="247"/>
      <c r="G222" s="248" t="s">
        <v>187</v>
      </c>
      <c r="H222" s="211">
        <v>201</v>
      </c>
      <c r="I222" s="241">
        <f>SUM(I223+I232+I236+I240+I244+I247+I250)</f>
        <v>0</v>
      </c>
      <c r="J222" s="268">
        <f>SUM(J223+J232+J236+J240+J244+J247+J250)</f>
        <v>0</v>
      </c>
      <c r="K222" s="242">
        <f>SUM(K223+K232+K236+K240+K244+K247+K250)</f>
        <v>0</v>
      </c>
      <c r="L222" s="242">
        <f>SUM(L223+L232+L236+L240+L244+L247+L250)</f>
        <v>0</v>
      </c>
    </row>
    <row r="223" spans="1:12" ht="15.75" hidden="1" customHeight="1" collapsed="1">
      <c r="A223" s="223">
        <v>3</v>
      </c>
      <c r="B223" s="224">
        <v>2</v>
      </c>
      <c r="C223" s="224">
        <v>1</v>
      </c>
      <c r="D223" s="224">
        <v>1</v>
      </c>
      <c r="E223" s="224"/>
      <c r="F223" s="226"/>
      <c r="G223" s="225" t="s">
        <v>188</v>
      </c>
      <c r="H223" s="211">
        <v>202</v>
      </c>
      <c r="I223" s="241">
        <f>I224</f>
        <v>0</v>
      </c>
      <c r="J223" s="241">
        <f>J224</f>
        <v>0</v>
      </c>
      <c r="K223" s="241">
        <f>K224</f>
        <v>0</v>
      </c>
      <c r="L223" s="241">
        <f>L224</f>
        <v>0</v>
      </c>
    </row>
    <row r="224" spans="1:12" ht="12" hidden="1" customHeight="1" collapsed="1">
      <c r="A224" s="223">
        <v>3</v>
      </c>
      <c r="B224" s="223">
        <v>2</v>
      </c>
      <c r="C224" s="224">
        <v>1</v>
      </c>
      <c r="D224" s="224">
        <v>1</v>
      </c>
      <c r="E224" s="224">
        <v>1</v>
      </c>
      <c r="F224" s="226"/>
      <c r="G224" s="225" t="s">
        <v>189</v>
      </c>
      <c r="H224" s="211">
        <v>203</v>
      </c>
      <c r="I224" s="212">
        <f>SUM(I225:I225)</f>
        <v>0</v>
      </c>
      <c r="J224" s="254">
        <f>SUM(J225:J225)</f>
        <v>0</v>
      </c>
      <c r="K224" s="213">
        <f>SUM(K225:K225)</f>
        <v>0</v>
      </c>
      <c r="L224" s="213">
        <f>SUM(L225:L225)</f>
        <v>0</v>
      </c>
    </row>
    <row r="225" spans="1:12" ht="14.25" hidden="1" customHeight="1" collapsed="1">
      <c r="A225" s="237">
        <v>3</v>
      </c>
      <c r="B225" s="237">
        <v>2</v>
      </c>
      <c r="C225" s="246">
        <v>1</v>
      </c>
      <c r="D225" s="246">
        <v>1</v>
      </c>
      <c r="E225" s="246">
        <v>1</v>
      </c>
      <c r="F225" s="247">
        <v>1</v>
      </c>
      <c r="G225" s="248" t="s">
        <v>189</v>
      </c>
      <c r="H225" s="211">
        <v>204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14.25" hidden="1" customHeight="1" collapsed="1">
      <c r="A226" s="237">
        <v>3</v>
      </c>
      <c r="B226" s="246">
        <v>2</v>
      </c>
      <c r="C226" s="246">
        <v>1</v>
      </c>
      <c r="D226" s="246">
        <v>1</v>
      </c>
      <c r="E226" s="246">
        <v>2</v>
      </c>
      <c r="F226" s="247"/>
      <c r="G226" s="248" t="s">
        <v>190</v>
      </c>
      <c r="H226" s="211">
        <v>205</v>
      </c>
      <c r="I226" s="212">
        <f>SUM(I227:I228)</f>
        <v>0</v>
      </c>
      <c r="J226" s="212">
        <f>SUM(J227:J228)</f>
        <v>0</v>
      </c>
      <c r="K226" s="212">
        <f>SUM(K227:K228)</f>
        <v>0</v>
      </c>
      <c r="L226" s="212">
        <f>SUM(L227:L228)</f>
        <v>0</v>
      </c>
    </row>
    <row r="227" spans="1:12" ht="14.25" hidden="1" customHeight="1" collapsed="1">
      <c r="A227" s="237">
        <v>3</v>
      </c>
      <c r="B227" s="246">
        <v>2</v>
      </c>
      <c r="C227" s="246">
        <v>1</v>
      </c>
      <c r="D227" s="246">
        <v>1</v>
      </c>
      <c r="E227" s="246">
        <v>2</v>
      </c>
      <c r="F227" s="247">
        <v>1</v>
      </c>
      <c r="G227" s="248" t="s">
        <v>191</v>
      </c>
      <c r="H227" s="211">
        <v>206</v>
      </c>
      <c r="I227" s="231">
        <v>0</v>
      </c>
      <c r="J227" s="231">
        <v>0</v>
      </c>
      <c r="K227" s="231">
        <v>0</v>
      </c>
      <c r="L227" s="231">
        <v>0</v>
      </c>
    </row>
    <row r="228" spans="1:12" ht="14.25" hidden="1" customHeight="1" collapsed="1">
      <c r="A228" s="237">
        <v>3</v>
      </c>
      <c r="B228" s="246">
        <v>2</v>
      </c>
      <c r="C228" s="246">
        <v>1</v>
      </c>
      <c r="D228" s="246">
        <v>1</v>
      </c>
      <c r="E228" s="246">
        <v>2</v>
      </c>
      <c r="F228" s="247">
        <v>2</v>
      </c>
      <c r="G228" s="248" t="s">
        <v>192</v>
      </c>
      <c r="H228" s="211">
        <v>207</v>
      </c>
      <c r="I228" s="231">
        <v>0</v>
      </c>
      <c r="J228" s="231">
        <v>0</v>
      </c>
      <c r="K228" s="231">
        <v>0</v>
      </c>
      <c r="L228" s="231">
        <v>0</v>
      </c>
    </row>
    <row r="229" spans="1:12" ht="14.25" hidden="1" customHeight="1" collapsed="1">
      <c r="A229" s="237">
        <v>3</v>
      </c>
      <c r="B229" s="246">
        <v>2</v>
      </c>
      <c r="C229" s="246">
        <v>1</v>
      </c>
      <c r="D229" s="246">
        <v>1</v>
      </c>
      <c r="E229" s="246">
        <v>3</v>
      </c>
      <c r="F229" s="284"/>
      <c r="G229" s="248" t="s">
        <v>193</v>
      </c>
      <c r="H229" s="211">
        <v>208</v>
      </c>
      <c r="I229" s="212">
        <f>SUM(I230:I231)</f>
        <v>0</v>
      </c>
      <c r="J229" s="212">
        <f>SUM(J230:J231)</f>
        <v>0</v>
      </c>
      <c r="K229" s="212">
        <f>SUM(K230:K231)</f>
        <v>0</v>
      </c>
      <c r="L229" s="212">
        <f>SUM(L230:L231)</f>
        <v>0</v>
      </c>
    </row>
    <row r="230" spans="1:12" ht="14.25" hidden="1" customHeight="1" collapsed="1">
      <c r="A230" s="237">
        <v>3</v>
      </c>
      <c r="B230" s="246">
        <v>2</v>
      </c>
      <c r="C230" s="246">
        <v>1</v>
      </c>
      <c r="D230" s="246">
        <v>1</v>
      </c>
      <c r="E230" s="246">
        <v>3</v>
      </c>
      <c r="F230" s="247">
        <v>1</v>
      </c>
      <c r="G230" s="248" t="s">
        <v>194</v>
      </c>
      <c r="H230" s="211">
        <v>209</v>
      </c>
      <c r="I230" s="231">
        <v>0</v>
      </c>
      <c r="J230" s="231">
        <v>0</v>
      </c>
      <c r="K230" s="231">
        <v>0</v>
      </c>
      <c r="L230" s="231">
        <v>0</v>
      </c>
    </row>
    <row r="231" spans="1:12" ht="14.25" hidden="1" customHeight="1" collapsed="1">
      <c r="A231" s="237">
        <v>3</v>
      </c>
      <c r="B231" s="246">
        <v>2</v>
      </c>
      <c r="C231" s="246">
        <v>1</v>
      </c>
      <c r="D231" s="246">
        <v>1</v>
      </c>
      <c r="E231" s="246">
        <v>3</v>
      </c>
      <c r="F231" s="247">
        <v>2</v>
      </c>
      <c r="G231" s="248" t="s">
        <v>195</v>
      </c>
      <c r="H231" s="211">
        <v>210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27" hidden="1" customHeight="1" collapsed="1">
      <c r="A232" s="223">
        <v>3</v>
      </c>
      <c r="B232" s="224">
        <v>2</v>
      </c>
      <c r="C232" s="224">
        <v>1</v>
      </c>
      <c r="D232" s="224">
        <v>2</v>
      </c>
      <c r="E232" s="224"/>
      <c r="F232" s="226"/>
      <c r="G232" s="225" t="s">
        <v>196</v>
      </c>
      <c r="H232" s="211">
        <v>211</v>
      </c>
      <c r="I232" s="212">
        <f>I233</f>
        <v>0</v>
      </c>
      <c r="J232" s="212">
        <f>J233</f>
        <v>0</v>
      </c>
      <c r="K232" s="212">
        <f>K233</f>
        <v>0</v>
      </c>
      <c r="L232" s="212">
        <f>L233</f>
        <v>0</v>
      </c>
    </row>
    <row r="233" spans="1:12" ht="14.25" hidden="1" customHeight="1" collapsed="1">
      <c r="A233" s="223">
        <v>3</v>
      </c>
      <c r="B233" s="224">
        <v>2</v>
      </c>
      <c r="C233" s="224">
        <v>1</v>
      </c>
      <c r="D233" s="224">
        <v>2</v>
      </c>
      <c r="E233" s="224">
        <v>1</v>
      </c>
      <c r="F233" s="226"/>
      <c r="G233" s="225" t="s">
        <v>196</v>
      </c>
      <c r="H233" s="211">
        <v>212</v>
      </c>
      <c r="I233" s="212">
        <f>SUM(I234:I235)</f>
        <v>0</v>
      </c>
      <c r="J233" s="254">
        <f>SUM(J234:J235)</f>
        <v>0</v>
      </c>
      <c r="K233" s="213">
        <f>SUM(K234:K235)</f>
        <v>0</v>
      </c>
      <c r="L233" s="213">
        <f>SUM(L234:L235)</f>
        <v>0</v>
      </c>
    </row>
    <row r="234" spans="1:12" ht="27" hidden="1" customHeight="1" collapsed="1">
      <c r="A234" s="237">
        <v>3</v>
      </c>
      <c r="B234" s="245">
        <v>2</v>
      </c>
      <c r="C234" s="246">
        <v>1</v>
      </c>
      <c r="D234" s="246">
        <v>2</v>
      </c>
      <c r="E234" s="246">
        <v>1</v>
      </c>
      <c r="F234" s="247">
        <v>1</v>
      </c>
      <c r="G234" s="248" t="s">
        <v>197</v>
      </c>
      <c r="H234" s="211">
        <v>213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25.5" hidden="1" customHeight="1" collapsed="1">
      <c r="A235" s="223">
        <v>3</v>
      </c>
      <c r="B235" s="224">
        <v>2</v>
      </c>
      <c r="C235" s="224">
        <v>1</v>
      </c>
      <c r="D235" s="224">
        <v>2</v>
      </c>
      <c r="E235" s="224">
        <v>1</v>
      </c>
      <c r="F235" s="226">
        <v>2</v>
      </c>
      <c r="G235" s="225" t="s">
        <v>198</v>
      </c>
      <c r="H235" s="211">
        <v>214</v>
      </c>
      <c r="I235" s="231">
        <v>0</v>
      </c>
      <c r="J235" s="231">
        <v>0</v>
      </c>
      <c r="K235" s="231">
        <v>0</v>
      </c>
      <c r="L235" s="231">
        <v>0</v>
      </c>
    </row>
    <row r="236" spans="1:12" ht="26.25" hidden="1" customHeight="1" collapsed="1">
      <c r="A236" s="218">
        <v>3</v>
      </c>
      <c r="B236" s="216">
        <v>2</v>
      </c>
      <c r="C236" s="216">
        <v>1</v>
      </c>
      <c r="D236" s="216">
        <v>3</v>
      </c>
      <c r="E236" s="216"/>
      <c r="F236" s="219"/>
      <c r="G236" s="217" t="s">
        <v>199</v>
      </c>
      <c r="H236" s="211">
        <v>215</v>
      </c>
      <c r="I236" s="234">
        <f>I237</f>
        <v>0</v>
      </c>
      <c r="J236" s="256">
        <f>J237</f>
        <v>0</v>
      </c>
      <c r="K236" s="235">
        <f>K237</f>
        <v>0</v>
      </c>
      <c r="L236" s="235">
        <f>L237</f>
        <v>0</v>
      </c>
    </row>
    <row r="237" spans="1:12" ht="29.25" hidden="1" customHeight="1" collapsed="1">
      <c r="A237" s="223">
        <v>3</v>
      </c>
      <c r="B237" s="224">
        <v>2</v>
      </c>
      <c r="C237" s="224">
        <v>1</v>
      </c>
      <c r="D237" s="224">
        <v>3</v>
      </c>
      <c r="E237" s="224">
        <v>1</v>
      </c>
      <c r="F237" s="226"/>
      <c r="G237" s="217" t="s">
        <v>199</v>
      </c>
      <c r="H237" s="211">
        <v>216</v>
      </c>
      <c r="I237" s="212">
        <f>I238+I239</f>
        <v>0</v>
      </c>
      <c r="J237" s="212">
        <f>J238+J239</f>
        <v>0</v>
      </c>
      <c r="K237" s="212">
        <f>K238+K239</f>
        <v>0</v>
      </c>
      <c r="L237" s="212">
        <f>L238+L239</f>
        <v>0</v>
      </c>
    </row>
    <row r="238" spans="1:12" ht="30" hidden="1" customHeight="1" collapsed="1">
      <c r="A238" s="223">
        <v>3</v>
      </c>
      <c r="B238" s="224">
        <v>2</v>
      </c>
      <c r="C238" s="224">
        <v>1</v>
      </c>
      <c r="D238" s="224">
        <v>3</v>
      </c>
      <c r="E238" s="224">
        <v>1</v>
      </c>
      <c r="F238" s="226">
        <v>1</v>
      </c>
      <c r="G238" s="225" t="s">
        <v>200</v>
      </c>
      <c r="H238" s="211">
        <v>217</v>
      </c>
      <c r="I238" s="231">
        <v>0</v>
      </c>
      <c r="J238" s="231">
        <v>0</v>
      </c>
      <c r="K238" s="231">
        <v>0</v>
      </c>
      <c r="L238" s="231">
        <v>0</v>
      </c>
    </row>
    <row r="239" spans="1:12" ht="27.75" hidden="1" customHeight="1" collapsed="1">
      <c r="A239" s="223">
        <v>3</v>
      </c>
      <c r="B239" s="224">
        <v>2</v>
      </c>
      <c r="C239" s="224">
        <v>1</v>
      </c>
      <c r="D239" s="224">
        <v>3</v>
      </c>
      <c r="E239" s="224">
        <v>1</v>
      </c>
      <c r="F239" s="226">
        <v>2</v>
      </c>
      <c r="G239" s="225" t="s">
        <v>201</v>
      </c>
      <c r="H239" s="211">
        <v>218</v>
      </c>
      <c r="I239" s="275">
        <v>0</v>
      </c>
      <c r="J239" s="272">
        <v>0</v>
      </c>
      <c r="K239" s="275">
        <v>0</v>
      </c>
      <c r="L239" s="275">
        <v>0</v>
      </c>
    </row>
    <row r="240" spans="1:12" ht="12" hidden="1" customHeight="1" collapsed="1">
      <c r="A240" s="223">
        <v>3</v>
      </c>
      <c r="B240" s="224">
        <v>2</v>
      </c>
      <c r="C240" s="224">
        <v>1</v>
      </c>
      <c r="D240" s="224">
        <v>4</v>
      </c>
      <c r="E240" s="224"/>
      <c r="F240" s="226"/>
      <c r="G240" s="225" t="s">
        <v>202</v>
      </c>
      <c r="H240" s="211">
        <v>219</v>
      </c>
      <c r="I240" s="212">
        <f>I241</f>
        <v>0</v>
      </c>
      <c r="J240" s="213">
        <f>J241</f>
        <v>0</v>
      </c>
      <c r="K240" s="212">
        <f>K241</f>
        <v>0</v>
      </c>
      <c r="L240" s="213">
        <f>L241</f>
        <v>0</v>
      </c>
    </row>
    <row r="241" spans="1:12" ht="14.25" hidden="1" customHeight="1" collapsed="1">
      <c r="A241" s="218">
        <v>3</v>
      </c>
      <c r="B241" s="216">
        <v>2</v>
      </c>
      <c r="C241" s="216">
        <v>1</v>
      </c>
      <c r="D241" s="216">
        <v>4</v>
      </c>
      <c r="E241" s="216">
        <v>1</v>
      </c>
      <c r="F241" s="219"/>
      <c r="G241" s="217" t="s">
        <v>202</v>
      </c>
      <c r="H241" s="211">
        <v>220</v>
      </c>
      <c r="I241" s="234">
        <f>SUM(I242:I243)</f>
        <v>0</v>
      </c>
      <c r="J241" s="256">
        <f>SUM(J242:J243)</f>
        <v>0</v>
      </c>
      <c r="K241" s="235">
        <f>SUM(K242:K243)</f>
        <v>0</v>
      </c>
      <c r="L241" s="235">
        <f>SUM(L242:L243)</f>
        <v>0</v>
      </c>
    </row>
    <row r="242" spans="1:12" ht="25.5" hidden="1" customHeight="1" collapsed="1">
      <c r="A242" s="223">
        <v>3</v>
      </c>
      <c r="B242" s="224">
        <v>2</v>
      </c>
      <c r="C242" s="224">
        <v>1</v>
      </c>
      <c r="D242" s="224">
        <v>4</v>
      </c>
      <c r="E242" s="224">
        <v>1</v>
      </c>
      <c r="F242" s="226">
        <v>1</v>
      </c>
      <c r="G242" s="225" t="s">
        <v>203</v>
      </c>
      <c r="H242" s="211">
        <v>221</v>
      </c>
      <c r="I242" s="231">
        <v>0</v>
      </c>
      <c r="J242" s="231">
        <v>0</v>
      </c>
      <c r="K242" s="231">
        <v>0</v>
      </c>
      <c r="L242" s="231">
        <v>0</v>
      </c>
    </row>
    <row r="243" spans="1:12" ht="18.75" hidden="1" customHeight="1" collapsed="1">
      <c r="A243" s="223">
        <v>3</v>
      </c>
      <c r="B243" s="224">
        <v>2</v>
      </c>
      <c r="C243" s="224">
        <v>1</v>
      </c>
      <c r="D243" s="224">
        <v>4</v>
      </c>
      <c r="E243" s="224">
        <v>1</v>
      </c>
      <c r="F243" s="226">
        <v>2</v>
      </c>
      <c r="G243" s="225" t="s">
        <v>204</v>
      </c>
      <c r="H243" s="211">
        <v>222</v>
      </c>
      <c r="I243" s="231">
        <v>0</v>
      </c>
      <c r="J243" s="231">
        <v>0</v>
      </c>
      <c r="K243" s="231">
        <v>0</v>
      </c>
      <c r="L243" s="231">
        <v>0</v>
      </c>
    </row>
    <row r="244" spans="1:12" hidden="1" collapsed="1">
      <c r="A244" s="223">
        <v>3</v>
      </c>
      <c r="B244" s="224">
        <v>2</v>
      </c>
      <c r="C244" s="224">
        <v>1</v>
      </c>
      <c r="D244" s="224">
        <v>5</v>
      </c>
      <c r="E244" s="224"/>
      <c r="F244" s="226"/>
      <c r="G244" s="225" t="s">
        <v>205</v>
      </c>
      <c r="H244" s="211">
        <v>223</v>
      </c>
      <c r="I244" s="212">
        <f t="shared" ref="I244:L245" si="25">I245</f>
        <v>0</v>
      </c>
      <c r="J244" s="254">
        <f t="shared" si="25"/>
        <v>0</v>
      </c>
      <c r="K244" s="213">
        <f t="shared" si="25"/>
        <v>0</v>
      </c>
      <c r="L244" s="213">
        <f t="shared" si="25"/>
        <v>0</v>
      </c>
    </row>
    <row r="245" spans="1:12" ht="16.5" hidden="1" customHeight="1" collapsed="1">
      <c r="A245" s="223">
        <v>3</v>
      </c>
      <c r="B245" s="224">
        <v>2</v>
      </c>
      <c r="C245" s="224">
        <v>1</v>
      </c>
      <c r="D245" s="224">
        <v>5</v>
      </c>
      <c r="E245" s="224">
        <v>1</v>
      </c>
      <c r="F245" s="226"/>
      <c r="G245" s="225" t="s">
        <v>205</v>
      </c>
      <c r="H245" s="211">
        <v>224</v>
      </c>
      <c r="I245" s="213">
        <f t="shared" si="25"/>
        <v>0</v>
      </c>
      <c r="J245" s="254">
        <f t="shared" si="25"/>
        <v>0</v>
      </c>
      <c r="K245" s="213">
        <f t="shared" si="25"/>
        <v>0</v>
      </c>
      <c r="L245" s="213">
        <f t="shared" si="25"/>
        <v>0</v>
      </c>
    </row>
    <row r="246" spans="1:12" hidden="1" collapsed="1">
      <c r="A246" s="245">
        <v>3</v>
      </c>
      <c r="B246" s="246">
        <v>2</v>
      </c>
      <c r="C246" s="246">
        <v>1</v>
      </c>
      <c r="D246" s="246">
        <v>5</v>
      </c>
      <c r="E246" s="246">
        <v>1</v>
      </c>
      <c r="F246" s="247">
        <v>1</v>
      </c>
      <c r="G246" s="225" t="s">
        <v>205</v>
      </c>
      <c r="H246" s="211">
        <v>225</v>
      </c>
      <c r="I246" s="275">
        <v>0</v>
      </c>
      <c r="J246" s="275">
        <v>0</v>
      </c>
      <c r="K246" s="275">
        <v>0</v>
      </c>
      <c r="L246" s="275">
        <v>0</v>
      </c>
    </row>
    <row r="247" spans="1:12" hidden="1" collapsed="1">
      <c r="A247" s="223">
        <v>3</v>
      </c>
      <c r="B247" s="224">
        <v>2</v>
      </c>
      <c r="C247" s="224">
        <v>1</v>
      </c>
      <c r="D247" s="224">
        <v>6</v>
      </c>
      <c r="E247" s="224"/>
      <c r="F247" s="226"/>
      <c r="G247" s="225" t="s">
        <v>206</v>
      </c>
      <c r="H247" s="211">
        <v>226</v>
      </c>
      <c r="I247" s="212">
        <f t="shared" ref="I247:L248" si="26">I248</f>
        <v>0</v>
      </c>
      <c r="J247" s="254">
        <f t="shared" si="26"/>
        <v>0</v>
      </c>
      <c r="K247" s="213">
        <f t="shared" si="26"/>
        <v>0</v>
      </c>
      <c r="L247" s="213">
        <f t="shared" si="26"/>
        <v>0</v>
      </c>
    </row>
    <row r="248" spans="1:12" hidden="1" collapsed="1">
      <c r="A248" s="223">
        <v>3</v>
      </c>
      <c r="B248" s="223">
        <v>2</v>
      </c>
      <c r="C248" s="224">
        <v>1</v>
      </c>
      <c r="D248" s="224">
        <v>6</v>
      </c>
      <c r="E248" s="224">
        <v>1</v>
      </c>
      <c r="F248" s="226"/>
      <c r="G248" s="225" t="s">
        <v>206</v>
      </c>
      <c r="H248" s="211">
        <v>227</v>
      </c>
      <c r="I248" s="212">
        <f t="shared" si="26"/>
        <v>0</v>
      </c>
      <c r="J248" s="254">
        <f t="shared" si="26"/>
        <v>0</v>
      </c>
      <c r="K248" s="213">
        <f t="shared" si="26"/>
        <v>0</v>
      </c>
      <c r="L248" s="213">
        <f t="shared" si="26"/>
        <v>0</v>
      </c>
    </row>
    <row r="249" spans="1:12" ht="15.75" hidden="1" customHeight="1" collapsed="1">
      <c r="A249" s="218">
        <v>3</v>
      </c>
      <c r="B249" s="218">
        <v>2</v>
      </c>
      <c r="C249" s="224">
        <v>1</v>
      </c>
      <c r="D249" s="224">
        <v>6</v>
      </c>
      <c r="E249" s="224">
        <v>1</v>
      </c>
      <c r="F249" s="226">
        <v>1</v>
      </c>
      <c r="G249" s="225" t="s">
        <v>206</v>
      </c>
      <c r="H249" s="211">
        <v>228</v>
      </c>
      <c r="I249" s="275">
        <v>0</v>
      </c>
      <c r="J249" s="275">
        <v>0</v>
      </c>
      <c r="K249" s="275">
        <v>0</v>
      </c>
      <c r="L249" s="275">
        <v>0</v>
      </c>
    </row>
    <row r="250" spans="1:12" ht="13.5" hidden="1" customHeight="1" collapsed="1">
      <c r="A250" s="223">
        <v>3</v>
      </c>
      <c r="B250" s="223">
        <v>2</v>
      </c>
      <c r="C250" s="224">
        <v>1</v>
      </c>
      <c r="D250" s="224">
        <v>7</v>
      </c>
      <c r="E250" s="224"/>
      <c r="F250" s="226"/>
      <c r="G250" s="225" t="s">
        <v>207</v>
      </c>
      <c r="H250" s="211">
        <v>229</v>
      </c>
      <c r="I250" s="212">
        <f>I251</f>
        <v>0</v>
      </c>
      <c r="J250" s="254">
        <f>J251</f>
        <v>0</v>
      </c>
      <c r="K250" s="213">
        <f>K251</f>
        <v>0</v>
      </c>
      <c r="L250" s="213">
        <f>L251</f>
        <v>0</v>
      </c>
    </row>
    <row r="251" spans="1:12" hidden="1" collapsed="1">
      <c r="A251" s="223">
        <v>3</v>
      </c>
      <c r="B251" s="224">
        <v>2</v>
      </c>
      <c r="C251" s="224">
        <v>1</v>
      </c>
      <c r="D251" s="224">
        <v>7</v>
      </c>
      <c r="E251" s="224">
        <v>1</v>
      </c>
      <c r="F251" s="226"/>
      <c r="G251" s="225" t="s">
        <v>207</v>
      </c>
      <c r="H251" s="211">
        <v>230</v>
      </c>
      <c r="I251" s="212">
        <f>I252+I253</f>
        <v>0</v>
      </c>
      <c r="J251" s="212">
        <f>J252+J253</f>
        <v>0</v>
      </c>
      <c r="K251" s="212">
        <f>K252+K253</f>
        <v>0</v>
      </c>
      <c r="L251" s="212">
        <f>L252+L253</f>
        <v>0</v>
      </c>
    </row>
    <row r="252" spans="1:12" ht="27" hidden="1" customHeight="1" collapsed="1">
      <c r="A252" s="223">
        <v>3</v>
      </c>
      <c r="B252" s="224">
        <v>2</v>
      </c>
      <c r="C252" s="224">
        <v>1</v>
      </c>
      <c r="D252" s="224">
        <v>7</v>
      </c>
      <c r="E252" s="224">
        <v>1</v>
      </c>
      <c r="F252" s="226">
        <v>1</v>
      </c>
      <c r="G252" s="225" t="s">
        <v>208</v>
      </c>
      <c r="H252" s="211">
        <v>231</v>
      </c>
      <c r="I252" s="230">
        <v>0</v>
      </c>
      <c r="J252" s="231">
        <v>0</v>
      </c>
      <c r="K252" s="231">
        <v>0</v>
      </c>
      <c r="L252" s="231">
        <v>0</v>
      </c>
    </row>
    <row r="253" spans="1:12" ht="24.75" hidden="1" customHeight="1" collapsed="1">
      <c r="A253" s="223">
        <v>3</v>
      </c>
      <c r="B253" s="224">
        <v>2</v>
      </c>
      <c r="C253" s="224">
        <v>1</v>
      </c>
      <c r="D253" s="224">
        <v>7</v>
      </c>
      <c r="E253" s="224">
        <v>1</v>
      </c>
      <c r="F253" s="226">
        <v>2</v>
      </c>
      <c r="G253" s="225" t="s">
        <v>209</v>
      </c>
      <c r="H253" s="211">
        <v>232</v>
      </c>
      <c r="I253" s="231">
        <v>0</v>
      </c>
      <c r="J253" s="231">
        <v>0</v>
      </c>
      <c r="K253" s="231">
        <v>0</v>
      </c>
      <c r="L253" s="231">
        <v>0</v>
      </c>
    </row>
    <row r="254" spans="1:12" ht="38.25" hidden="1" customHeight="1" collapsed="1">
      <c r="A254" s="223">
        <v>3</v>
      </c>
      <c r="B254" s="224">
        <v>2</v>
      </c>
      <c r="C254" s="224">
        <v>2</v>
      </c>
      <c r="D254" s="285"/>
      <c r="E254" s="285"/>
      <c r="F254" s="286"/>
      <c r="G254" s="225" t="s">
        <v>210</v>
      </c>
      <c r="H254" s="211">
        <v>233</v>
      </c>
      <c r="I254" s="212">
        <f>SUM(I255+I264+I268+I272+I276+I279+I282)</f>
        <v>0</v>
      </c>
      <c r="J254" s="254">
        <f>SUM(J255+J264+J268+J272+J276+J279+J282)</f>
        <v>0</v>
      </c>
      <c r="K254" s="213">
        <f>SUM(K255+K264+K268+K272+K276+K279+K282)</f>
        <v>0</v>
      </c>
      <c r="L254" s="213">
        <f>SUM(L255+L264+L268+L272+L276+L279+L282)</f>
        <v>0</v>
      </c>
    </row>
    <row r="255" spans="1:12" hidden="1" collapsed="1">
      <c r="A255" s="223">
        <v>3</v>
      </c>
      <c r="B255" s="224">
        <v>2</v>
      </c>
      <c r="C255" s="224">
        <v>2</v>
      </c>
      <c r="D255" s="224">
        <v>1</v>
      </c>
      <c r="E255" s="224"/>
      <c r="F255" s="226"/>
      <c r="G255" s="225" t="s">
        <v>211</v>
      </c>
      <c r="H255" s="211">
        <v>234</v>
      </c>
      <c r="I255" s="212">
        <f>I256</f>
        <v>0</v>
      </c>
      <c r="J255" s="212">
        <f>J256</f>
        <v>0</v>
      </c>
      <c r="K255" s="212">
        <f>K256</f>
        <v>0</v>
      </c>
      <c r="L255" s="212">
        <f>L256</f>
        <v>0</v>
      </c>
    </row>
    <row r="256" spans="1:12" hidden="1" collapsed="1">
      <c r="A256" s="228">
        <v>3</v>
      </c>
      <c r="B256" s="223">
        <v>2</v>
      </c>
      <c r="C256" s="224">
        <v>2</v>
      </c>
      <c r="D256" s="224">
        <v>1</v>
      </c>
      <c r="E256" s="224">
        <v>1</v>
      </c>
      <c r="F256" s="226"/>
      <c r="G256" s="225" t="s">
        <v>189</v>
      </c>
      <c r="H256" s="211">
        <v>235</v>
      </c>
      <c r="I256" s="212">
        <f>SUM(I257)</f>
        <v>0</v>
      </c>
      <c r="J256" s="212">
        <f>SUM(J257)</f>
        <v>0</v>
      </c>
      <c r="K256" s="212">
        <f>SUM(K257)</f>
        <v>0</v>
      </c>
      <c r="L256" s="212">
        <f>SUM(L257)</f>
        <v>0</v>
      </c>
    </row>
    <row r="257" spans="1:12" hidden="1" collapsed="1">
      <c r="A257" s="228">
        <v>3</v>
      </c>
      <c r="B257" s="223">
        <v>2</v>
      </c>
      <c r="C257" s="224">
        <v>2</v>
      </c>
      <c r="D257" s="224">
        <v>1</v>
      </c>
      <c r="E257" s="224">
        <v>1</v>
      </c>
      <c r="F257" s="226">
        <v>1</v>
      </c>
      <c r="G257" s="225" t="s">
        <v>189</v>
      </c>
      <c r="H257" s="211">
        <v>236</v>
      </c>
      <c r="I257" s="231">
        <v>0</v>
      </c>
      <c r="J257" s="231">
        <v>0</v>
      </c>
      <c r="K257" s="231">
        <v>0</v>
      </c>
      <c r="L257" s="231">
        <v>0</v>
      </c>
    </row>
    <row r="258" spans="1:12" ht="15" hidden="1" customHeight="1" collapsed="1">
      <c r="A258" s="228">
        <v>3</v>
      </c>
      <c r="B258" s="223">
        <v>2</v>
      </c>
      <c r="C258" s="224">
        <v>2</v>
      </c>
      <c r="D258" s="224">
        <v>1</v>
      </c>
      <c r="E258" s="224">
        <v>2</v>
      </c>
      <c r="F258" s="226"/>
      <c r="G258" s="225" t="s">
        <v>212</v>
      </c>
      <c r="H258" s="211">
        <v>237</v>
      </c>
      <c r="I258" s="212">
        <f>SUM(I259:I260)</f>
        <v>0</v>
      </c>
      <c r="J258" s="212">
        <f>SUM(J259:J260)</f>
        <v>0</v>
      </c>
      <c r="K258" s="212">
        <f>SUM(K259:K260)</f>
        <v>0</v>
      </c>
      <c r="L258" s="212">
        <f>SUM(L259:L260)</f>
        <v>0</v>
      </c>
    </row>
    <row r="259" spans="1:12" ht="15" hidden="1" customHeight="1" collapsed="1">
      <c r="A259" s="228">
        <v>3</v>
      </c>
      <c r="B259" s="223">
        <v>2</v>
      </c>
      <c r="C259" s="224">
        <v>2</v>
      </c>
      <c r="D259" s="224">
        <v>1</v>
      </c>
      <c r="E259" s="224">
        <v>2</v>
      </c>
      <c r="F259" s="226">
        <v>1</v>
      </c>
      <c r="G259" s="225" t="s">
        <v>191</v>
      </c>
      <c r="H259" s="211">
        <v>238</v>
      </c>
      <c r="I259" s="231">
        <v>0</v>
      </c>
      <c r="J259" s="230">
        <v>0</v>
      </c>
      <c r="K259" s="231">
        <v>0</v>
      </c>
      <c r="L259" s="231">
        <v>0</v>
      </c>
    </row>
    <row r="260" spans="1:12" ht="15" hidden="1" customHeight="1" collapsed="1">
      <c r="A260" s="228">
        <v>3</v>
      </c>
      <c r="B260" s="223">
        <v>2</v>
      </c>
      <c r="C260" s="224">
        <v>2</v>
      </c>
      <c r="D260" s="224">
        <v>1</v>
      </c>
      <c r="E260" s="224">
        <v>2</v>
      </c>
      <c r="F260" s="226">
        <v>2</v>
      </c>
      <c r="G260" s="225" t="s">
        <v>192</v>
      </c>
      <c r="H260" s="211">
        <v>239</v>
      </c>
      <c r="I260" s="231">
        <v>0</v>
      </c>
      <c r="J260" s="230">
        <v>0</v>
      </c>
      <c r="K260" s="231">
        <v>0</v>
      </c>
      <c r="L260" s="231">
        <v>0</v>
      </c>
    </row>
    <row r="261" spans="1:12" ht="15" hidden="1" customHeight="1" collapsed="1">
      <c r="A261" s="228">
        <v>3</v>
      </c>
      <c r="B261" s="223">
        <v>2</v>
      </c>
      <c r="C261" s="224">
        <v>2</v>
      </c>
      <c r="D261" s="224">
        <v>1</v>
      </c>
      <c r="E261" s="224">
        <v>3</v>
      </c>
      <c r="F261" s="226"/>
      <c r="G261" s="225" t="s">
        <v>193</v>
      </c>
      <c r="H261" s="211">
        <v>240</v>
      </c>
      <c r="I261" s="212">
        <f>SUM(I262:I263)</f>
        <v>0</v>
      </c>
      <c r="J261" s="212">
        <f>SUM(J262:J263)</f>
        <v>0</v>
      </c>
      <c r="K261" s="212">
        <f>SUM(K262:K263)</f>
        <v>0</v>
      </c>
      <c r="L261" s="212">
        <f>SUM(L262:L263)</f>
        <v>0</v>
      </c>
    </row>
    <row r="262" spans="1:12" ht="15" hidden="1" customHeight="1" collapsed="1">
      <c r="A262" s="228">
        <v>3</v>
      </c>
      <c r="B262" s="223">
        <v>2</v>
      </c>
      <c r="C262" s="224">
        <v>2</v>
      </c>
      <c r="D262" s="224">
        <v>1</v>
      </c>
      <c r="E262" s="224">
        <v>3</v>
      </c>
      <c r="F262" s="226">
        <v>1</v>
      </c>
      <c r="G262" s="225" t="s">
        <v>194</v>
      </c>
      <c r="H262" s="211">
        <v>241</v>
      </c>
      <c r="I262" s="231">
        <v>0</v>
      </c>
      <c r="J262" s="230">
        <v>0</v>
      </c>
      <c r="K262" s="231">
        <v>0</v>
      </c>
      <c r="L262" s="231">
        <v>0</v>
      </c>
    </row>
    <row r="263" spans="1:12" ht="15" hidden="1" customHeight="1" collapsed="1">
      <c r="A263" s="228">
        <v>3</v>
      </c>
      <c r="B263" s="223">
        <v>2</v>
      </c>
      <c r="C263" s="224">
        <v>2</v>
      </c>
      <c r="D263" s="224">
        <v>1</v>
      </c>
      <c r="E263" s="224">
        <v>3</v>
      </c>
      <c r="F263" s="226">
        <v>2</v>
      </c>
      <c r="G263" s="225" t="s">
        <v>213</v>
      </c>
      <c r="H263" s="211">
        <v>242</v>
      </c>
      <c r="I263" s="231">
        <v>0</v>
      </c>
      <c r="J263" s="230">
        <v>0</v>
      </c>
      <c r="K263" s="231">
        <v>0</v>
      </c>
      <c r="L263" s="231">
        <v>0</v>
      </c>
    </row>
    <row r="264" spans="1:12" ht="25.5" hidden="1" customHeight="1" collapsed="1">
      <c r="A264" s="228">
        <v>3</v>
      </c>
      <c r="B264" s="223">
        <v>2</v>
      </c>
      <c r="C264" s="224">
        <v>2</v>
      </c>
      <c r="D264" s="224">
        <v>2</v>
      </c>
      <c r="E264" s="224"/>
      <c r="F264" s="226"/>
      <c r="G264" s="225" t="s">
        <v>214</v>
      </c>
      <c r="H264" s="211">
        <v>243</v>
      </c>
      <c r="I264" s="212">
        <f>I265</f>
        <v>0</v>
      </c>
      <c r="J264" s="213">
        <f>J265</f>
        <v>0</v>
      </c>
      <c r="K264" s="212">
        <f>K265</f>
        <v>0</v>
      </c>
      <c r="L264" s="213">
        <f>L265</f>
        <v>0</v>
      </c>
    </row>
    <row r="265" spans="1:12" ht="20.25" hidden="1" customHeight="1" collapsed="1">
      <c r="A265" s="223">
        <v>3</v>
      </c>
      <c r="B265" s="224">
        <v>2</v>
      </c>
      <c r="C265" s="216">
        <v>2</v>
      </c>
      <c r="D265" s="216">
        <v>2</v>
      </c>
      <c r="E265" s="216">
        <v>1</v>
      </c>
      <c r="F265" s="219"/>
      <c r="G265" s="225" t="s">
        <v>214</v>
      </c>
      <c r="H265" s="211">
        <v>244</v>
      </c>
      <c r="I265" s="234">
        <f>SUM(I266:I267)</f>
        <v>0</v>
      </c>
      <c r="J265" s="256">
        <f>SUM(J266:J267)</f>
        <v>0</v>
      </c>
      <c r="K265" s="235">
        <f>SUM(K266:K267)</f>
        <v>0</v>
      </c>
      <c r="L265" s="235">
        <f>SUM(L266:L267)</f>
        <v>0</v>
      </c>
    </row>
    <row r="266" spans="1:12" ht="25.5" hidden="1" customHeight="1" collapsed="1">
      <c r="A266" s="223">
        <v>3</v>
      </c>
      <c r="B266" s="224">
        <v>2</v>
      </c>
      <c r="C266" s="224">
        <v>2</v>
      </c>
      <c r="D266" s="224">
        <v>2</v>
      </c>
      <c r="E266" s="224">
        <v>1</v>
      </c>
      <c r="F266" s="226">
        <v>1</v>
      </c>
      <c r="G266" s="225" t="s">
        <v>215</v>
      </c>
      <c r="H266" s="211">
        <v>245</v>
      </c>
      <c r="I266" s="231">
        <v>0</v>
      </c>
      <c r="J266" s="231">
        <v>0</v>
      </c>
      <c r="K266" s="231">
        <v>0</v>
      </c>
      <c r="L266" s="231">
        <v>0</v>
      </c>
    </row>
    <row r="267" spans="1:12" ht="25.5" hidden="1" customHeight="1" collapsed="1">
      <c r="A267" s="223">
        <v>3</v>
      </c>
      <c r="B267" s="224">
        <v>2</v>
      </c>
      <c r="C267" s="224">
        <v>2</v>
      </c>
      <c r="D267" s="224">
        <v>2</v>
      </c>
      <c r="E267" s="224">
        <v>1</v>
      </c>
      <c r="F267" s="226">
        <v>2</v>
      </c>
      <c r="G267" s="228" t="s">
        <v>216</v>
      </c>
      <c r="H267" s="211">
        <v>246</v>
      </c>
      <c r="I267" s="231">
        <v>0</v>
      </c>
      <c r="J267" s="231">
        <v>0</v>
      </c>
      <c r="K267" s="231">
        <v>0</v>
      </c>
      <c r="L267" s="231">
        <v>0</v>
      </c>
    </row>
    <row r="268" spans="1:12" ht="25.5" hidden="1" customHeight="1" collapsed="1">
      <c r="A268" s="223">
        <v>3</v>
      </c>
      <c r="B268" s="224">
        <v>2</v>
      </c>
      <c r="C268" s="224">
        <v>2</v>
      </c>
      <c r="D268" s="224">
        <v>3</v>
      </c>
      <c r="E268" s="224"/>
      <c r="F268" s="226"/>
      <c r="G268" s="225" t="s">
        <v>217</v>
      </c>
      <c r="H268" s="211">
        <v>247</v>
      </c>
      <c r="I268" s="212">
        <f>I269</f>
        <v>0</v>
      </c>
      <c r="J268" s="254">
        <f>J269</f>
        <v>0</v>
      </c>
      <c r="K268" s="213">
        <f>K269</f>
        <v>0</v>
      </c>
      <c r="L268" s="213">
        <f>L269</f>
        <v>0</v>
      </c>
    </row>
    <row r="269" spans="1:12" ht="30" hidden="1" customHeight="1" collapsed="1">
      <c r="A269" s="218">
        <v>3</v>
      </c>
      <c r="B269" s="224">
        <v>2</v>
      </c>
      <c r="C269" s="224">
        <v>2</v>
      </c>
      <c r="D269" s="224">
        <v>3</v>
      </c>
      <c r="E269" s="224">
        <v>1</v>
      </c>
      <c r="F269" s="226"/>
      <c r="G269" s="225" t="s">
        <v>217</v>
      </c>
      <c r="H269" s="211">
        <v>248</v>
      </c>
      <c r="I269" s="212">
        <f>I270+I271</f>
        <v>0</v>
      </c>
      <c r="J269" s="212">
        <f>J270+J271</f>
        <v>0</v>
      </c>
      <c r="K269" s="212">
        <f>K270+K271</f>
        <v>0</v>
      </c>
      <c r="L269" s="212">
        <f>L270+L271</f>
        <v>0</v>
      </c>
    </row>
    <row r="270" spans="1:12" ht="31.5" hidden="1" customHeight="1" collapsed="1">
      <c r="A270" s="218">
        <v>3</v>
      </c>
      <c r="B270" s="224">
        <v>2</v>
      </c>
      <c r="C270" s="224">
        <v>2</v>
      </c>
      <c r="D270" s="224">
        <v>3</v>
      </c>
      <c r="E270" s="224">
        <v>1</v>
      </c>
      <c r="F270" s="226">
        <v>1</v>
      </c>
      <c r="G270" s="225" t="s">
        <v>218</v>
      </c>
      <c r="H270" s="211">
        <v>249</v>
      </c>
      <c r="I270" s="231">
        <v>0</v>
      </c>
      <c r="J270" s="231">
        <v>0</v>
      </c>
      <c r="K270" s="231">
        <v>0</v>
      </c>
      <c r="L270" s="231">
        <v>0</v>
      </c>
    </row>
    <row r="271" spans="1:12" ht="25.5" hidden="1" customHeight="1" collapsed="1">
      <c r="A271" s="218">
        <v>3</v>
      </c>
      <c r="B271" s="224">
        <v>2</v>
      </c>
      <c r="C271" s="224">
        <v>2</v>
      </c>
      <c r="D271" s="224">
        <v>3</v>
      </c>
      <c r="E271" s="224">
        <v>1</v>
      </c>
      <c r="F271" s="226">
        <v>2</v>
      </c>
      <c r="G271" s="225" t="s">
        <v>219</v>
      </c>
      <c r="H271" s="211">
        <v>250</v>
      </c>
      <c r="I271" s="231">
        <v>0</v>
      </c>
      <c r="J271" s="231">
        <v>0</v>
      </c>
      <c r="K271" s="231">
        <v>0</v>
      </c>
      <c r="L271" s="231">
        <v>0</v>
      </c>
    </row>
    <row r="272" spans="1:12" ht="22.5" hidden="1" customHeight="1" collapsed="1">
      <c r="A272" s="223">
        <v>3</v>
      </c>
      <c r="B272" s="224">
        <v>2</v>
      </c>
      <c r="C272" s="224">
        <v>2</v>
      </c>
      <c r="D272" s="224">
        <v>4</v>
      </c>
      <c r="E272" s="224"/>
      <c r="F272" s="226"/>
      <c r="G272" s="225" t="s">
        <v>220</v>
      </c>
      <c r="H272" s="211">
        <v>251</v>
      </c>
      <c r="I272" s="212">
        <f>I273</f>
        <v>0</v>
      </c>
      <c r="J272" s="254">
        <f>J273</f>
        <v>0</v>
      </c>
      <c r="K272" s="213">
        <f>K273</f>
        <v>0</v>
      </c>
      <c r="L272" s="213">
        <f>L273</f>
        <v>0</v>
      </c>
    </row>
    <row r="273" spans="1:12" hidden="1" collapsed="1">
      <c r="A273" s="223">
        <v>3</v>
      </c>
      <c r="B273" s="224">
        <v>2</v>
      </c>
      <c r="C273" s="224">
        <v>2</v>
      </c>
      <c r="D273" s="224">
        <v>4</v>
      </c>
      <c r="E273" s="224">
        <v>1</v>
      </c>
      <c r="F273" s="226"/>
      <c r="G273" s="225" t="s">
        <v>220</v>
      </c>
      <c r="H273" s="211">
        <v>252</v>
      </c>
      <c r="I273" s="212">
        <f>SUM(I274:I275)</f>
        <v>0</v>
      </c>
      <c r="J273" s="254">
        <f>SUM(J274:J275)</f>
        <v>0</v>
      </c>
      <c r="K273" s="213">
        <f>SUM(K274:K275)</f>
        <v>0</v>
      </c>
      <c r="L273" s="213">
        <f>SUM(L274:L275)</f>
        <v>0</v>
      </c>
    </row>
    <row r="274" spans="1:12" ht="30.75" hidden="1" customHeight="1" collapsed="1">
      <c r="A274" s="223">
        <v>3</v>
      </c>
      <c r="B274" s="224">
        <v>2</v>
      </c>
      <c r="C274" s="224">
        <v>2</v>
      </c>
      <c r="D274" s="224">
        <v>4</v>
      </c>
      <c r="E274" s="224">
        <v>1</v>
      </c>
      <c r="F274" s="226">
        <v>1</v>
      </c>
      <c r="G274" s="225" t="s">
        <v>221</v>
      </c>
      <c r="H274" s="211">
        <v>253</v>
      </c>
      <c r="I274" s="231">
        <v>0</v>
      </c>
      <c r="J274" s="231">
        <v>0</v>
      </c>
      <c r="K274" s="231">
        <v>0</v>
      </c>
      <c r="L274" s="231">
        <v>0</v>
      </c>
    </row>
    <row r="275" spans="1:12" ht="27.75" hidden="1" customHeight="1" collapsed="1">
      <c r="A275" s="218">
        <v>3</v>
      </c>
      <c r="B275" s="216">
        <v>2</v>
      </c>
      <c r="C275" s="216">
        <v>2</v>
      </c>
      <c r="D275" s="216">
        <v>4</v>
      </c>
      <c r="E275" s="216">
        <v>1</v>
      </c>
      <c r="F275" s="219">
        <v>2</v>
      </c>
      <c r="G275" s="228" t="s">
        <v>222</v>
      </c>
      <c r="H275" s="211">
        <v>254</v>
      </c>
      <c r="I275" s="231">
        <v>0</v>
      </c>
      <c r="J275" s="231">
        <v>0</v>
      </c>
      <c r="K275" s="231">
        <v>0</v>
      </c>
      <c r="L275" s="231">
        <v>0</v>
      </c>
    </row>
    <row r="276" spans="1:12" ht="14.25" hidden="1" customHeight="1" collapsed="1">
      <c r="A276" s="223">
        <v>3</v>
      </c>
      <c r="B276" s="224">
        <v>2</v>
      </c>
      <c r="C276" s="224">
        <v>2</v>
      </c>
      <c r="D276" s="224">
        <v>5</v>
      </c>
      <c r="E276" s="224"/>
      <c r="F276" s="226"/>
      <c r="G276" s="225" t="s">
        <v>223</v>
      </c>
      <c r="H276" s="211">
        <v>255</v>
      </c>
      <c r="I276" s="212">
        <f t="shared" ref="I276:L277" si="27">I277</f>
        <v>0</v>
      </c>
      <c r="J276" s="254">
        <f t="shared" si="27"/>
        <v>0</v>
      </c>
      <c r="K276" s="213">
        <f t="shared" si="27"/>
        <v>0</v>
      </c>
      <c r="L276" s="213">
        <f t="shared" si="27"/>
        <v>0</v>
      </c>
    </row>
    <row r="277" spans="1:12" ht="15.75" hidden="1" customHeight="1" collapsed="1">
      <c r="A277" s="223">
        <v>3</v>
      </c>
      <c r="B277" s="224">
        <v>2</v>
      </c>
      <c r="C277" s="224">
        <v>2</v>
      </c>
      <c r="D277" s="224">
        <v>5</v>
      </c>
      <c r="E277" s="224">
        <v>1</v>
      </c>
      <c r="F277" s="226"/>
      <c r="G277" s="225" t="s">
        <v>223</v>
      </c>
      <c r="H277" s="211">
        <v>256</v>
      </c>
      <c r="I277" s="212">
        <f t="shared" si="27"/>
        <v>0</v>
      </c>
      <c r="J277" s="254">
        <f t="shared" si="27"/>
        <v>0</v>
      </c>
      <c r="K277" s="213">
        <f t="shared" si="27"/>
        <v>0</v>
      </c>
      <c r="L277" s="213">
        <f t="shared" si="27"/>
        <v>0</v>
      </c>
    </row>
    <row r="278" spans="1:12" ht="15.75" hidden="1" customHeight="1" collapsed="1">
      <c r="A278" s="223">
        <v>3</v>
      </c>
      <c r="B278" s="224">
        <v>2</v>
      </c>
      <c r="C278" s="224">
        <v>2</v>
      </c>
      <c r="D278" s="224">
        <v>5</v>
      </c>
      <c r="E278" s="224">
        <v>1</v>
      </c>
      <c r="F278" s="226">
        <v>1</v>
      </c>
      <c r="G278" s="225" t="s">
        <v>223</v>
      </c>
      <c r="H278" s="211">
        <v>257</v>
      </c>
      <c r="I278" s="231">
        <v>0</v>
      </c>
      <c r="J278" s="231">
        <v>0</v>
      </c>
      <c r="K278" s="231">
        <v>0</v>
      </c>
      <c r="L278" s="231">
        <v>0</v>
      </c>
    </row>
    <row r="279" spans="1:12" ht="14.25" hidden="1" customHeight="1" collapsed="1">
      <c r="A279" s="223">
        <v>3</v>
      </c>
      <c r="B279" s="224">
        <v>2</v>
      </c>
      <c r="C279" s="224">
        <v>2</v>
      </c>
      <c r="D279" s="224">
        <v>6</v>
      </c>
      <c r="E279" s="224"/>
      <c r="F279" s="226"/>
      <c r="G279" s="225" t="s">
        <v>206</v>
      </c>
      <c r="H279" s="211">
        <v>258</v>
      </c>
      <c r="I279" s="212">
        <f t="shared" ref="I279:L280" si="28">I280</f>
        <v>0</v>
      </c>
      <c r="J279" s="287">
        <f t="shared" si="28"/>
        <v>0</v>
      </c>
      <c r="K279" s="213">
        <f t="shared" si="28"/>
        <v>0</v>
      </c>
      <c r="L279" s="213">
        <f t="shared" si="28"/>
        <v>0</v>
      </c>
    </row>
    <row r="280" spans="1:12" ht="15" hidden="1" customHeight="1" collapsed="1">
      <c r="A280" s="223">
        <v>3</v>
      </c>
      <c r="B280" s="224">
        <v>2</v>
      </c>
      <c r="C280" s="224">
        <v>2</v>
      </c>
      <c r="D280" s="224">
        <v>6</v>
      </c>
      <c r="E280" s="224">
        <v>1</v>
      </c>
      <c r="F280" s="226"/>
      <c r="G280" s="225" t="s">
        <v>206</v>
      </c>
      <c r="H280" s="211">
        <v>259</v>
      </c>
      <c r="I280" s="212">
        <f t="shared" si="28"/>
        <v>0</v>
      </c>
      <c r="J280" s="287">
        <f t="shared" si="28"/>
        <v>0</v>
      </c>
      <c r="K280" s="213">
        <f t="shared" si="28"/>
        <v>0</v>
      </c>
      <c r="L280" s="213">
        <f t="shared" si="28"/>
        <v>0</v>
      </c>
    </row>
    <row r="281" spans="1:12" ht="15" hidden="1" customHeight="1" collapsed="1">
      <c r="A281" s="223">
        <v>3</v>
      </c>
      <c r="B281" s="246">
        <v>2</v>
      </c>
      <c r="C281" s="246">
        <v>2</v>
      </c>
      <c r="D281" s="224">
        <v>6</v>
      </c>
      <c r="E281" s="246">
        <v>1</v>
      </c>
      <c r="F281" s="247">
        <v>1</v>
      </c>
      <c r="G281" s="248" t="s">
        <v>206</v>
      </c>
      <c r="H281" s="211">
        <v>260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8">
        <v>3</v>
      </c>
      <c r="B282" s="223">
        <v>2</v>
      </c>
      <c r="C282" s="224">
        <v>2</v>
      </c>
      <c r="D282" s="224">
        <v>7</v>
      </c>
      <c r="E282" s="224"/>
      <c r="F282" s="226"/>
      <c r="G282" s="225" t="s">
        <v>207</v>
      </c>
      <c r="H282" s="211">
        <v>261</v>
      </c>
      <c r="I282" s="212">
        <f>I283</f>
        <v>0</v>
      </c>
      <c r="J282" s="287">
        <f>J283</f>
        <v>0</v>
      </c>
      <c r="K282" s="213">
        <f>K283</f>
        <v>0</v>
      </c>
      <c r="L282" s="213">
        <f>L283</f>
        <v>0</v>
      </c>
    </row>
    <row r="283" spans="1:12" ht="15" hidden="1" customHeight="1" collapsed="1">
      <c r="A283" s="228">
        <v>3</v>
      </c>
      <c r="B283" s="223">
        <v>2</v>
      </c>
      <c r="C283" s="224">
        <v>2</v>
      </c>
      <c r="D283" s="224">
        <v>7</v>
      </c>
      <c r="E283" s="224">
        <v>1</v>
      </c>
      <c r="F283" s="226"/>
      <c r="G283" s="225" t="s">
        <v>207</v>
      </c>
      <c r="H283" s="211">
        <v>262</v>
      </c>
      <c r="I283" s="212">
        <f>I284+I285</f>
        <v>0</v>
      </c>
      <c r="J283" s="212">
        <f>J284+J285</f>
        <v>0</v>
      </c>
      <c r="K283" s="212">
        <f>K284+K285</f>
        <v>0</v>
      </c>
      <c r="L283" s="212">
        <f>L284+L285</f>
        <v>0</v>
      </c>
    </row>
    <row r="284" spans="1:12" ht="27.75" hidden="1" customHeight="1" collapsed="1">
      <c r="A284" s="228">
        <v>3</v>
      </c>
      <c r="B284" s="223">
        <v>2</v>
      </c>
      <c r="C284" s="223">
        <v>2</v>
      </c>
      <c r="D284" s="224">
        <v>7</v>
      </c>
      <c r="E284" s="224">
        <v>1</v>
      </c>
      <c r="F284" s="226">
        <v>1</v>
      </c>
      <c r="G284" s="225" t="s">
        <v>208</v>
      </c>
      <c r="H284" s="211">
        <v>263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25.5" hidden="1" customHeight="1" collapsed="1">
      <c r="A285" s="228">
        <v>3</v>
      </c>
      <c r="B285" s="223">
        <v>2</v>
      </c>
      <c r="C285" s="223">
        <v>2</v>
      </c>
      <c r="D285" s="224">
        <v>7</v>
      </c>
      <c r="E285" s="224">
        <v>1</v>
      </c>
      <c r="F285" s="226">
        <v>2</v>
      </c>
      <c r="G285" s="225" t="s">
        <v>209</v>
      </c>
      <c r="H285" s="211">
        <v>264</v>
      </c>
      <c r="I285" s="231">
        <v>0</v>
      </c>
      <c r="J285" s="231">
        <v>0</v>
      </c>
      <c r="K285" s="231">
        <v>0</v>
      </c>
      <c r="L285" s="231">
        <v>0</v>
      </c>
    </row>
    <row r="286" spans="1:12" ht="30" hidden="1" customHeight="1" collapsed="1">
      <c r="A286" s="232">
        <v>3</v>
      </c>
      <c r="B286" s="232">
        <v>3</v>
      </c>
      <c r="C286" s="207"/>
      <c r="D286" s="208"/>
      <c r="E286" s="208"/>
      <c r="F286" s="210"/>
      <c r="G286" s="209" t="s">
        <v>224</v>
      </c>
      <c r="H286" s="211">
        <v>265</v>
      </c>
      <c r="I286" s="212">
        <f>SUM(I287+I319)</f>
        <v>0</v>
      </c>
      <c r="J286" s="287">
        <f>SUM(J287+J319)</f>
        <v>0</v>
      </c>
      <c r="K286" s="213">
        <f>SUM(K287+K319)</f>
        <v>0</v>
      </c>
      <c r="L286" s="213">
        <f>SUM(L287+L319)</f>
        <v>0</v>
      </c>
    </row>
    <row r="287" spans="1:12" ht="40.5" hidden="1" customHeight="1" collapsed="1">
      <c r="A287" s="228">
        <v>3</v>
      </c>
      <c r="B287" s="228">
        <v>3</v>
      </c>
      <c r="C287" s="223">
        <v>1</v>
      </c>
      <c r="D287" s="224"/>
      <c r="E287" s="224"/>
      <c r="F287" s="226"/>
      <c r="G287" s="225" t="s">
        <v>225</v>
      </c>
      <c r="H287" s="211">
        <v>266</v>
      </c>
      <c r="I287" s="212">
        <f>SUM(I288+I297+I301+I305+I309+I312+I315)</f>
        <v>0</v>
      </c>
      <c r="J287" s="287">
        <f>SUM(J288+J297+J301+J305+J309+J312+J315)</f>
        <v>0</v>
      </c>
      <c r="K287" s="213">
        <f>SUM(K288+K297+K301+K305+K309+K312+K315)</f>
        <v>0</v>
      </c>
      <c r="L287" s="213">
        <f>SUM(L288+L297+L301+L305+L309+L312+L315)</f>
        <v>0</v>
      </c>
    </row>
    <row r="288" spans="1:12" ht="15" hidden="1" customHeight="1" collapsed="1">
      <c r="A288" s="228">
        <v>3</v>
      </c>
      <c r="B288" s="228">
        <v>3</v>
      </c>
      <c r="C288" s="223">
        <v>1</v>
      </c>
      <c r="D288" s="224">
        <v>1</v>
      </c>
      <c r="E288" s="224"/>
      <c r="F288" s="226"/>
      <c r="G288" s="225" t="s">
        <v>211</v>
      </c>
      <c r="H288" s="211">
        <v>267</v>
      </c>
      <c r="I288" s="212">
        <f>SUM(I289+I291+I294)</f>
        <v>0</v>
      </c>
      <c r="J288" s="212">
        <f>SUM(J289+J291+J294)</f>
        <v>0</v>
      </c>
      <c r="K288" s="212">
        <f>SUM(K289+K291+K294)</f>
        <v>0</v>
      </c>
      <c r="L288" s="212">
        <f>SUM(L289+L291+L294)</f>
        <v>0</v>
      </c>
    </row>
    <row r="289" spans="1:12" ht="12.75" hidden="1" customHeight="1" collapsed="1">
      <c r="A289" s="228">
        <v>3</v>
      </c>
      <c r="B289" s="228">
        <v>3</v>
      </c>
      <c r="C289" s="223">
        <v>1</v>
      </c>
      <c r="D289" s="224">
        <v>1</v>
      </c>
      <c r="E289" s="224">
        <v>1</v>
      </c>
      <c r="F289" s="226"/>
      <c r="G289" s="225" t="s">
        <v>189</v>
      </c>
      <c r="H289" s="211">
        <v>268</v>
      </c>
      <c r="I289" s="212">
        <f>SUM(I290:I290)</f>
        <v>0</v>
      </c>
      <c r="J289" s="287">
        <f>SUM(J290:J290)</f>
        <v>0</v>
      </c>
      <c r="K289" s="213">
        <f>SUM(K290:K290)</f>
        <v>0</v>
      </c>
      <c r="L289" s="213">
        <f>SUM(L290:L290)</f>
        <v>0</v>
      </c>
    </row>
    <row r="290" spans="1:12" ht="15" hidden="1" customHeight="1" collapsed="1">
      <c r="A290" s="228">
        <v>3</v>
      </c>
      <c r="B290" s="228">
        <v>3</v>
      </c>
      <c r="C290" s="223">
        <v>1</v>
      </c>
      <c r="D290" s="224">
        <v>1</v>
      </c>
      <c r="E290" s="224">
        <v>1</v>
      </c>
      <c r="F290" s="226">
        <v>1</v>
      </c>
      <c r="G290" s="225" t="s">
        <v>189</v>
      </c>
      <c r="H290" s="211">
        <v>269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14.25" hidden="1" customHeight="1" collapsed="1">
      <c r="A291" s="228">
        <v>3</v>
      </c>
      <c r="B291" s="228">
        <v>3</v>
      </c>
      <c r="C291" s="223">
        <v>1</v>
      </c>
      <c r="D291" s="224">
        <v>1</v>
      </c>
      <c r="E291" s="224">
        <v>2</v>
      </c>
      <c r="F291" s="226"/>
      <c r="G291" s="225" t="s">
        <v>212</v>
      </c>
      <c r="H291" s="211">
        <v>270</v>
      </c>
      <c r="I291" s="212">
        <f>SUM(I292:I293)</f>
        <v>0</v>
      </c>
      <c r="J291" s="212">
        <f>SUM(J292:J293)</f>
        <v>0</v>
      </c>
      <c r="K291" s="212">
        <f>SUM(K292:K293)</f>
        <v>0</v>
      </c>
      <c r="L291" s="212">
        <f>SUM(L292:L293)</f>
        <v>0</v>
      </c>
    </row>
    <row r="292" spans="1:12" ht="14.25" hidden="1" customHeight="1" collapsed="1">
      <c r="A292" s="228">
        <v>3</v>
      </c>
      <c r="B292" s="228">
        <v>3</v>
      </c>
      <c r="C292" s="223">
        <v>1</v>
      </c>
      <c r="D292" s="224">
        <v>1</v>
      </c>
      <c r="E292" s="224">
        <v>2</v>
      </c>
      <c r="F292" s="226">
        <v>1</v>
      </c>
      <c r="G292" s="225" t="s">
        <v>191</v>
      </c>
      <c r="H292" s="211">
        <v>271</v>
      </c>
      <c r="I292" s="231">
        <v>0</v>
      </c>
      <c r="J292" s="231">
        <v>0</v>
      </c>
      <c r="K292" s="231">
        <v>0</v>
      </c>
      <c r="L292" s="231">
        <v>0</v>
      </c>
    </row>
    <row r="293" spans="1:12" ht="14.25" hidden="1" customHeight="1" collapsed="1">
      <c r="A293" s="228">
        <v>3</v>
      </c>
      <c r="B293" s="228">
        <v>3</v>
      </c>
      <c r="C293" s="223">
        <v>1</v>
      </c>
      <c r="D293" s="224">
        <v>1</v>
      </c>
      <c r="E293" s="224">
        <v>2</v>
      </c>
      <c r="F293" s="226">
        <v>2</v>
      </c>
      <c r="G293" s="225" t="s">
        <v>192</v>
      </c>
      <c r="H293" s="211">
        <v>272</v>
      </c>
      <c r="I293" s="231">
        <v>0</v>
      </c>
      <c r="J293" s="231">
        <v>0</v>
      </c>
      <c r="K293" s="231">
        <v>0</v>
      </c>
      <c r="L293" s="231">
        <v>0</v>
      </c>
    </row>
    <row r="294" spans="1:12" ht="14.2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>
        <v>3</v>
      </c>
      <c r="F294" s="226"/>
      <c r="G294" s="225" t="s">
        <v>193</v>
      </c>
      <c r="H294" s="211">
        <v>273</v>
      </c>
      <c r="I294" s="212">
        <f>SUM(I295:I296)</f>
        <v>0</v>
      </c>
      <c r="J294" s="212">
        <f>SUM(J295:J296)</f>
        <v>0</v>
      </c>
      <c r="K294" s="212">
        <f>SUM(K295:K296)</f>
        <v>0</v>
      </c>
      <c r="L294" s="212">
        <f>SUM(L295:L296)</f>
        <v>0</v>
      </c>
    </row>
    <row r="295" spans="1:12" ht="14.2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3</v>
      </c>
      <c r="F295" s="226">
        <v>1</v>
      </c>
      <c r="G295" s="225" t="s">
        <v>226</v>
      </c>
      <c r="H295" s="211">
        <v>274</v>
      </c>
      <c r="I295" s="231">
        <v>0</v>
      </c>
      <c r="J295" s="231">
        <v>0</v>
      </c>
      <c r="K295" s="231">
        <v>0</v>
      </c>
      <c r="L295" s="231">
        <v>0</v>
      </c>
    </row>
    <row r="296" spans="1:12" ht="14.2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3</v>
      </c>
      <c r="F296" s="226">
        <v>2</v>
      </c>
      <c r="G296" s="225" t="s">
        <v>213</v>
      </c>
      <c r="H296" s="211">
        <v>275</v>
      </c>
      <c r="I296" s="231">
        <v>0</v>
      </c>
      <c r="J296" s="231">
        <v>0</v>
      </c>
      <c r="K296" s="231">
        <v>0</v>
      </c>
      <c r="L296" s="231">
        <v>0</v>
      </c>
    </row>
    <row r="297" spans="1:12" hidden="1" collapsed="1">
      <c r="A297" s="244">
        <v>3</v>
      </c>
      <c r="B297" s="218">
        <v>3</v>
      </c>
      <c r="C297" s="223">
        <v>1</v>
      </c>
      <c r="D297" s="224">
        <v>2</v>
      </c>
      <c r="E297" s="224"/>
      <c r="F297" s="226"/>
      <c r="G297" s="225" t="s">
        <v>227</v>
      </c>
      <c r="H297" s="211">
        <v>276</v>
      </c>
      <c r="I297" s="212">
        <f>I298</f>
        <v>0</v>
      </c>
      <c r="J297" s="287">
        <f>J298</f>
        <v>0</v>
      </c>
      <c r="K297" s="213">
        <f>K298</f>
        <v>0</v>
      </c>
      <c r="L297" s="213">
        <f>L298</f>
        <v>0</v>
      </c>
    </row>
    <row r="298" spans="1:12" ht="15" hidden="1" customHeight="1" collapsed="1">
      <c r="A298" s="244">
        <v>3</v>
      </c>
      <c r="B298" s="244">
        <v>3</v>
      </c>
      <c r="C298" s="218">
        <v>1</v>
      </c>
      <c r="D298" s="216">
        <v>2</v>
      </c>
      <c r="E298" s="216">
        <v>1</v>
      </c>
      <c r="F298" s="219"/>
      <c r="G298" s="225" t="s">
        <v>227</v>
      </c>
      <c r="H298" s="211">
        <v>277</v>
      </c>
      <c r="I298" s="234">
        <f>SUM(I299:I300)</f>
        <v>0</v>
      </c>
      <c r="J298" s="288">
        <f>SUM(J299:J300)</f>
        <v>0</v>
      </c>
      <c r="K298" s="235">
        <f>SUM(K299:K300)</f>
        <v>0</v>
      </c>
      <c r="L298" s="235">
        <f>SUM(L299:L300)</f>
        <v>0</v>
      </c>
    </row>
    <row r="299" spans="1:12" ht="15" hidden="1" customHeight="1" collapsed="1">
      <c r="A299" s="228">
        <v>3</v>
      </c>
      <c r="B299" s="228">
        <v>3</v>
      </c>
      <c r="C299" s="223">
        <v>1</v>
      </c>
      <c r="D299" s="224">
        <v>2</v>
      </c>
      <c r="E299" s="224">
        <v>1</v>
      </c>
      <c r="F299" s="226">
        <v>1</v>
      </c>
      <c r="G299" s="225" t="s">
        <v>228</v>
      </c>
      <c r="H299" s="211">
        <v>278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2.75" hidden="1" customHeight="1" collapsed="1">
      <c r="A300" s="236">
        <v>3</v>
      </c>
      <c r="B300" s="270">
        <v>3</v>
      </c>
      <c r="C300" s="245">
        <v>1</v>
      </c>
      <c r="D300" s="246">
        <v>2</v>
      </c>
      <c r="E300" s="246">
        <v>1</v>
      </c>
      <c r="F300" s="247">
        <v>2</v>
      </c>
      <c r="G300" s="248" t="s">
        <v>229</v>
      </c>
      <c r="H300" s="211">
        <v>279</v>
      </c>
      <c r="I300" s="231">
        <v>0</v>
      </c>
      <c r="J300" s="231">
        <v>0</v>
      </c>
      <c r="K300" s="231">
        <v>0</v>
      </c>
      <c r="L300" s="231">
        <v>0</v>
      </c>
    </row>
    <row r="301" spans="1:12" ht="15.75" hidden="1" customHeight="1" collapsed="1">
      <c r="A301" s="223">
        <v>3</v>
      </c>
      <c r="B301" s="225">
        <v>3</v>
      </c>
      <c r="C301" s="223">
        <v>1</v>
      </c>
      <c r="D301" s="224">
        <v>3</v>
      </c>
      <c r="E301" s="224"/>
      <c r="F301" s="226"/>
      <c r="G301" s="225" t="s">
        <v>230</v>
      </c>
      <c r="H301" s="211">
        <v>280</v>
      </c>
      <c r="I301" s="212">
        <f>I302</f>
        <v>0</v>
      </c>
      <c r="J301" s="287">
        <f>J302</f>
        <v>0</v>
      </c>
      <c r="K301" s="213">
        <f>K302</f>
        <v>0</v>
      </c>
      <c r="L301" s="213">
        <f>L302</f>
        <v>0</v>
      </c>
    </row>
    <row r="302" spans="1:12" ht="15.75" hidden="1" customHeight="1" collapsed="1">
      <c r="A302" s="223">
        <v>3</v>
      </c>
      <c r="B302" s="248">
        <v>3</v>
      </c>
      <c r="C302" s="245">
        <v>1</v>
      </c>
      <c r="D302" s="246">
        <v>3</v>
      </c>
      <c r="E302" s="246">
        <v>1</v>
      </c>
      <c r="F302" s="247"/>
      <c r="G302" s="225" t="s">
        <v>230</v>
      </c>
      <c r="H302" s="211">
        <v>281</v>
      </c>
      <c r="I302" s="213">
        <f>I303+I304</f>
        <v>0</v>
      </c>
      <c r="J302" s="213">
        <f>J303+J304</f>
        <v>0</v>
      </c>
      <c r="K302" s="213">
        <f>K303+K304</f>
        <v>0</v>
      </c>
      <c r="L302" s="213">
        <f>L303+L304</f>
        <v>0</v>
      </c>
    </row>
    <row r="303" spans="1:12" ht="27" hidden="1" customHeight="1" collapsed="1">
      <c r="A303" s="223">
        <v>3</v>
      </c>
      <c r="B303" s="225">
        <v>3</v>
      </c>
      <c r="C303" s="223">
        <v>1</v>
      </c>
      <c r="D303" s="224">
        <v>3</v>
      </c>
      <c r="E303" s="224">
        <v>1</v>
      </c>
      <c r="F303" s="226">
        <v>1</v>
      </c>
      <c r="G303" s="225" t="s">
        <v>231</v>
      </c>
      <c r="H303" s="211">
        <v>282</v>
      </c>
      <c r="I303" s="275">
        <v>0</v>
      </c>
      <c r="J303" s="275">
        <v>0</v>
      </c>
      <c r="K303" s="275">
        <v>0</v>
      </c>
      <c r="L303" s="274">
        <v>0</v>
      </c>
    </row>
    <row r="304" spans="1:12" ht="26.25" hidden="1" customHeight="1" collapsed="1">
      <c r="A304" s="223">
        <v>3</v>
      </c>
      <c r="B304" s="225">
        <v>3</v>
      </c>
      <c r="C304" s="223">
        <v>1</v>
      </c>
      <c r="D304" s="224">
        <v>3</v>
      </c>
      <c r="E304" s="224">
        <v>1</v>
      </c>
      <c r="F304" s="226">
        <v>2</v>
      </c>
      <c r="G304" s="225" t="s">
        <v>232</v>
      </c>
      <c r="H304" s="211">
        <v>283</v>
      </c>
      <c r="I304" s="231">
        <v>0</v>
      </c>
      <c r="J304" s="231">
        <v>0</v>
      </c>
      <c r="K304" s="231">
        <v>0</v>
      </c>
      <c r="L304" s="231">
        <v>0</v>
      </c>
    </row>
    <row r="305" spans="1:12" hidden="1" collapsed="1">
      <c r="A305" s="223">
        <v>3</v>
      </c>
      <c r="B305" s="225">
        <v>3</v>
      </c>
      <c r="C305" s="223">
        <v>1</v>
      </c>
      <c r="D305" s="224">
        <v>4</v>
      </c>
      <c r="E305" s="224"/>
      <c r="F305" s="226"/>
      <c r="G305" s="225" t="s">
        <v>233</v>
      </c>
      <c r="H305" s="211">
        <v>284</v>
      </c>
      <c r="I305" s="212">
        <f>I306</f>
        <v>0</v>
      </c>
      <c r="J305" s="287">
        <f>J306</f>
        <v>0</v>
      </c>
      <c r="K305" s="213">
        <f>K306</f>
        <v>0</v>
      </c>
      <c r="L305" s="213">
        <f>L306</f>
        <v>0</v>
      </c>
    </row>
    <row r="306" spans="1:12" ht="15" hidden="1" customHeight="1" collapsed="1">
      <c r="A306" s="228">
        <v>3</v>
      </c>
      <c r="B306" s="223">
        <v>3</v>
      </c>
      <c r="C306" s="224">
        <v>1</v>
      </c>
      <c r="D306" s="224">
        <v>4</v>
      </c>
      <c r="E306" s="224">
        <v>1</v>
      </c>
      <c r="F306" s="226"/>
      <c r="G306" s="225" t="s">
        <v>233</v>
      </c>
      <c r="H306" s="211">
        <v>285</v>
      </c>
      <c r="I306" s="212">
        <f>SUM(I307:I308)</f>
        <v>0</v>
      </c>
      <c r="J306" s="212">
        <f>SUM(J307:J308)</f>
        <v>0</v>
      </c>
      <c r="K306" s="212">
        <f>SUM(K307:K308)</f>
        <v>0</v>
      </c>
      <c r="L306" s="212">
        <f>SUM(L307:L308)</f>
        <v>0</v>
      </c>
    </row>
    <row r="307" spans="1:12" hidden="1" collapsed="1">
      <c r="A307" s="228">
        <v>3</v>
      </c>
      <c r="B307" s="223">
        <v>3</v>
      </c>
      <c r="C307" s="224">
        <v>1</v>
      </c>
      <c r="D307" s="224">
        <v>4</v>
      </c>
      <c r="E307" s="224">
        <v>1</v>
      </c>
      <c r="F307" s="226">
        <v>1</v>
      </c>
      <c r="G307" s="225" t="s">
        <v>234</v>
      </c>
      <c r="H307" s="211">
        <v>286</v>
      </c>
      <c r="I307" s="230">
        <v>0</v>
      </c>
      <c r="J307" s="231">
        <v>0</v>
      </c>
      <c r="K307" s="231">
        <v>0</v>
      </c>
      <c r="L307" s="230">
        <v>0</v>
      </c>
    </row>
    <row r="308" spans="1:12" ht="14.25" hidden="1" customHeight="1" collapsed="1">
      <c r="A308" s="223">
        <v>3</v>
      </c>
      <c r="B308" s="224">
        <v>3</v>
      </c>
      <c r="C308" s="224">
        <v>1</v>
      </c>
      <c r="D308" s="224">
        <v>4</v>
      </c>
      <c r="E308" s="224">
        <v>1</v>
      </c>
      <c r="F308" s="226">
        <v>2</v>
      </c>
      <c r="G308" s="225" t="s">
        <v>235</v>
      </c>
      <c r="H308" s="211">
        <v>287</v>
      </c>
      <c r="I308" s="231">
        <v>0</v>
      </c>
      <c r="J308" s="275">
        <v>0</v>
      </c>
      <c r="K308" s="275">
        <v>0</v>
      </c>
      <c r="L308" s="274">
        <v>0</v>
      </c>
    </row>
    <row r="309" spans="1:12" ht="15.75" hidden="1" customHeight="1" collapsed="1">
      <c r="A309" s="223">
        <v>3</v>
      </c>
      <c r="B309" s="224">
        <v>3</v>
      </c>
      <c r="C309" s="224">
        <v>1</v>
      </c>
      <c r="D309" s="224">
        <v>5</v>
      </c>
      <c r="E309" s="224"/>
      <c r="F309" s="226"/>
      <c r="G309" s="225" t="s">
        <v>236</v>
      </c>
      <c r="H309" s="211">
        <v>288</v>
      </c>
      <c r="I309" s="235">
        <f t="shared" ref="I309:L310" si="29">I310</f>
        <v>0</v>
      </c>
      <c r="J309" s="287">
        <f t="shared" si="29"/>
        <v>0</v>
      </c>
      <c r="K309" s="213">
        <f t="shared" si="29"/>
        <v>0</v>
      </c>
      <c r="L309" s="213">
        <f t="shared" si="29"/>
        <v>0</v>
      </c>
    </row>
    <row r="310" spans="1:12" ht="14.25" hidden="1" customHeight="1" collapsed="1">
      <c r="A310" s="218">
        <v>3</v>
      </c>
      <c r="B310" s="246">
        <v>3</v>
      </c>
      <c r="C310" s="246">
        <v>1</v>
      </c>
      <c r="D310" s="246">
        <v>5</v>
      </c>
      <c r="E310" s="246">
        <v>1</v>
      </c>
      <c r="F310" s="247"/>
      <c r="G310" s="225" t="s">
        <v>236</v>
      </c>
      <c r="H310" s="211">
        <v>289</v>
      </c>
      <c r="I310" s="213">
        <f t="shared" si="29"/>
        <v>0</v>
      </c>
      <c r="J310" s="288">
        <f t="shared" si="29"/>
        <v>0</v>
      </c>
      <c r="K310" s="235">
        <f t="shared" si="29"/>
        <v>0</v>
      </c>
      <c r="L310" s="235">
        <f t="shared" si="29"/>
        <v>0</v>
      </c>
    </row>
    <row r="311" spans="1:12" ht="14.25" hidden="1" customHeight="1" collapsed="1">
      <c r="A311" s="223">
        <v>3</v>
      </c>
      <c r="B311" s="224">
        <v>3</v>
      </c>
      <c r="C311" s="224">
        <v>1</v>
      </c>
      <c r="D311" s="224">
        <v>5</v>
      </c>
      <c r="E311" s="224">
        <v>1</v>
      </c>
      <c r="F311" s="226">
        <v>1</v>
      </c>
      <c r="G311" s="225" t="s">
        <v>237</v>
      </c>
      <c r="H311" s="211">
        <v>290</v>
      </c>
      <c r="I311" s="231">
        <v>0</v>
      </c>
      <c r="J311" s="275">
        <v>0</v>
      </c>
      <c r="K311" s="275">
        <v>0</v>
      </c>
      <c r="L311" s="274">
        <v>0</v>
      </c>
    </row>
    <row r="312" spans="1:12" ht="14.25" hidden="1" customHeight="1" collapsed="1">
      <c r="A312" s="223">
        <v>3</v>
      </c>
      <c r="B312" s="224">
        <v>3</v>
      </c>
      <c r="C312" s="224">
        <v>1</v>
      </c>
      <c r="D312" s="224">
        <v>6</v>
      </c>
      <c r="E312" s="224"/>
      <c r="F312" s="226"/>
      <c r="G312" s="225" t="s">
        <v>206</v>
      </c>
      <c r="H312" s="211">
        <v>291</v>
      </c>
      <c r="I312" s="213">
        <f t="shared" ref="I312:L313" si="30">I313</f>
        <v>0</v>
      </c>
      <c r="J312" s="287">
        <f t="shared" si="30"/>
        <v>0</v>
      </c>
      <c r="K312" s="213">
        <f t="shared" si="30"/>
        <v>0</v>
      </c>
      <c r="L312" s="213">
        <f t="shared" si="30"/>
        <v>0</v>
      </c>
    </row>
    <row r="313" spans="1:12" ht="13.5" hidden="1" customHeight="1" collapsed="1">
      <c r="A313" s="223">
        <v>3</v>
      </c>
      <c r="B313" s="224">
        <v>3</v>
      </c>
      <c r="C313" s="224">
        <v>1</v>
      </c>
      <c r="D313" s="224">
        <v>6</v>
      </c>
      <c r="E313" s="224">
        <v>1</v>
      </c>
      <c r="F313" s="226"/>
      <c r="G313" s="225" t="s">
        <v>206</v>
      </c>
      <c r="H313" s="211">
        <v>292</v>
      </c>
      <c r="I313" s="212">
        <f t="shared" si="30"/>
        <v>0</v>
      </c>
      <c r="J313" s="287">
        <f t="shared" si="30"/>
        <v>0</v>
      </c>
      <c r="K313" s="213">
        <f t="shared" si="30"/>
        <v>0</v>
      </c>
      <c r="L313" s="213">
        <f t="shared" si="30"/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6</v>
      </c>
      <c r="E314" s="224">
        <v>1</v>
      </c>
      <c r="F314" s="226">
        <v>1</v>
      </c>
      <c r="G314" s="225" t="s">
        <v>206</v>
      </c>
      <c r="H314" s="211">
        <v>293</v>
      </c>
      <c r="I314" s="275">
        <v>0</v>
      </c>
      <c r="J314" s="275">
        <v>0</v>
      </c>
      <c r="K314" s="275">
        <v>0</v>
      </c>
      <c r="L314" s="274">
        <v>0</v>
      </c>
    </row>
    <row r="315" spans="1:12" ht="15" hidden="1" customHeight="1" collapsed="1">
      <c r="A315" s="223">
        <v>3</v>
      </c>
      <c r="B315" s="224">
        <v>3</v>
      </c>
      <c r="C315" s="224">
        <v>1</v>
      </c>
      <c r="D315" s="224">
        <v>7</v>
      </c>
      <c r="E315" s="224"/>
      <c r="F315" s="226"/>
      <c r="G315" s="225" t="s">
        <v>238</v>
      </c>
      <c r="H315" s="211">
        <v>294</v>
      </c>
      <c r="I315" s="212">
        <f>I316</f>
        <v>0</v>
      </c>
      <c r="J315" s="287">
        <f>J316</f>
        <v>0</v>
      </c>
      <c r="K315" s="213">
        <f>K316</f>
        <v>0</v>
      </c>
      <c r="L315" s="213">
        <f>L316</f>
        <v>0</v>
      </c>
    </row>
    <row r="316" spans="1:12" ht="16.5" hidden="1" customHeight="1" collapsed="1">
      <c r="A316" s="223">
        <v>3</v>
      </c>
      <c r="B316" s="224">
        <v>3</v>
      </c>
      <c r="C316" s="224">
        <v>1</v>
      </c>
      <c r="D316" s="224">
        <v>7</v>
      </c>
      <c r="E316" s="224">
        <v>1</v>
      </c>
      <c r="F316" s="226"/>
      <c r="G316" s="225" t="s">
        <v>238</v>
      </c>
      <c r="H316" s="211">
        <v>295</v>
      </c>
      <c r="I316" s="212">
        <f>I317+I318</f>
        <v>0</v>
      </c>
      <c r="J316" s="212">
        <f>J317+J318</f>
        <v>0</v>
      </c>
      <c r="K316" s="212">
        <f>K317+K318</f>
        <v>0</v>
      </c>
      <c r="L316" s="212">
        <f>L317+L318</f>
        <v>0</v>
      </c>
    </row>
    <row r="317" spans="1:12" ht="27" hidden="1" customHeight="1" collapsed="1">
      <c r="A317" s="223">
        <v>3</v>
      </c>
      <c r="B317" s="224">
        <v>3</v>
      </c>
      <c r="C317" s="224">
        <v>1</v>
      </c>
      <c r="D317" s="224">
        <v>7</v>
      </c>
      <c r="E317" s="224">
        <v>1</v>
      </c>
      <c r="F317" s="226">
        <v>1</v>
      </c>
      <c r="G317" s="225" t="s">
        <v>239</v>
      </c>
      <c r="H317" s="211">
        <v>296</v>
      </c>
      <c r="I317" s="275">
        <v>0</v>
      </c>
      <c r="J317" s="275">
        <v>0</v>
      </c>
      <c r="K317" s="275">
        <v>0</v>
      </c>
      <c r="L317" s="274">
        <v>0</v>
      </c>
    </row>
    <row r="318" spans="1:12" ht="27.75" hidden="1" customHeight="1" collapsed="1">
      <c r="A318" s="223">
        <v>3</v>
      </c>
      <c r="B318" s="224">
        <v>3</v>
      </c>
      <c r="C318" s="224">
        <v>1</v>
      </c>
      <c r="D318" s="224">
        <v>7</v>
      </c>
      <c r="E318" s="224">
        <v>1</v>
      </c>
      <c r="F318" s="226">
        <v>2</v>
      </c>
      <c r="G318" s="225" t="s">
        <v>240</v>
      </c>
      <c r="H318" s="211">
        <v>297</v>
      </c>
      <c r="I318" s="231">
        <v>0</v>
      </c>
      <c r="J318" s="231">
        <v>0</v>
      </c>
      <c r="K318" s="231">
        <v>0</v>
      </c>
      <c r="L318" s="231">
        <v>0</v>
      </c>
    </row>
    <row r="319" spans="1:12" ht="38.25" hidden="1" customHeight="1" collapsed="1">
      <c r="A319" s="223">
        <v>3</v>
      </c>
      <c r="B319" s="224">
        <v>3</v>
      </c>
      <c r="C319" s="224">
        <v>2</v>
      </c>
      <c r="D319" s="224"/>
      <c r="E319" s="224"/>
      <c r="F319" s="226"/>
      <c r="G319" s="225" t="s">
        <v>241</v>
      </c>
      <c r="H319" s="211">
        <v>298</v>
      </c>
      <c r="I319" s="212">
        <f>SUM(I320+I329+I333+I337+I341+I344+I347)</f>
        <v>0</v>
      </c>
      <c r="J319" s="287">
        <f>SUM(J320+J329+J333+J337+J341+J344+J347)</f>
        <v>0</v>
      </c>
      <c r="K319" s="213">
        <f>SUM(K320+K329+K333+K337+K341+K344+K347)</f>
        <v>0</v>
      </c>
      <c r="L319" s="213">
        <f>SUM(L320+L329+L333+L337+L341+L344+L347)</f>
        <v>0</v>
      </c>
    </row>
    <row r="320" spans="1:12" ht="15" hidden="1" customHeight="1" collapsed="1">
      <c r="A320" s="223">
        <v>3</v>
      </c>
      <c r="B320" s="224">
        <v>3</v>
      </c>
      <c r="C320" s="224">
        <v>2</v>
      </c>
      <c r="D320" s="224">
        <v>1</v>
      </c>
      <c r="E320" s="224"/>
      <c r="F320" s="226"/>
      <c r="G320" s="225" t="s">
        <v>188</v>
      </c>
      <c r="H320" s="211">
        <v>299</v>
      </c>
      <c r="I320" s="212">
        <f>I321</f>
        <v>0</v>
      </c>
      <c r="J320" s="287">
        <f>J321</f>
        <v>0</v>
      </c>
      <c r="K320" s="213">
        <f>K321</f>
        <v>0</v>
      </c>
      <c r="L320" s="213">
        <f>L321</f>
        <v>0</v>
      </c>
    </row>
    <row r="321" spans="1:16" hidden="1" collapsed="1">
      <c r="A321" s="228">
        <v>3</v>
      </c>
      <c r="B321" s="223">
        <v>3</v>
      </c>
      <c r="C321" s="224">
        <v>2</v>
      </c>
      <c r="D321" s="225">
        <v>1</v>
      </c>
      <c r="E321" s="223">
        <v>1</v>
      </c>
      <c r="F321" s="226"/>
      <c r="G321" s="225" t="s">
        <v>188</v>
      </c>
      <c r="H321" s="211">
        <v>300</v>
      </c>
      <c r="I321" s="212">
        <f>SUM(I322:I322)</f>
        <v>0</v>
      </c>
      <c r="J321" s="212">
        <f>SUM(J322:J322)</f>
        <v>0</v>
      </c>
      <c r="K321" s="212">
        <f>SUM(K322:K322)</f>
        <v>0</v>
      </c>
      <c r="L321" s="212">
        <f>SUM(L322:L322)</f>
        <v>0</v>
      </c>
      <c r="M321" s="289"/>
      <c r="N321" s="289"/>
      <c r="O321" s="289"/>
      <c r="P321" s="289"/>
    </row>
    <row r="322" spans="1:16" ht="13.5" hidden="1" customHeight="1" collapsed="1">
      <c r="A322" s="228">
        <v>3</v>
      </c>
      <c r="B322" s="223">
        <v>3</v>
      </c>
      <c r="C322" s="224">
        <v>2</v>
      </c>
      <c r="D322" s="225">
        <v>1</v>
      </c>
      <c r="E322" s="223">
        <v>1</v>
      </c>
      <c r="F322" s="226">
        <v>1</v>
      </c>
      <c r="G322" s="225" t="s">
        <v>189</v>
      </c>
      <c r="H322" s="211">
        <v>301</v>
      </c>
      <c r="I322" s="275">
        <v>0</v>
      </c>
      <c r="J322" s="275">
        <v>0</v>
      </c>
      <c r="K322" s="275">
        <v>0</v>
      </c>
      <c r="L322" s="274">
        <v>0</v>
      </c>
    </row>
    <row r="323" spans="1:16" hidden="1" collapsed="1">
      <c r="A323" s="228">
        <v>3</v>
      </c>
      <c r="B323" s="223">
        <v>3</v>
      </c>
      <c r="C323" s="224">
        <v>2</v>
      </c>
      <c r="D323" s="225">
        <v>1</v>
      </c>
      <c r="E323" s="223">
        <v>2</v>
      </c>
      <c r="F323" s="226"/>
      <c r="G323" s="248" t="s">
        <v>212</v>
      </c>
      <c r="H323" s="211">
        <v>302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6" hidden="1" collapsed="1">
      <c r="A324" s="228">
        <v>3</v>
      </c>
      <c r="B324" s="223">
        <v>3</v>
      </c>
      <c r="C324" s="224">
        <v>2</v>
      </c>
      <c r="D324" s="225">
        <v>1</v>
      </c>
      <c r="E324" s="223">
        <v>2</v>
      </c>
      <c r="F324" s="226">
        <v>1</v>
      </c>
      <c r="G324" s="248" t="s">
        <v>191</v>
      </c>
      <c r="H324" s="211">
        <v>303</v>
      </c>
      <c r="I324" s="275">
        <v>0</v>
      </c>
      <c r="J324" s="275">
        <v>0</v>
      </c>
      <c r="K324" s="275">
        <v>0</v>
      </c>
      <c r="L324" s="274">
        <v>0</v>
      </c>
    </row>
    <row r="325" spans="1:16" hidden="1" collapsed="1">
      <c r="A325" s="228">
        <v>3</v>
      </c>
      <c r="B325" s="223">
        <v>3</v>
      </c>
      <c r="C325" s="224">
        <v>2</v>
      </c>
      <c r="D325" s="225">
        <v>1</v>
      </c>
      <c r="E325" s="223">
        <v>2</v>
      </c>
      <c r="F325" s="226">
        <v>2</v>
      </c>
      <c r="G325" s="248" t="s">
        <v>192</v>
      </c>
      <c r="H325" s="211">
        <v>304</v>
      </c>
      <c r="I325" s="231">
        <v>0</v>
      </c>
      <c r="J325" s="231">
        <v>0</v>
      </c>
      <c r="K325" s="231">
        <v>0</v>
      </c>
      <c r="L325" s="231">
        <v>0</v>
      </c>
    </row>
    <row r="326" spans="1:16" hidden="1" collapsed="1">
      <c r="A326" s="228">
        <v>3</v>
      </c>
      <c r="B326" s="223">
        <v>3</v>
      </c>
      <c r="C326" s="224">
        <v>2</v>
      </c>
      <c r="D326" s="225">
        <v>1</v>
      </c>
      <c r="E326" s="223">
        <v>3</v>
      </c>
      <c r="F326" s="226"/>
      <c r="G326" s="248" t="s">
        <v>193</v>
      </c>
      <c r="H326" s="211">
        <v>305</v>
      </c>
      <c r="I326" s="212">
        <f>SUM(I327:I328)</f>
        <v>0</v>
      </c>
      <c r="J326" s="212">
        <f>SUM(J327:J328)</f>
        <v>0</v>
      </c>
      <c r="K326" s="212">
        <f>SUM(K327:K328)</f>
        <v>0</v>
      </c>
      <c r="L326" s="212">
        <f>SUM(L327:L328)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3</v>
      </c>
      <c r="F327" s="226">
        <v>1</v>
      </c>
      <c r="G327" s="248" t="s">
        <v>194</v>
      </c>
      <c r="H327" s="211">
        <v>306</v>
      </c>
      <c r="I327" s="231">
        <v>0</v>
      </c>
      <c r="J327" s="231">
        <v>0</v>
      </c>
      <c r="K327" s="231">
        <v>0</v>
      </c>
      <c r="L327" s="231">
        <v>0</v>
      </c>
    </row>
    <row r="328" spans="1:16" hidden="1" collapsed="1">
      <c r="A328" s="228">
        <v>3</v>
      </c>
      <c r="B328" s="223">
        <v>3</v>
      </c>
      <c r="C328" s="224">
        <v>2</v>
      </c>
      <c r="D328" s="225">
        <v>1</v>
      </c>
      <c r="E328" s="223">
        <v>3</v>
      </c>
      <c r="F328" s="226">
        <v>2</v>
      </c>
      <c r="G328" s="248" t="s">
        <v>213</v>
      </c>
      <c r="H328" s="211">
        <v>307</v>
      </c>
      <c r="I328" s="249">
        <v>0</v>
      </c>
      <c r="J328" s="290">
        <v>0</v>
      </c>
      <c r="K328" s="249">
        <v>0</v>
      </c>
      <c r="L328" s="249">
        <v>0</v>
      </c>
    </row>
    <row r="329" spans="1:16" hidden="1" collapsed="1">
      <c r="A329" s="236">
        <v>3</v>
      </c>
      <c r="B329" s="236">
        <v>3</v>
      </c>
      <c r="C329" s="245">
        <v>2</v>
      </c>
      <c r="D329" s="248">
        <v>2</v>
      </c>
      <c r="E329" s="245"/>
      <c r="F329" s="247"/>
      <c r="G329" s="248" t="s">
        <v>227</v>
      </c>
      <c r="H329" s="211">
        <v>308</v>
      </c>
      <c r="I329" s="241">
        <f>I330</f>
        <v>0</v>
      </c>
      <c r="J329" s="291">
        <f>J330</f>
        <v>0</v>
      </c>
      <c r="K329" s="242">
        <f>K330</f>
        <v>0</v>
      </c>
      <c r="L329" s="242">
        <f>L330</f>
        <v>0</v>
      </c>
    </row>
    <row r="330" spans="1:16" hidden="1" collapsed="1">
      <c r="A330" s="228">
        <v>3</v>
      </c>
      <c r="B330" s="228">
        <v>3</v>
      </c>
      <c r="C330" s="223">
        <v>2</v>
      </c>
      <c r="D330" s="225">
        <v>2</v>
      </c>
      <c r="E330" s="223">
        <v>1</v>
      </c>
      <c r="F330" s="226"/>
      <c r="G330" s="248" t="s">
        <v>227</v>
      </c>
      <c r="H330" s="211">
        <v>309</v>
      </c>
      <c r="I330" s="212">
        <f>SUM(I331:I332)</f>
        <v>0</v>
      </c>
      <c r="J330" s="254">
        <f>SUM(J331:J332)</f>
        <v>0</v>
      </c>
      <c r="K330" s="213">
        <f>SUM(K331:K332)</f>
        <v>0</v>
      </c>
      <c r="L330" s="213">
        <f>SUM(L331:L332)</f>
        <v>0</v>
      </c>
    </row>
    <row r="331" spans="1:16" hidden="1" collapsed="1">
      <c r="A331" s="228">
        <v>3</v>
      </c>
      <c r="B331" s="228">
        <v>3</v>
      </c>
      <c r="C331" s="223">
        <v>2</v>
      </c>
      <c r="D331" s="225">
        <v>2</v>
      </c>
      <c r="E331" s="228">
        <v>1</v>
      </c>
      <c r="F331" s="259">
        <v>1</v>
      </c>
      <c r="G331" s="225" t="s">
        <v>228</v>
      </c>
      <c r="H331" s="211">
        <v>310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36">
        <v>3</v>
      </c>
      <c r="B332" s="236">
        <v>3</v>
      </c>
      <c r="C332" s="237">
        <v>2</v>
      </c>
      <c r="D332" s="238">
        <v>2</v>
      </c>
      <c r="E332" s="239">
        <v>1</v>
      </c>
      <c r="F332" s="267">
        <v>2</v>
      </c>
      <c r="G332" s="239" t="s">
        <v>229</v>
      </c>
      <c r="H332" s="211">
        <v>311</v>
      </c>
      <c r="I332" s="231">
        <v>0</v>
      </c>
      <c r="J332" s="231">
        <v>0</v>
      </c>
      <c r="K332" s="231">
        <v>0</v>
      </c>
      <c r="L332" s="231">
        <v>0</v>
      </c>
    </row>
    <row r="333" spans="1:16" ht="23.25" hidden="1" customHeight="1" collapsed="1">
      <c r="A333" s="228">
        <v>3</v>
      </c>
      <c r="B333" s="228">
        <v>3</v>
      </c>
      <c r="C333" s="223">
        <v>2</v>
      </c>
      <c r="D333" s="224">
        <v>3</v>
      </c>
      <c r="E333" s="225"/>
      <c r="F333" s="259"/>
      <c r="G333" s="225" t="s">
        <v>230</v>
      </c>
      <c r="H333" s="211">
        <v>312</v>
      </c>
      <c r="I333" s="212">
        <f>I334</f>
        <v>0</v>
      </c>
      <c r="J333" s="254">
        <f>J334</f>
        <v>0</v>
      </c>
      <c r="K333" s="213">
        <f>K334</f>
        <v>0</v>
      </c>
      <c r="L333" s="213">
        <f>L334</f>
        <v>0</v>
      </c>
    </row>
    <row r="334" spans="1:16" ht="13.5" hidden="1" customHeight="1" collapsed="1">
      <c r="A334" s="228">
        <v>3</v>
      </c>
      <c r="B334" s="228">
        <v>3</v>
      </c>
      <c r="C334" s="223">
        <v>2</v>
      </c>
      <c r="D334" s="224">
        <v>3</v>
      </c>
      <c r="E334" s="225">
        <v>1</v>
      </c>
      <c r="F334" s="259"/>
      <c r="G334" s="225" t="s">
        <v>230</v>
      </c>
      <c r="H334" s="211">
        <v>313</v>
      </c>
      <c r="I334" s="212">
        <f>I335+I336</f>
        <v>0</v>
      </c>
      <c r="J334" s="212">
        <f>J335+J336</f>
        <v>0</v>
      </c>
      <c r="K334" s="212">
        <f>K335+K336</f>
        <v>0</v>
      </c>
      <c r="L334" s="212">
        <f>L335+L336</f>
        <v>0</v>
      </c>
    </row>
    <row r="335" spans="1:16" ht="28.5" hidden="1" customHeight="1" collapsed="1">
      <c r="A335" s="228">
        <v>3</v>
      </c>
      <c r="B335" s="228">
        <v>3</v>
      </c>
      <c r="C335" s="223">
        <v>2</v>
      </c>
      <c r="D335" s="224">
        <v>3</v>
      </c>
      <c r="E335" s="225">
        <v>1</v>
      </c>
      <c r="F335" s="259">
        <v>1</v>
      </c>
      <c r="G335" s="225" t="s">
        <v>231</v>
      </c>
      <c r="H335" s="211">
        <v>314</v>
      </c>
      <c r="I335" s="275">
        <v>0</v>
      </c>
      <c r="J335" s="275">
        <v>0</v>
      </c>
      <c r="K335" s="275">
        <v>0</v>
      </c>
      <c r="L335" s="274">
        <v>0</v>
      </c>
    </row>
    <row r="336" spans="1:16" ht="27.75" hidden="1" customHeight="1" collapsed="1">
      <c r="A336" s="228">
        <v>3</v>
      </c>
      <c r="B336" s="228">
        <v>3</v>
      </c>
      <c r="C336" s="223">
        <v>2</v>
      </c>
      <c r="D336" s="224">
        <v>3</v>
      </c>
      <c r="E336" s="225">
        <v>1</v>
      </c>
      <c r="F336" s="259">
        <v>2</v>
      </c>
      <c r="G336" s="225" t="s">
        <v>232</v>
      </c>
      <c r="H336" s="211">
        <v>315</v>
      </c>
      <c r="I336" s="231">
        <v>0</v>
      </c>
      <c r="J336" s="231">
        <v>0</v>
      </c>
      <c r="K336" s="231">
        <v>0</v>
      </c>
      <c r="L336" s="231"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4">
        <v>4</v>
      </c>
      <c r="E337" s="224"/>
      <c r="F337" s="226"/>
      <c r="G337" s="225" t="s">
        <v>233</v>
      </c>
      <c r="H337" s="211">
        <v>316</v>
      </c>
      <c r="I337" s="212">
        <f>I338</f>
        <v>0</v>
      </c>
      <c r="J337" s="254">
        <f>J338</f>
        <v>0</v>
      </c>
      <c r="K337" s="213">
        <f>K338</f>
        <v>0</v>
      </c>
      <c r="L337" s="213">
        <f>L338</f>
        <v>0</v>
      </c>
    </row>
    <row r="338" spans="1:12" hidden="1" collapsed="1">
      <c r="A338" s="244">
        <v>3</v>
      </c>
      <c r="B338" s="244">
        <v>3</v>
      </c>
      <c r="C338" s="218">
        <v>2</v>
      </c>
      <c r="D338" s="216">
        <v>4</v>
      </c>
      <c r="E338" s="216">
        <v>1</v>
      </c>
      <c r="F338" s="219"/>
      <c r="G338" s="225" t="s">
        <v>233</v>
      </c>
      <c r="H338" s="211">
        <v>317</v>
      </c>
      <c r="I338" s="234">
        <f>SUM(I339:I340)</f>
        <v>0</v>
      </c>
      <c r="J338" s="256">
        <f>SUM(J339:J340)</f>
        <v>0</v>
      </c>
      <c r="K338" s="235">
        <f>SUM(K339:K340)</f>
        <v>0</v>
      </c>
      <c r="L338" s="235">
        <f>SUM(L339:L340)</f>
        <v>0</v>
      </c>
    </row>
    <row r="339" spans="1:12" ht="15.75" hidden="1" customHeight="1" collapsed="1">
      <c r="A339" s="228">
        <v>3</v>
      </c>
      <c r="B339" s="228">
        <v>3</v>
      </c>
      <c r="C339" s="223">
        <v>2</v>
      </c>
      <c r="D339" s="224">
        <v>4</v>
      </c>
      <c r="E339" s="224">
        <v>1</v>
      </c>
      <c r="F339" s="226">
        <v>1</v>
      </c>
      <c r="G339" s="225" t="s">
        <v>234</v>
      </c>
      <c r="H339" s="211">
        <v>318</v>
      </c>
      <c r="I339" s="231">
        <v>0</v>
      </c>
      <c r="J339" s="231">
        <v>0</v>
      </c>
      <c r="K339" s="231">
        <v>0</v>
      </c>
      <c r="L339" s="231">
        <v>0</v>
      </c>
    </row>
    <row r="340" spans="1:12" hidden="1" collapsed="1">
      <c r="A340" s="228">
        <v>3</v>
      </c>
      <c r="B340" s="228">
        <v>3</v>
      </c>
      <c r="C340" s="223">
        <v>2</v>
      </c>
      <c r="D340" s="224">
        <v>4</v>
      </c>
      <c r="E340" s="224">
        <v>1</v>
      </c>
      <c r="F340" s="226">
        <v>2</v>
      </c>
      <c r="G340" s="225" t="s">
        <v>242</v>
      </c>
      <c r="H340" s="211">
        <v>319</v>
      </c>
      <c r="I340" s="231">
        <v>0</v>
      </c>
      <c r="J340" s="231">
        <v>0</v>
      </c>
      <c r="K340" s="231">
        <v>0</v>
      </c>
      <c r="L340" s="231">
        <v>0</v>
      </c>
    </row>
    <row r="341" spans="1:12" hidden="1" collapsed="1">
      <c r="A341" s="228">
        <v>3</v>
      </c>
      <c r="B341" s="228">
        <v>3</v>
      </c>
      <c r="C341" s="223">
        <v>2</v>
      </c>
      <c r="D341" s="224">
        <v>5</v>
      </c>
      <c r="E341" s="224"/>
      <c r="F341" s="226"/>
      <c r="G341" s="225" t="s">
        <v>236</v>
      </c>
      <c r="H341" s="211">
        <v>320</v>
      </c>
      <c r="I341" s="212">
        <f t="shared" ref="I341:L342" si="31">I342</f>
        <v>0</v>
      </c>
      <c r="J341" s="254">
        <f t="shared" si="31"/>
        <v>0</v>
      </c>
      <c r="K341" s="213">
        <f t="shared" si="31"/>
        <v>0</v>
      </c>
      <c r="L341" s="213">
        <f t="shared" si="31"/>
        <v>0</v>
      </c>
    </row>
    <row r="342" spans="1:12" hidden="1" collapsed="1">
      <c r="A342" s="244">
        <v>3</v>
      </c>
      <c r="B342" s="244">
        <v>3</v>
      </c>
      <c r="C342" s="218">
        <v>2</v>
      </c>
      <c r="D342" s="216">
        <v>5</v>
      </c>
      <c r="E342" s="216">
        <v>1</v>
      </c>
      <c r="F342" s="219"/>
      <c r="G342" s="225" t="s">
        <v>236</v>
      </c>
      <c r="H342" s="211">
        <v>321</v>
      </c>
      <c r="I342" s="234">
        <f t="shared" si="31"/>
        <v>0</v>
      </c>
      <c r="J342" s="256">
        <f t="shared" si="31"/>
        <v>0</v>
      </c>
      <c r="K342" s="235">
        <f t="shared" si="31"/>
        <v>0</v>
      </c>
      <c r="L342" s="235">
        <f t="shared" si="31"/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5</v>
      </c>
      <c r="E343" s="224">
        <v>1</v>
      </c>
      <c r="F343" s="226">
        <v>1</v>
      </c>
      <c r="G343" s="225" t="s">
        <v>236</v>
      </c>
      <c r="H343" s="211">
        <v>322</v>
      </c>
      <c r="I343" s="275">
        <v>0</v>
      </c>
      <c r="J343" s="275">
        <v>0</v>
      </c>
      <c r="K343" s="275">
        <v>0</v>
      </c>
      <c r="L343" s="274">
        <v>0</v>
      </c>
    </row>
    <row r="344" spans="1:12" ht="16.5" hidden="1" customHeight="1" collapsed="1">
      <c r="A344" s="228">
        <v>3</v>
      </c>
      <c r="B344" s="228">
        <v>3</v>
      </c>
      <c r="C344" s="223">
        <v>2</v>
      </c>
      <c r="D344" s="224">
        <v>6</v>
      </c>
      <c r="E344" s="224"/>
      <c r="F344" s="226"/>
      <c r="G344" s="225" t="s">
        <v>206</v>
      </c>
      <c r="H344" s="211">
        <v>323</v>
      </c>
      <c r="I344" s="212">
        <f t="shared" ref="I344:L345" si="32">I345</f>
        <v>0</v>
      </c>
      <c r="J344" s="254">
        <f t="shared" si="32"/>
        <v>0</v>
      </c>
      <c r="K344" s="213">
        <f t="shared" si="32"/>
        <v>0</v>
      </c>
      <c r="L344" s="213">
        <f t="shared" si="32"/>
        <v>0</v>
      </c>
    </row>
    <row r="345" spans="1:12" ht="15" hidden="1" customHeight="1" collapsed="1">
      <c r="A345" s="228">
        <v>3</v>
      </c>
      <c r="B345" s="228">
        <v>3</v>
      </c>
      <c r="C345" s="223">
        <v>2</v>
      </c>
      <c r="D345" s="224">
        <v>6</v>
      </c>
      <c r="E345" s="224">
        <v>1</v>
      </c>
      <c r="F345" s="226"/>
      <c r="G345" s="225" t="s">
        <v>206</v>
      </c>
      <c r="H345" s="211">
        <v>324</v>
      </c>
      <c r="I345" s="212">
        <f t="shared" si="32"/>
        <v>0</v>
      </c>
      <c r="J345" s="254">
        <f t="shared" si="32"/>
        <v>0</v>
      </c>
      <c r="K345" s="213">
        <f t="shared" si="32"/>
        <v>0</v>
      </c>
      <c r="L345" s="213">
        <f t="shared" si="32"/>
        <v>0</v>
      </c>
    </row>
    <row r="346" spans="1:12" ht="13.5" hidden="1" customHeight="1" collapsed="1">
      <c r="A346" s="236">
        <v>3</v>
      </c>
      <c r="B346" s="236">
        <v>3</v>
      </c>
      <c r="C346" s="237">
        <v>2</v>
      </c>
      <c r="D346" s="238">
        <v>6</v>
      </c>
      <c r="E346" s="238">
        <v>1</v>
      </c>
      <c r="F346" s="240">
        <v>1</v>
      </c>
      <c r="G346" s="239" t="s">
        <v>206</v>
      </c>
      <c r="H346" s="211">
        <v>325</v>
      </c>
      <c r="I346" s="275">
        <v>0</v>
      </c>
      <c r="J346" s="275">
        <v>0</v>
      </c>
      <c r="K346" s="275">
        <v>0</v>
      </c>
      <c r="L346" s="274">
        <v>0</v>
      </c>
    </row>
    <row r="347" spans="1:12" ht="15" hidden="1" customHeight="1" collapsed="1">
      <c r="A347" s="228">
        <v>3</v>
      </c>
      <c r="B347" s="228">
        <v>3</v>
      </c>
      <c r="C347" s="223">
        <v>2</v>
      </c>
      <c r="D347" s="224">
        <v>7</v>
      </c>
      <c r="E347" s="224"/>
      <c r="F347" s="226"/>
      <c r="G347" s="225" t="s">
        <v>238</v>
      </c>
      <c r="H347" s="211">
        <v>326</v>
      </c>
      <c r="I347" s="212">
        <f>I348</f>
        <v>0</v>
      </c>
      <c r="J347" s="254">
        <f>J348</f>
        <v>0</v>
      </c>
      <c r="K347" s="213">
        <f>K348</f>
        <v>0</v>
      </c>
      <c r="L347" s="213">
        <f>L348</f>
        <v>0</v>
      </c>
    </row>
    <row r="348" spans="1:12" ht="12.75" hidden="1" customHeight="1" collapsed="1">
      <c r="A348" s="236">
        <v>3</v>
      </c>
      <c r="B348" s="236">
        <v>3</v>
      </c>
      <c r="C348" s="237">
        <v>2</v>
      </c>
      <c r="D348" s="238">
        <v>7</v>
      </c>
      <c r="E348" s="238">
        <v>1</v>
      </c>
      <c r="F348" s="240"/>
      <c r="G348" s="225" t="s">
        <v>238</v>
      </c>
      <c r="H348" s="211">
        <v>327</v>
      </c>
      <c r="I348" s="212">
        <f>SUM(I349:I350)</f>
        <v>0</v>
      </c>
      <c r="J348" s="212">
        <f>SUM(J349:J350)</f>
        <v>0</v>
      </c>
      <c r="K348" s="212">
        <f>SUM(K349:K350)</f>
        <v>0</v>
      </c>
      <c r="L348" s="212">
        <f>SUM(L349:L350)</f>
        <v>0</v>
      </c>
    </row>
    <row r="349" spans="1:12" ht="27" hidden="1" customHeight="1" collapsed="1">
      <c r="A349" s="228">
        <v>3</v>
      </c>
      <c r="B349" s="228">
        <v>3</v>
      </c>
      <c r="C349" s="223">
        <v>2</v>
      </c>
      <c r="D349" s="224">
        <v>7</v>
      </c>
      <c r="E349" s="224">
        <v>1</v>
      </c>
      <c r="F349" s="226">
        <v>1</v>
      </c>
      <c r="G349" s="225" t="s">
        <v>239</v>
      </c>
      <c r="H349" s="211">
        <v>328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30" hidden="1" customHeight="1" collapsed="1">
      <c r="A350" s="228">
        <v>3</v>
      </c>
      <c r="B350" s="228">
        <v>3</v>
      </c>
      <c r="C350" s="223">
        <v>2</v>
      </c>
      <c r="D350" s="224">
        <v>7</v>
      </c>
      <c r="E350" s="224">
        <v>1</v>
      </c>
      <c r="F350" s="226">
        <v>2</v>
      </c>
      <c r="G350" s="225" t="s">
        <v>240</v>
      </c>
      <c r="H350" s="211">
        <v>329</v>
      </c>
      <c r="I350" s="231">
        <v>0</v>
      </c>
      <c r="J350" s="231">
        <v>0</v>
      </c>
      <c r="K350" s="231">
        <v>0</v>
      </c>
      <c r="L350" s="231">
        <v>0</v>
      </c>
    </row>
    <row r="351" spans="1:12" ht="15.75" customHeight="1">
      <c r="A351" s="190"/>
      <c r="B351" s="190"/>
      <c r="C351" s="191"/>
      <c r="D351" s="292"/>
      <c r="E351" s="293"/>
      <c r="F351" s="294"/>
      <c r="G351" s="295" t="s">
        <v>243</v>
      </c>
      <c r="H351" s="211">
        <v>330</v>
      </c>
      <c r="I351" s="264">
        <f>SUM(I21+I167)</f>
        <v>996062</v>
      </c>
      <c r="J351" s="264">
        <f>SUM(J21+J167)</f>
        <v>996062</v>
      </c>
      <c r="K351" s="264">
        <f>SUM(K21+K167)</f>
        <v>954101.83</v>
      </c>
      <c r="L351" s="264">
        <f>SUM(L21+L167)</f>
        <v>954101.83</v>
      </c>
    </row>
    <row r="352" spans="1:12" ht="18.75" customHeight="1">
      <c r="D352" s="296"/>
      <c r="E352" s="296"/>
      <c r="F352" s="196"/>
      <c r="G352" s="296" t="s">
        <v>18</v>
      </c>
      <c r="H352" s="297"/>
      <c r="I352" s="298"/>
      <c r="J352" s="299"/>
      <c r="K352" s="296" t="s">
        <v>19</v>
      </c>
      <c r="L352" s="298"/>
    </row>
    <row r="353" spans="1:12" ht="18.75" customHeight="1">
      <c r="A353" s="300"/>
      <c r="B353" s="300"/>
      <c r="C353" s="300"/>
      <c r="D353" s="301" t="s">
        <v>244</v>
      </c>
      <c r="E353" s="170"/>
      <c r="F353" s="170"/>
      <c r="G353" s="297"/>
      <c r="H353" s="297"/>
      <c r="I353" s="302" t="s">
        <v>245</v>
      </c>
      <c r="K353" s="467" t="s">
        <v>246</v>
      </c>
      <c r="L353" s="467"/>
    </row>
    <row r="354" spans="1:12" ht="15.75" customHeight="1">
      <c r="D354" s="296"/>
      <c r="E354" s="296"/>
      <c r="F354" s="196"/>
      <c r="G354" s="296" t="s">
        <v>21</v>
      </c>
      <c r="I354" s="303"/>
      <c r="K354" s="296" t="s">
        <v>22</v>
      </c>
      <c r="L354" s="304"/>
    </row>
    <row r="355" spans="1:12" ht="26.25" customHeight="1">
      <c r="D355" s="468" t="s">
        <v>247</v>
      </c>
      <c r="E355" s="469"/>
      <c r="F355" s="469"/>
      <c r="G355" s="469"/>
      <c r="H355" s="305"/>
      <c r="I355" s="306" t="s">
        <v>245</v>
      </c>
      <c r="K355" s="467" t="s">
        <v>246</v>
      </c>
      <c r="L355" s="467"/>
    </row>
  </sheetData>
  <mergeCells count="18">
    <mergeCell ref="A14:I14"/>
    <mergeCell ref="G16:H16"/>
    <mergeCell ref="A17:I17"/>
    <mergeCell ref="A18:F19"/>
    <mergeCell ref="G18:G19"/>
    <mergeCell ref="H18:H19"/>
    <mergeCell ref="I18:J18"/>
    <mergeCell ref="G10:K10"/>
    <mergeCell ref="A13:I13"/>
    <mergeCell ref="G7:K7"/>
    <mergeCell ref="A8:L8"/>
    <mergeCell ref="B9:L9"/>
    <mergeCell ref="L18:L19"/>
    <mergeCell ref="A20:F20"/>
    <mergeCell ref="K353:L353"/>
    <mergeCell ref="D355:G355"/>
    <mergeCell ref="K355:L355"/>
    <mergeCell ref="K18:K19"/>
  </mergeCells>
  <pageMargins left="0.9055118110236221" right="0.11811023622047245" top="0.35433070866141736" bottom="0.35433070866141736" header="0" footer="0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3" workbookViewId="0">
      <selection activeCell="K30" sqref="K30:N30"/>
    </sheetView>
  </sheetViews>
  <sheetFormatPr defaultRowHeight="15"/>
  <cols>
    <col min="1" max="4" width="9.140625" style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7.140625" style="1" customWidth="1"/>
    <col min="13" max="13" width="7.57031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B1" s="2"/>
      <c r="C1" s="2"/>
      <c r="D1" s="2"/>
      <c r="E1" s="2"/>
      <c r="F1" s="2"/>
      <c r="L1" s="2"/>
      <c r="M1" s="2" t="s">
        <v>321</v>
      </c>
      <c r="N1" s="2"/>
      <c r="O1" s="2"/>
    </row>
    <row r="2" spans="1:19">
      <c r="B2" s="110" t="s">
        <v>322</v>
      </c>
      <c r="C2" s="110"/>
      <c r="D2" s="110"/>
      <c r="E2" s="110"/>
      <c r="F2" s="2"/>
      <c r="G2" s="2"/>
      <c r="L2" s="2"/>
      <c r="M2" s="2" t="s">
        <v>282</v>
      </c>
      <c r="N2" s="2"/>
      <c r="O2" s="2"/>
    </row>
    <row r="3" spans="1:19">
      <c r="B3" s="529" t="s">
        <v>1</v>
      </c>
      <c r="C3" s="529"/>
      <c r="D3" s="529"/>
      <c r="E3" s="529"/>
      <c r="L3" s="2"/>
      <c r="M3" s="2" t="s">
        <v>283</v>
      </c>
      <c r="N3" s="2"/>
    </row>
    <row r="4" spans="1:19">
      <c r="B4" s="3"/>
      <c r="C4" s="3"/>
      <c r="D4" s="3"/>
      <c r="E4" s="3"/>
      <c r="M4" s="2" t="s">
        <v>323</v>
      </c>
      <c r="N4" s="2"/>
    </row>
    <row r="5" spans="1:19">
      <c r="B5" s="518">
        <v>191789695</v>
      </c>
      <c r="C5" s="518"/>
      <c r="D5" s="518"/>
      <c r="E5" s="518"/>
      <c r="M5" s="2" t="s">
        <v>324</v>
      </c>
      <c r="N5" s="2"/>
    </row>
    <row r="6" spans="1:19">
      <c r="B6" s="512" t="s">
        <v>325</v>
      </c>
      <c r="C6" s="512"/>
      <c r="D6" s="512"/>
      <c r="E6" s="512"/>
    </row>
    <row r="7" spans="1:19">
      <c r="A7" s="111"/>
      <c r="B7" s="530"/>
      <c r="C7" s="530"/>
      <c r="D7" s="530"/>
      <c r="E7" s="530"/>
      <c r="F7" s="111"/>
      <c r="G7" s="111"/>
      <c r="H7" s="111"/>
      <c r="I7" s="111"/>
      <c r="J7" s="111"/>
      <c r="K7" s="111"/>
      <c r="L7" s="111"/>
      <c r="M7" s="531" t="s">
        <v>326</v>
      </c>
      <c r="N7" s="531"/>
    </row>
    <row r="8" spans="1:19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9">
      <c r="A9" s="514" t="s">
        <v>472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11"/>
      <c r="N9" s="111"/>
    </row>
    <row r="10" spans="1:19">
      <c r="J10" s="113"/>
      <c r="N10" s="147" t="s">
        <v>307</v>
      </c>
      <c r="P10" s="4"/>
      <c r="Q10" s="4"/>
      <c r="R10" s="4"/>
      <c r="S10" s="4"/>
    </row>
    <row r="11" spans="1:19">
      <c r="A11" s="114"/>
      <c r="B11" s="115"/>
      <c r="C11" s="115"/>
      <c r="D11" s="151"/>
      <c r="E11" s="532" t="s">
        <v>327</v>
      </c>
      <c r="F11" s="533"/>
      <c r="G11" s="534"/>
      <c r="H11" s="116" t="s">
        <v>328</v>
      </c>
      <c r="I11" s="151"/>
      <c r="J11" s="532" t="s">
        <v>329</v>
      </c>
      <c r="K11" s="534"/>
      <c r="L11" s="535"/>
      <c r="M11" s="536"/>
      <c r="N11" s="153" t="s">
        <v>330</v>
      </c>
      <c r="P11" s="4"/>
      <c r="Q11" s="4"/>
      <c r="R11" s="4"/>
      <c r="S11" s="4"/>
    </row>
    <row r="12" spans="1:19">
      <c r="A12" s="117"/>
      <c r="B12" s="530" t="s">
        <v>331</v>
      </c>
      <c r="C12" s="530"/>
      <c r="D12" s="152"/>
      <c r="E12" s="537" t="s">
        <v>332</v>
      </c>
      <c r="F12" s="538"/>
      <c r="G12" s="539"/>
      <c r="H12" s="540" t="s">
        <v>333</v>
      </c>
      <c r="I12" s="541"/>
      <c r="J12" s="540" t="s">
        <v>334</v>
      </c>
      <c r="K12" s="541"/>
      <c r="L12" s="540" t="s">
        <v>335</v>
      </c>
      <c r="M12" s="542"/>
      <c r="N12" s="118" t="s">
        <v>336</v>
      </c>
      <c r="P12" s="119"/>
      <c r="Q12" s="4"/>
      <c r="R12" s="4"/>
      <c r="S12" s="4"/>
    </row>
    <row r="13" spans="1:19">
      <c r="A13" s="117"/>
      <c r="B13" s="4"/>
      <c r="C13" s="4"/>
      <c r="D13" s="152"/>
      <c r="E13" s="543" t="s">
        <v>337</v>
      </c>
      <c r="F13" s="532" t="s">
        <v>338</v>
      </c>
      <c r="G13" s="534"/>
      <c r="H13" s="540" t="s">
        <v>339</v>
      </c>
      <c r="I13" s="541"/>
      <c r="J13" s="120" t="s">
        <v>340</v>
      </c>
      <c r="K13" s="152"/>
      <c r="L13" s="540" t="s">
        <v>334</v>
      </c>
      <c r="M13" s="542"/>
      <c r="N13" s="118" t="s">
        <v>339</v>
      </c>
      <c r="P13" s="4"/>
      <c r="Q13" s="119"/>
      <c r="R13" s="119"/>
      <c r="S13" s="4"/>
    </row>
    <row r="14" spans="1:19">
      <c r="A14" s="121"/>
      <c r="B14" s="5"/>
      <c r="C14" s="5"/>
      <c r="D14" s="154"/>
      <c r="E14" s="544"/>
      <c r="F14" s="537" t="s">
        <v>341</v>
      </c>
      <c r="G14" s="539"/>
      <c r="H14" s="537" t="s">
        <v>342</v>
      </c>
      <c r="I14" s="539"/>
      <c r="J14" s="537" t="s">
        <v>342</v>
      </c>
      <c r="K14" s="539"/>
      <c r="L14" s="545"/>
      <c r="M14" s="546"/>
      <c r="N14" s="118" t="s">
        <v>342</v>
      </c>
      <c r="P14" s="4"/>
      <c r="Q14" s="4"/>
      <c r="R14" s="4"/>
      <c r="S14" s="4"/>
    </row>
    <row r="15" spans="1:19">
      <c r="A15" s="554" t="s">
        <v>343</v>
      </c>
      <c r="B15" s="555"/>
      <c r="C15" s="555"/>
      <c r="D15" s="556"/>
      <c r="E15" s="547" t="s">
        <v>344</v>
      </c>
      <c r="F15" s="535" t="s">
        <v>344</v>
      </c>
      <c r="G15" s="560"/>
      <c r="H15" s="535" t="s">
        <v>344</v>
      </c>
      <c r="I15" s="560"/>
      <c r="J15" s="535" t="s">
        <v>344</v>
      </c>
      <c r="K15" s="560"/>
      <c r="L15" s="535" t="s">
        <v>344</v>
      </c>
      <c r="M15" s="560"/>
      <c r="N15" s="547"/>
      <c r="P15" s="4"/>
      <c r="Q15" s="4"/>
      <c r="R15" s="4"/>
      <c r="S15" s="4"/>
    </row>
    <row r="16" spans="1:19">
      <c r="A16" s="557"/>
      <c r="B16" s="558"/>
      <c r="C16" s="558"/>
      <c r="D16" s="559"/>
      <c r="E16" s="548"/>
      <c r="F16" s="545"/>
      <c r="G16" s="561"/>
      <c r="H16" s="545"/>
      <c r="I16" s="561"/>
      <c r="J16" s="545"/>
      <c r="K16" s="561"/>
      <c r="L16" s="545"/>
      <c r="M16" s="561"/>
      <c r="N16" s="548"/>
    </row>
    <row r="17" spans="1:14" ht="29.25" customHeight="1">
      <c r="A17" s="549" t="s">
        <v>345</v>
      </c>
      <c r="B17" s="550"/>
      <c r="C17" s="550"/>
      <c r="D17" s="551"/>
      <c r="E17" s="155"/>
      <c r="F17" s="552"/>
      <c r="G17" s="553"/>
      <c r="H17" s="552"/>
      <c r="I17" s="553"/>
      <c r="J17" s="552"/>
      <c r="K17" s="553"/>
      <c r="L17" s="552"/>
      <c r="M17" s="553"/>
      <c r="N17" s="155">
        <f>(H17-J17)</f>
        <v>0</v>
      </c>
    </row>
    <row r="18" spans="1:14" ht="29.25" customHeight="1">
      <c r="A18" s="549" t="s">
        <v>346</v>
      </c>
      <c r="B18" s="550"/>
      <c r="C18" s="550"/>
      <c r="D18" s="551"/>
      <c r="E18" s="155">
        <v>1000</v>
      </c>
      <c r="F18" s="552">
        <v>1000</v>
      </c>
      <c r="G18" s="553"/>
      <c r="H18" s="552">
        <v>307</v>
      </c>
      <c r="I18" s="553"/>
      <c r="J18" s="552">
        <v>307</v>
      </c>
      <c r="K18" s="553"/>
      <c r="L18" s="552">
        <v>307</v>
      </c>
      <c r="M18" s="553"/>
      <c r="N18" s="155">
        <f>(H18-J18)</f>
        <v>0</v>
      </c>
    </row>
    <row r="19" spans="1:14" ht="29.25" customHeight="1">
      <c r="A19" s="562" t="s">
        <v>347</v>
      </c>
      <c r="B19" s="563"/>
      <c r="C19" s="563"/>
      <c r="D19" s="564"/>
      <c r="E19" s="155">
        <v>103000</v>
      </c>
      <c r="F19" s="552">
        <v>103000</v>
      </c>
      <c r="G19" s="553"/>
      <c r="H19" s="552">
        <v>66535.3</v>
      </c>
      <c r="I19" s="553"/>
      <c r="J19" s="552">
        <v>66535.3</v>
      </c>
      <c r="K19" s="553"/>
      <c r="L19" s="552">
        <v>66535.3</v>
      </c>
      <c r="M19" s="553"/>
      <c r="N19" s="155">
        <f>(H19-J19)</f>
        <v>0</v>
      </c>
    </row>
    <row r="20" spans="1:14" ht="29.25" customHeight="1">
      <c r="A20" s="565" t="s">
        <v>348</v>
      </c>
      <c r="B20" s="566"/>
      <c r="C20" s="566"/>
      <c r="D20" s="567"/>
      <c r="E20" s="155"/>
      <c r="F20" s="568"/>
      <c r="G20" s="569"/>
      <c r="H20" s="568"/>
      <c r="I20" s="569"/>
      <c r="J20" s="568"/>
      <c r="K20" s="569"/>
      <c r="L20" s="568"/>
      <c r="M20" s="569"/>
      <c r="N20" s="155">
        <f>(H20-J20)</f>
        <v>0</v>
      </c>
    </row>
    <row r="21" spans="1:14" ht="29.25" customHeight="1">
      <c r="A21" s="565" t="s">
        <v>349</v>
      </c>
      <c r="B21" s="566"/>
      <c r="C21" s="566"/>
      <c r="D21" s="567"/>
      <c r="E21" s="155"/>
      <c r="F21" s="568"/>
      <c r="G21" s="569"/>
      <c r="H21" s="568"/>
      <c r="I21" s="569"/>
      <c r="J21" s="568"/>
      <c r="K21" s="569"/>
      <c r="L21" s="568"/>
      <c r="M21" s="569"/>
      <c r="N21" s="155">
        <f>(H21-J21)</f>
        <v>0</v>
      </c>
    </row>
    <row r="22" spans="1:14">
      <c r="A22" s="572" t="s">
        <v>350</v>
      </c>
      <c r="B22" s="573"/>
      <c r="C22" s="573"/>
      <c r="D22" s="574"/>
      <c r="E22" s="570">
        <f>(E17+E18+E19+E21)</f>
        <v>104000</v>
      </c>
      <c r="F22" s="552">
        <f>(F17+F18+F19+F21)</f>
        <v>104000</v>
      </c>
      <c r="G22" s="553"/>
      <c r="H22" s="552">
        <f>(H17+H18+H19+H21)</f>
        <v>66842.3</v>
      </c>
      <c r="I22" s="553"/>
      <c r="J22" s="552">
        <f>(J17+J18+J19+J21)</f>
        <v>66842.3</v>
      </c>
      <c r="K22" s="553"/>
      <c r="L22" s="552">
        <f>(L17+L18+L19+L21)</f>
        <v>66842.3</v>
      </c>
      <c r="M22" s="553"/>
      <c r="N22" s="570" t="s">
        <v>344</v>
      </c>
    </row>
    <row r="23" spans="1:14">
      <c r="A23" s="575"/>
      <c r="B23" s="576"/>
      <c r="C23" s="576"/>
      <c r="D23" s="577"/>
      <c r="E23" s="571"/>
      <c r="F23" s="579"/>
      <c r="G23" s="580"/>
      <c r="H23" s="579"/>
      <c r="I23" s="580"/>
      <c r="J23" s="579"/>
      <c r="K23" s="580"/>
      <c r="L23" s="579"/>
      <c r="M23" s="580"/>
      <c r="N23" s="571"/>
    </row>
    <row r="24" spans="1:14">
      <c r="A24" s="572" t="s">
        <v>351</v>
      </c>
      <c r="B24" s="573"/>
      <c r="C24" s="573"/>
      <c r="D24" s="574"/>
      <c r="E24" s="570" t="s">
        <v>344</v>
      </c>
      <c r="F24" s="552" t="s">
        <v>344</v>
      </c>
      <c r="G24" s="553"/>
      <c r="H24" s="552" t="s">
        <v>344</v>
      </c>
      <c r="I24" s="553"/>
      <c r="J24" s="552" t="s">
        <v>344</v>
      </c>
      <c r="K24" s="553"/>
      <c r="L24" s="552" t="s">
        <v>344</v>
      </c>
      <c r="M24" s="553"/>
      <c r="N24" s="570">
        <f>(N17+N18+N19+N21)</f>
        <v>0</v>
      </c>
    </row>
    <row r="25" spans="1:14">
      <c r="A25" s="575"/>
      <c r="B25" s="576"/>
      <c r="C25" s="576"/>
      <c r="D25" s="577"/>
      <c r="E25" s="578"/>
      <c r="F25" s="579"/>
      <c r="G25" s="580"/>
      <c r="H25" s="579"/>
      <c r="I25" s="580"/>
      <c r="J25" s="579"/>
      <c r="K25" s="580"/>
      <c r="L25" s="579"/>
      <c r="M25" s="580"/>
      <c r="N25" s="578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581" t="s">
        <v>293</v>
      </c>
      <c r="B27" s="581"/>
      <c r="C27" s="581"/>
      <c r="D27" s="4"/>
      <c r="E27" s="4"/>
      <c r="F27" s="4"/>
      <c r="G27" s="3"/>
      <c r="H27" s="518"/>
      <c r="I27" s="518"/>
      <c r="J27" s="3"/>
      <c r="K27" s="518" t="s">
        <v>294</v>
      </c>
      <c r="L27" s="518"/>
      <c r="M27" s="518"/>
      <c r="N27" s="518"/>
    </row>
    <row r="28" spans="1:14">
      <c r="A28" s="4"/>
      <c r="B28" s="4"/>
      <c r="C28" s="4"/>
      <c r="D28" s="4"/>
      <c r="E28" s="4"/>
      <c r="F28" s="4"/>
      <c r="G28" s="3"/>
      <c r="H28" s="513" t="s">
        <v>245</v>
      </c>
      <c r="I28" s="513"/>
      <c r="J28" s="3"/>
      <c r="K28" s="513" t="s">
        <v>246</v>
      </c>
      <c r="L28" s="513"/>
      <c r="M28" s="513"/>
      <c r="N28" s="513"/>
    </row>
    <row r="29" spans="1:14">
      <c r="A29" s="581" t="s">
        <v>297</v>
      </c>
      <c r="B29" s="581"/>
      <c r="C29" s="581"/>
      <c r="D29" s="581"/>
      <c r="E29" s="4"/>
      <c r="F29" s="4"/>
      <c r="G29" s="3"/>
      <c r="H29" s="518"/>
      <c r="I29" s="518"/>
      <c r="J29" s="3"/>
      <c r="K29" s="518" t="s">
        <v>298</v>
      </c>
      <c r="L29" s="518"/>
      <c r="M29" s="518"/>
      <c r="N29" s="518"/>
    </row>
    <row r="30" spans="1:14">
      <c r="A30" s="4"/>
      <c r="B30" s="4"/>
      <c r="C30" s="4"/>
      <c r="D30" s="4"/>
      <c r="E30" s="4"/>
      <c r="F30" s="4"/>
      <c r="G30" s="3" t="s">
        <v>288</v>
      </c>
      <c r="H30" s="513" t="s">
        <v>245</v>
      </c>
      <c r="I30" s="513"/>
      <c r="J30" s="3"/>
      <c r="K30" s="513" t="s">
        <v>246</v>
      </c>
      <c r="L30" s="513"/>
      <c r="M30" s="513"/>
      <c r="N30" s="513"/>
    </row>
    <row r="31" spans="1:14">
      <c r="H31" s="146"/>
    </row>
  </sheetData>
  <mergeCells count="78">
    <mergeCell ref="H30:I30"/>
    <mergeCell ref="K30:N30"/>
    <mergeCell ref="A27:C27"/>
    <mergeCell ref="H27:I27"/>
    <mergeCell ref="K27:N27"/>
    <mergeCell ref="H28:I28"/>
    <mergeCell ref="K28:N28"/>
    <mergeCell ref="A29:D29"/>
    <mergeCell ref="H29:I29"/>
    <mergeCell ref="K29:N29"/>
    <mergeCell ref="N22:N23"/>
    <mergeCell ref="A24:D25"/>
    <mergeCell ref="E24:E25"/>
    <mergeCell ref="F24:G25"/>
    <mergeCell ref="H24:I25"/>
    <mergeCell ref="J24:K25"/>
    <mergeCell ref="L24:M25"/>
    <mergeCell ref="N24:N25"/>
    <mergeCell ref="A22:D23"/>
    <mergeCell ref="E22:E23"/>
    <mergeCell ref="F22:G23"/>
    <mergeCell ref="H22:I23"/>
    <mergeCell ref="J22:K23"/>
    <mergeCell ref="L22:M23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N15:N16"/>
    <mergeCell ref="A17:D17"/>
    <mergeCell ref="F17:G17"/>
    <mergeCell ref="H17:I17"/>
    <mergeCell ref="J17:K17"/>
    <mergeCell ref="L17:M17"/>
    <mergeCell ref="A15:D16"/>
    <mergeCell ref="E15:E16"/>
    <mergeCell ref="F15:G16"/>
    <mergeCell ref="H15:I16"/>
    <mergeCell ref="J15:K16"/>
    <mergeCell ref="L15:M16"/>
    <mergeCell ref="E13:E14"/>
    <mergeCell ref="F13:G13"/>
    <mergeCell ref="H13:I13"/>
    <mergeCell ref="L13:M13"/>
    <mergeCell ref="F14:G14"/>
    <mergeCell ref="H14:I14"/>
    <mergeCell ref="J14:K14"/>
    <mergeCell ref="L14:M14"/>
    <mergeCell ref="E11:G11"/>
    <mergeCell ref="J11:K11"/>
    <mergeCell ref="L11:M11"/>
    <mergeCell ref="A9:L9"/>
    <mergeCell ref="B12:C12"/>
    <mergeCell ref="E12:G12"/>
    <mergeCell ref="H12:I12"/>
    <mergeCell ref="J12:K12"/>
    <mergeCell ref="L12:M12"/>
    <mergeCell ref="B3:E3"/>
    <mergeCell ref="B5:E5"/>
    <mergeCell ref="B6:E6"/>
    <mergeCell ref="B7:E7"/>
    <mergeCell ref="M7:N7"/>
  </mergeCells>
  <printOptions horizontalCentered="1"/>
  <pageMargins left="0.51181102362204722" right="0.51181102362204722" top="0.74803149606299213" bottom="0.354330708661417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B7" workbookViewId="0">
      <selection activeCell="L26" sqref="L26"/>
    </sheetView>
  </sheetViews>
  <sheetFormatPr defaultRowHeight="15"/>
  <cols>
    <col min="1" max="1" width="5.7109375" style="79" customWidth="1"/>
    <col min="2" max="2" width="16.7109375" style="79" customWidth="1"/>
    <col min="3" max="3" width="28.85546875" style="80" customWidth="1"/>
    <col min="4" max="4" width="14.5703125" style="80" customWidth="1"/>
    <col min="5" max="5" width="17" style="80" customWidth="1"/>
    <col min="6" max="6" width="14.140625" style="80" customWidth="1"/>
    <col min="7" max="7" width="15.140625" style="79" customWidth="1"/>
    <col min="8" max="8" width="21.7109375" style="79" customWidth="1"/>
    <col min="9" max="256" width="9.140625" style="79"/>
    <col min="257" max="257" width="5.7109375" style="79" customWidth="1"/>
    <col min="258" max="258" width="16.7109375" style="79" customWidth="1"/>
    <col min="259" max="259" width="28.85546875" style="79" customWidth="1"/>
    <col min="260" max="260" width="14.5703125" style="79" customWidth="1"/>
    <col min="261" max="261" width="17" style="79" customWidth="1"/>
    <col min="262" max="262" width="14.140625" style="79" customWidth="1"/>
    <col min="263" max="263" width="15.140625" style="79" customWidth="1"/>
    <col min="264" max="264" width="21.7109375" style="79" customWidth="1"/>
    <col min="265" max="512" width="9.140625" style="79"/>
    <col min="513" max="513" width="5.7109375" style="79" customWidth="1"/>
    <col min="514" max="514" width="16.7109375" style="79" customWidth="1"/>
    <col min="515" max="515" width="28.85546875" style="79" customWidth="1"/>
    <col min="516" max="516" width="14.5703125" style="79" customWidth="1"/>
    <col min="517" max="517" width="17" style="79" customWidth="1"/>
    <col min="518" max="518" width="14.140625" style="79" customWidth="1"/>
    <col min="519" max="519" width="15.140625" style="79" customWidth="1"/>
    <col min="520" max="520" width="21.7109375" style="79" customWidth="1"/>
    <col min="521" max="768" width="9.140625" style="79"/>
    <col min="769" max="769" width="5.7109375" style="79" customWidth="1"/>
    <col min="770" max="770" width="16.7109375" style="79" customWidth="1"/>
    <col min="771" max="771" width="28.85546875" style="79" customWidth="1"/>
    <col min="772" max="772" width="14.5703125" style="79" customWidth="1"/>
    <col min="773" max="773" width="17" style="79" customWidth="1"/>
    <col min="774" max="774" width="14.140625" style="79" customWidth="1"/>
    <col min="775" max="775" width="15.140625" style="79" customWidth="1"/>
    <col min="776" max="776" width="21.7109375" style="79" customWidth="1"/>
    <col min="777" max="1024" width="9.140625" style="79"/>
    <col min="1025" max="1025" width="5.7109375" style="79" customWidth="1"/>
    <col min="1026" max="1026" width="16.7109375" style="79" customWidth="1"/>
    <col min="1027" max="1027" width="28.85546875" style="79" customWidth="1"/>
    <col min="1028" max="1028" width="14.5703125" style="79" customWidth="1"/>
    <col min="1029" max="1029" width="17" style="79" customWidth="1"/>
    <col min="1030" max="1030" width="14.140625" style="79" customWidth="1"/>
    <col min="1031" max="1031" width="15.140625" style="79" customWidth="1"/>
    <col min="1032" max="1032" width="21.7109375" style="79" customWidth="1"/>
    <col min="1033" max="1280" width="9.140625" style="79"/>
    <col min="1281" max="1281" width="5.7109375" style="79" customWidth="1"/>
    <col min="1282" max="1282" width="16.7109375" style="79" customWidth="1"/>
    <col min="1283" max="1283" width="28.85546875" style="79" customWidth="1"/>
    <col min="1284" max="1284" width="14.5703125" style="79" customWidth="1"/>
    <col min="1285" max="1285" width="17" style="79" customWidth="1"/>
    <col min="1286" max="1286" width="14.140625" style="79" customWidth="1"/>
    <col min="1287" max="1287" width="15.140625" style="79" customWidth="1"/>
    <col min="1288" max="1288" width="21.7109375" style="79" customWidth="1"/>
    <col min="1289" max="1536" width="9.140625" style="79"/>
    <col min="1537" max="1537" width="5.7109375" style="79" customWidth="1"/>
    <col min="1538" max="1538" width="16.7109375" style="79" customWidth="1"/>
    <col min="1539" max="1539" width="28.85546875" style="79" customWidth="1"/>
    <col min="1540" max="1540" width="14.5703125" style="79" customWidth="1"/>
    <col min="1541" max="1541" width="17" style="79" customWidth="1"/>
    <col min="1542" max="1542" width="14.140625" style="79" customWidth="1"/>
    <col min="1543" max="1543" width="15.140625" style="79" customWidth="1"/>
    <col min="1544" max="1544" width="21.7109375" style="79" customWidth="1"/>
    <col min="1545" max="1792" width="9.140625" style="79"/>
    <col min="1793" max="1793" width="5.7109375" style="79" customWidth="1"/>
    <col min="1794" max="1794" width="16.7109375" style="79" customWidth="1"/>
    <col min="1795" max="1795" width="28.85546875" style="79" customWidth="1"/>
    <col min="1796" max="1796" width="14.5703125" style="79" customWidth="1"/>
    <col min="1797" max="1797" width="17" style="79" customWidth="1"/>
    <col min="1798" max="1798" width="14.140625" style="79" customWidth="1"/>
    <col min="1799" max="1799" width="15.140625" style="79" customWidth="1"/>
    <col min="1800" max="1800" width="21.7109375" style="79" customWidth="1"/>
    <col min="1801" max="2048" width="9.140625" style="79"/>
    <col min="2049" max="2049" width="5.7109375" style="79" customWidth="1"/>
    <col min="2050" max="2050" width="16.7109375" style="79" customWidth="1"/>
    <col min="2051" max="2051" width="28.85546875" style="79" customWidth="1"/>
    <col min="2052" max="2052" width="14.5703125" style="79" customWidth="1"/>
    <col min="2053" max="2053" width="17" style="79" customWidth="1"/>
    <col min="2054" max="2054" width="14.140625" style="79" customWidth="1"/>
    <col min="2055" max="2055" width="15.140625" style="79" customWidth="1"/>
    <col min="2056" max="2056" width="21.7109375" style="79" customWidth="1"/>
    <col min="2057" max="2304" width="9.140625" style="79"/>
    <col min="2305" max="2305" width="5.7109375" style="79" customWidth="1"/>
    <col min="2306" max="2306" width="16.7109375" style="79" customWidth="1"/>
    <col min="2307" max="2307" width="28.85546875" style="79" customWidth="1"/>
    <col min="2308" max="2308" width="14.5703125" style="79" customWidth="1"/>
    <col min="2309" max="2309" width="17" style="79" customWidth="1"/>
    <col min="2310" max="2310" width="14.140625" style="79" customWidth="1"/>
    <col min="2311" max="2311" width="15.140625" style="79" customWidth="1"/>
    <col min="2312" max="2312" width="21.7109375" style="79" customWidth="1"/>
    <col min="2313" max="2560" width="9.140625" style="79"/>
    <col min="2561" max="2561" width="5.7109375" style="79" customWidth="1"/>
    <col min="2562" max="2562" width="16.7109375" style="79" customWidth="1"/>
    <col min="2563" max="2563" width="28.85546875" style="79" customWidth="1"/>
    <col min="2564" max="2564" width="14.5703125" style="79" customWidth="1"/>
    <col min="2565" max="2565" width="17" style="79" customWidth="1"/>
    <col min="2566" max="2566" width="14.140625" style="79" customWidth="1"/>
    <col min="2567" max="2567" width="15.140625" style="79" customWidth="1"/>
    <col min="2568" max="2568" width="21.7109375" style="79" customWidth="1"/>
    <col min="2569" max="2816" width="9.140625" style="79"/>
    <col min="2817" max="2817" width="5.7109375" style="79" customWidth="1"/>
    <col min="2818" max="2818" width="16.7109375" style="79" customWidth="1"/>
    <col min="2819" max="2819" width="28.85546875" style="79" customWidth="1"/>
    <col min="2820" max="2820" width="14.5703125" style="79" customWidth="1"/>
    <col min="2821" max="2821" width="17" style="79" customWidth="1"/>
    <col min="2822" max="2822" width="14.140625" style="79" customWidth="1"/>
    <col min="2823" max="2823" width="15.140625" style="79" customWidth="1"/>
    <col min="2824" max="2824" width="21.7109375" style="79" customWidth="1"/>
    <col min="2825" max="3072" width="9.140625" style="79"/>
    <col min="3073" max="3073" width="5.7109375" style="79" customWidth="1"/>
    <col min="3074" max="3074" width="16.7109375" style="79" customWidth="1"/>
    <col min="3075" max="3075" width="28.85546875" style="79" customWidth="1"/>
    <col min="3076" max="3076" width="14.5703125" style="79" customWidth="1"/>
    <col min="3077" max="3077" width="17" style="79" customWidth="1"/>
    <col min="3078" max="3078" width="14.140625" style="79" customWidth="1"/>
    <col min="3079" max="3079" width="15.140625" style="79" customWidth="1"/>
    <col min="3080" max="3080" width="21.7109375" style="79" customWidth="1"/>
    <col min="3081" max="3328" width="9.140625" style="79"/>
    <col min="3329" max="3329" width="5.7109375" style="79" customWidth="1"/>
    <col min="3330" max="3330" width="16.7109375" style="79" customWidth="1"/>
    <col min="3331" max="3331" width="28.85546875" style="79" customWidth="1"/>
    <col min="3332" max="3332" width="14.5703125" style="79" customWidth="1"/>
    <col min="3333" max="3333" width="17" style="79" customWidth="1"/>
    <col min="3334" max="3334" width="14.140625" style="79" customWidth="1"/>
    <col min="3335" max="3335" width="15.140625" style="79" customWidth="1"/>
    <col min="3336" max="3336" width="21.7109375" style="79" customWidth="1"/>
    <col min="3337" max="3584" width="9.140625" style="79"/>
    <col min="3585" max="3585" width="5.7109375" style="79" customWidth="1"/>
    <col min="3586" max="3586" width="16.7109375" style="79" customWidth="1"/>
    <col min="3587" max="3587" width="28.85546875" style="79" customWidth="1"/>
    <col min="3588" max="3588" width="14.5703125" style="79" customWidth="1"/>
    <col min="3589" max="3589" width="17" style="79" customWidth="1"/>
    <col min="3590" max="3590" width="14.140625" style="79" customWidth="1"/>
    <col min="3591" max="3591" width="15.140625" style="79" customWidth="1"/>
    <col min="3592" max="3592" width="21.7109375" style="79" customWidth="1"/>
    <col min="3593" max="3840" width="9.140625" style="79"/>
    <col min="3841" max="3841" width="5.7109375" style="79" customWidth="1"/>
    <col min="3842" max="3842" width="16.7109375" style="79" customWidth="1"/>
    <col min="3843" max="3843" width="28.85546875" style="79" customWidth="1"/>
    <col min="3844" max="3844" width="14.5703125" style="79" customWidth="1"/>
    <col min="3845" max="3845" width="17" style="79" customWidth="1"/>
    <col min="3846" max="3846" width="14.140625" style="79" customWidth="1"/>
    <col min="3847" max="3847" width="15.140625" style="79" customWidth="1"/>
    <col min="3848" max="3848" width="21.7109375" style="79" customWidth="1"/>
    <col min="3849" max="4096" width="9.140625" style="79"/>
    <col min="4097" max="4097" width="5.7109375" style="79" customWidth="1"/>
    <col min="4098" max="4098" width="16.7109375" style="79" customWidth="1"/>
    <col min="4099" max="4099" width="28.85546875" style="79" customWidth="1"/>
    <col min="4100" max="4100" width="14.5703125" style="79" customWidth="1"/>
    <col min="4101" max="4101" width="17" style="79" customWidth="1"/>
    <col min="4102" max="4102" width="14.140625" style="79" customWidth="1"/>
    <col min="4103" max="4103" width="15.140625" style="79" customWidth="1"/>
    <col min="4104" max="4104" width="21.7109375" style="79" customWidth="1"/>
    <col min="4105" max="4352" width="9.140625" style="79"/>
    <col min="4353" max="4353" width="5.7109375" style="79" customWidth="1"/>
    <col min="4354" max="4354" width="16.7109375" style="79" customWidth="1"/>
    <col min="4355" max="4355" width="28.85546875" style="79" customWidth="1"/>
    <col min="4356" max="4356" width="14.5703125" style="79" customWidth="1"/>
    <col min="4357" max="4357" width="17" style="79" customWidth="1"/>
    <col min="4358" max="4358" width="14.140625" style="79" customWidth="1"/>
    <col min="4359" max="4359" width="15.140625" style="79" customWidth="1"/>
    <col min="4360" max="4360" width="21.7109375" style="79" customWidth="1"/>
    <col min="4361" max="4608" width="9.140625" style="79"/>
    <col min="4609" max="4609" width="5.7109375" style="79" customWidth="1"/>
    <col min="4610" max="4610" width="16.7109375" style="79" customWidth="1"/>
    <col min="4611" max="4611" width="28.85546875" style="79" customWidth="1"/>
    <col min="4612" max="4612" width="14.5703125" style="79" customWidth="1"/>
    <col min="4613" max="4613" width="17" style="79" customWidth="1"/>
    <col min="4614" max="4614" width="14.140625" style="79" customWidth="1"/>
    <col min="4615" max="4615" width="15.140625" style="79" customWidth="1"/>
    <col min="4616" max="4616" width="21.7109375" style="79" customWidth="1"/>
    <col min="4617" max="4864" width="9.140625" style="79"/>
    <col min="4865" max="4865" width="5.7109375" style="79" customWidth="1"/>
    <col min="4866" max="4866" width="16.7109375" style="79" customWidth="1"/>
    <col min="4867" max="4867" width="28.85546875" style="79" customWidth="1"/>
    <col min="4868" max="4868" width="14.5703125" style="79" customWidth="1"/>
    <col min="4869" max="4869" width="17" style="79" customWidth="1"/>
    <col min="4870" max="4870" width="14.140625" style="79" customWidth="1"/>
    <col min="4871" max="4871" width="15.140625" style="79" customWidth="1"/>
    <col min="4872" max="4872" width="21.7109375" style="79" customWidth="1"/>
    <col min="4873" max="5120" width="9.140625" style="79"/>
    <col min="5121" max="5121" width="5.7109375" style="79" customWidth="1"/>
    <col min="5122" max="5122" width="16.7109375" style="79" customWidth="1"/>
    <col min="5123" max="5123" width="28.85546875" style="79" customWidth="1"/>
    <col min="5124" max="5124" width="14.5703125" style="79" customWidth="1"/>
    <col min="5125" max="5125" width="17" style="79" customWidth="1"/>
    <col min="5126" max="5126" width="14.140625" style="79" customWidth="1"/>
    <col min="5127" max="5127" width="15.140625" style="79" customWidth="1"/>
    <col min="5128" max="5128" width="21.7109375" style="79" customWidth="1"/>
    <col min="5129" max="5376" width="9.140625" style="79"/>
    <col min="5377" max="5377" width="5.7109375" style="79" customWidth="1"/>
    <col min="5378" max="5378" width="16.7109375" style="79" customWidth="1"/>
    <col min="5379" max="5379" width="28.85546875" style="79" customWidth="1"/>
    <col min="5380" max="5380" width="14.5703125" style="79" customWidth="1"/>
    <col min="5381" max="5381" width="17" style="79" customWidth="1"/>
    <col min="5382" max="5382" width="14.140625" style="79" customWidth="1"/>
    <col min="5383" max="5383" width="15.140625" style="79" customWidth="1"/>
    <col min="5384" max="5384" width="21.7109375" style="79" customWidth="1"/>
    <col min="5385" max="5632" width="9.140625" style="79"/>
    <col min="5633" max="5633" width="5.7109375" style="79" customWidth="1"/>
    <col min="5634" max="5634" width="16.7109375" style="79" customWidth="1"/>
    <col min="5635" max="5635" width="28.85546875" style="79" customWidth="1"/>
    <col min="5636" max="5636" width="14.5703125" style="79" customWidth="1"/>
    <col min="5637" max="5637" width="17" style="79" customWidth="1"/>
    <col min="5638" max="5638" width="14.140625" style="79" customWidth="1"/>
    <col min="5639" max="5639" width="15.140625" style="79" customWidth="1"/>
    <col min="5640" max="5640" width="21.7109375" style="79" customWidth="1"/>
    <col min="5641" max="5888" width="9.140625" style="79"/>
    <col min="5889" max="5889" width="5.7109375" style="79" customWidth="1"/>
    <col min="5890" max="5890" width="16.7109375" style="79" customWidth="1"/>
    <col min="5891" max="5891" width="28.85546875" style="79" customWidth="1"/>
    <col min="5892" max="5892" width="14.5703125" style="79" customWidth="1"/>
    <col min="5893" max="5893" width="17" style="79" customWidth="1"/>
    <col min="5894" max="5894" width="14.140625" style="79" customWidth="1"/>
    <col min="5895" max="5895" width="15.140625" style="79" customWidth="1"/>
    <col min="5896" max="5896" width="21.7109375" style="79" customWidth="1"/>
    <col min="5897" max="6144" width="9.140625" style="79"/>
    <col min="6145" max="6145" width="5.7109375" style="79" customWidth="1"/>
    <col min="6146" max="6146" width="16.7109375" style="79" customWidth="1"/>
    <col min="6147" max="6147" width="28.85546875" style="79" customWidth="1"/>
    <col min="6148" max="6148" width="14.5703125" style="79" customWidth="1"/>
    <col min="6149" max="6149" width="17" style="79" customWidth="1"/>
    <col min="6150" max="6150" width="14.140625" style="79" customWidth="1"/>
    <col min="6151" max="6151" width="15.140625" style="79" customWidth="1"/>
    <col min="6152" max="6152" width="21.7109375" style="79" customWidth="1"/>
    <col min="6153" max="6400" width="9.140625" style="79"/>
    <col min="6401" max="6401" width="5.7109375" style="79" customWidth="1"/>
    <col min="6402" max="6402" width="16.7109375" style="79" customWidth="1"/>
    <col min="6403" max="6403" width="28.85546875" style="79" customWidth="1"/>
    <col min="6404" max="6404" width="14.5703125" style="79" customWidth="1"/>
    <col min="6405" max="6405" width="17" style="79" customWidth="1"/>
    <col min="6406" max="6406" width="14.140625" style="79" customWidth="1"/>
    <col min="6407" max="6407" width="15.140625" style="79" customWidth="1"/>
    <col min="6408" max="6408" width="21.7109375" style="79" customWidth="1"/>
    <col min="6409" max="6656" width="9.140625" style="79"/>
    <col min="6657" max="6657" width="5.7109375" style="79" customWidth="1"/>
    <col min="6658" max="6658" width="16.7109375" style="79" customWidth="1"/>
    <col min="6659" max="6659" width="28.85546875" style="79" customWidth="1"/>
    <col min="6660" max="6660" width="14.5703125" style="79" customWidth="1"/>
    <col min="6661" max="6661" width="17" style="79" customWidth="1"/>
    <col min="6662" max="6662" width="14.140625" style="79" customWidth="1"/>
    <col min="6663" max="6663" width="15.140625" style="79" customWidth="1"/>
    <col min="6664" max="6664" width="21.7109375" style="79" customWidth="1"/>
    <col min="6665" max="6912" width="9.140625" style="79"/>
    <col min="6913" max="6913" width="5.7109375" style="79" customWidth="1"/>
    <col min="6914" max="6914" width="16.7109375" style="79" customWidth="1"/>
    <col min="6915" max="6915" width="28.85546875" style="79" customWidth="1"/>
    <col min="6916" max="6916" width="14.5703125" style="79" customWidth="1"/>
    <col min="6917" max="6917" width="17" style="79" customWidth="1"/>
    <col min="6918" max="6918" width="14.140625" style="79" customWidth="1"/>
    <col min="6919" max="6919" width="15.140625" style="79" customWidth="1"/>
    <col min="6920" max="6920" width="21.7109375" style="79" customWidth="1"/>
    <col min="6921" max="7168" width="9.140625" style="79"/>
    <col min="7169" max="7169" width="5.7109375" style="79" customWidth="1"/>
    <col min="7170" max="7170" width="16.7109375" style="79" customWidth="1"/>
    <col min="7171" max="7171" width="28.85546875" style="79" customWidth="1"/>
    <col min="7172" max="7172" width="14.5703125" style="79" customWidth="1"/>
    <col min="7173" max="7173" width="17" style="79" customWidth="1"/>
    <col min="7174" max="7174" width="14.140625" style="79" customWidth="1"/>
    <col min="7175" max="7175" width="15.140625" style="79" customWidth="1"/>
    <col min="7176" max="7176" width="21.7109375" style="79" customWidth="1"/>
    <col min="7177" max="7424" width="9.140625" style="79"/>
    <col min="7425" max="7425" width="5.7109375" style="79" customWidth="1"/>
    <col min="7426" max="7426" width="16.7109375" style="79" customWidth="1"/>
    <col min="7427" max="7427" width="28.85546875" style="79" customWidth="1"/>
    <col min="7428" max="7428" width="14.5703125" style="79" customWidth="1"/>
    <col min="7429" max="7429" width="17" style="79" customWidth="1"/>
    <col min="7430" max="7430" width="14.140625" style="79" customWidth="1"/>
    <col min="7431" max="7431" width="15.140625" style="79" customWidth="1"/>
    <col min="7432" max="7432" width="21.7109375" style="79" customWidth="1"/>
    <col min="7433" max="7680" width="9.140625" style="79"/>
    <col min="7681" max="7681" width="5.7109375" style="79" customWidth="1"/>
    <col min="7682" max="7682" width="16.7109375" style="79" customWidth="1"/>
    <col min="7683" max="7683" width="28.85546875" style="79" customWidth="1"/>
    <col min="7684" max="7684" width="14.5703125" style="79" customWidth="1"/>
    <col min="7685" max="7685" width="17" style="79" customWidth="1"/>
    <col min="7686" max="7686" width="14.140625" style="79" customWidth="1"/>
    <col min="7687" max="7687" width="15.140625" style="79" customWidth="1"/>
    <col min="7688" max="7688" width="21.7109375" style="79" customWidth="1"/>
    <col min="7689" max="7936" width="9.140625" style="79"/>
    <col min="7937" max="7937" width="5.7109375" style="79" customWidth="1"/>
    <col min="7938" max="7938" width="16.7109375" style="79" customWidth="1"/>
    <col min="7939" max="7939" width="28.85546875" style="79" customWidth="1"/>
    <col min="7940" max="7940" width="14.5703125" style="79" customWidth="1"/>
    <col min="7941" max="7941" width="17" style="79" customWidth="1"/>
    <col min="7942" max="7942" width="14.140625" style="79" customWidth="1"/>
    <col min="7943" max="7943" width="15.140625" style="79" customWidth="1"/>
    <col min="7944" max="7944" width="21.7109375" style="79" customWidth="1"/>
    <col min="7945" max="8192" width="9.140625" style="79"/>
    <col min="8193" max="8193" width="5.7109375" style="79" customWidth="1"/>
    <col min="8194" max="8194" width="16.7109375" style="79" customWidth="1"/>
    <col min="8195" max="8195" width="28.85546875" style="79" customWidth="1"/>
    <col min="8196" max="8196" width="14.5703125" style="79" customWidth="1"/>
    <col min="8197" max="8197" width="17" style="79" customWidth="1"/>
    <col min="8198" max="8198" width="14.140625" style="79" customWidth="1"/>
    <col min="8199" max="8199" width="15.140625" style="79" customWidth="1"/>
    <col min="8200" max="8200" width="21.7109375" style="79" customWidth="1"/>
    <col min="8201" max="8448" width="9.140625" style="79"/>
    <col min="8449" max="8449" width="5.7109375" style="79" customWidth="1"/>
    <col min="8450" max="8450" width="16.7109375" style="79" customWidth="1"/>
    <col min="8451" max="8451" width="28.85546875" style="79" customWidth="1"/>
    <col min="8452" max="8452" width="14.5703125" style="79" customWidth="1"/>
    <col min="8453" max="8453" width="17" style="79" customWidth="1"/>
    <col min="8454" max="8454" width="14.140625" style="79" customWidth="1"/>
    <col min="8455" max="8455" width="15.140625" style="79" customWidth="1"/>
    <col min="8456" max="8456" width="21.7109375" style="79" customWidth="1"/>
    <col min="8457" max="8704" width="9.140625" style="79"/>
    <col min="8705" max="8705" width="5.7109375" style="79" customWidth="1"/>
    <col min="8706" max="8706" width="16.7109375" style="79" customWidth="1"/>
    <col min="8707" max="8707" width="28.85546875" style="79" customWidth="1"/>
    <col min="8708" max="8708" width="14.5703125" style="79" customWidth="1"/>
    <col min="8709" max="8709" width="17" style="79" customWidth="1"/>
    <col min="8710" max="8710" width="14.140625" style="79" customWidth="1"/>
    <col min="8711" max="8711" width="15.140625" style="79" customWidth="1"/>
    <col min="8712" max="8712" width="21.7109375" style="79" customWidth="1"/>
    <col min="8713" max="8960" width="9.140625" style="79"/>
    <col min="8961" max="8961" width="5.7109375" style="79" customWidth="1"/>
    <col min="8962" max="8962" width="16.7109375" style="79" customWidth="1"/>
    <col min="8963" max="8963" width="28.85546875" style="79" customWidth="1"/>
    <col min="8964" max="8964" width="14.5703125" style="79" customWidth="1"/>
    <col min="8965" max="8965" width="17" style="79" customWidth="1"/>
    <col min="8966" max="8966" width="14.140625" style="79" customWidth="1"/>
    <col min="8967" max="8967" width="15.140625" style="79" customWidth="1"/>
    <col min="8968" max="8968" width="21.7109375" style="79" customWidth="1"/>
    <col min="8969" max="9216" width="9.140625" style="79"/>
    <col min="9217" max="9217" width="5.7109375" style="79" customWidth="1"/>
    <col min="9218" max="9218" width="16.7109375" style="79" customWidth="1"/>
    <col min="9219" max="9219" width="28.85546875" style="79" customWidth="1"/>
    <col min="9220" max="9220" width="14.5703125" style="79" customWidth="1"/>
    <col min="9221" max="9221" width="17" style="79" customWidth="1"/>
    <col min="9222" max="9222" width="14.140625" style="79" customWidth="1"/>
    <col min="9223" max="9223" width="15.140625" style="79" customWidth="1"/>
    <col min="9224" max="9224" width="21.7109375" style="79" customWidth="1"/>
    <col min="9225" max="9472" width="9.140625" style="79"/>
    <col min="9473" max="9473" width="5.7109375" style="79" customWidth="1"/>
    <col min="9474" max="9474" width="16.7109375" style="79" customWidth="1"/>
    <col min="9475" max="9475" width="28.85546875" style="79" customWidth="1"/>
    <col min="9476" max="9476" width="14.5703125" style="79" customWidth="1"/>
    <col min="9477" max="9477" width="17" style="79" customWidth="1"/>
    <col min="9478" max="9478" width="14.140625" style="79" customWidth="1"/>
    <col min="9479" max="9479" width="15.140625" style="79" customWidth="1"/>
    <col min="9480" max="9480" width="21.7109375" style="79" customWidth="1"/>
    <col min="9481" max="9728" width="9.140625" style="79"/>
    <col min="9729" max="9729" width="5.7109375" style="79" customWidth="1"/>
    <col min="9730" max="9730" width="16.7109375" style="79" customWidth="1"/>
    <col min="9731" max="9731" width="28.85546875" style="79" customWidth="1"/>
    <col min="9732" max="9732" width="14.5703125" style="79" customWidth="1"/>
    <col min="9733" max="9733" width="17" style="79" customWidth="1"/>
    <col min="9734" max="9734" width="14.140625" style="79" customWidth="1"/>
    <col min="9735" max="9735" width="15.140625" style="79" customWidth="1"/>
    <col min="9736" max="9736" width="21.7109375" style="79" customWidth="1"/>
    <col min="9737" max="9984" width="9.140625" style="79"/>
    <col min="9985" max="9985" width="5.7109375" style="79" customWidth="1"/>
    <col min="9986" max="9986" width="16.7109375" style="79" customWidth="1"/>
    <col min="9987" max="9987" width="28.85546875" style="79" customWidth="1"/>
    <col min="9988" max="9988" width="14.5703125" style="79" customWidth="1"/>
    <col min="9989" max="9989" width="17" style="79" customWidth="1"/>
    <col min="9990" max="9990" width="14.140625" style="79" customWidth="1"/>
    <col min="9991" max="9991" width="15.140625" style="79" customWidth="1"/>
    <col min="9992" max="9992" width="21.7109375" style="79" customWidth="1"/>
    <col min="9993" max="10240" width="9.140625" style="79"/>
    <col min="10241" max="10241" width="5.7109375" style="79" customWidth="1"/>
    <col min="10242" max="10242" width="16.7109375" style="79" customWidth="1"/>
    <col min="10243" max="10243" width="28.85546875" style="79" customWidth="1"/>
    <col min="10244" max="10244" width="14.5703125" style="79" customWidth="1"/>
    <col min="10245" max="10245" width="17" style="79" customWidth="1"/>
    <col min="10246" max="10246" width="14.140625" style="79" customWidth="1"/>
    <col min="10247" max="10247" width="15.140625" style="79" customWidth="1"/>
    <col min="10248" max="10248" width="21.7109375" style="79" customWidth="1"/>
    <col min="10249" max="10496" width="9.140625" style="79"/>
    <col min="10497" max="10497" width="5.7109375" style="79" customWidth="1"/>
    <col min="10498" max="10498" width="16.7109375" style="79" customWidth="1"/>
    <col min="10499" max="10499" width="28.85546875" style="79" customWidth="1"/>
    <col min="10500" max="10500" width="14.5703125" style="79" customWidth="1"/>
    <col min="10501" max="10501" width="17" style="79" customWidth="1"/>
    <col min="10502" max="10502" width="14.140625" style="79" customWidth="1"/>
    <col min="10503" max="10503" width="15.140625" style="79" customWidth="1"/>
    <col min="10504" max="10504" width="21.7109375" style="79" customWidth="1"/>
    <col min="10505" max="10752" width="9.140625" style="79"/>
    <col min="10753" max="10753" width="5.7109375" style="79" customWidth="1"/>
    <col min="10754" max="10754" width="16.7109375" style="79" customWidth="1"/>
    <col min="10755" max="10755" width="28.85546875" style="79" customWidth="1"/>
    <col min="10756" max="10756" width="14.5703125" style="79" customWidth="1"/>
    <col min="10757" max="10757" width="17" style="79" customWidth="1"/>
    <col min="10758" max="10758" width="14.140625" style="79" customWidth="1"/>
    <col min="10759" max="10759" width="15.140625" style="79" customWidth="1"/>
    <col min="10760" max="10760" width="21.7109375" style="79" customWidth="1"/>
    <col min="10761" max="11008" width="9.140625" style="79"/>
    <col min="11009" max="11009" width="5.7109375" style="79" customWidth="1"/>
    <col min="11010" max="11010" width="16.7109375" style="79" customWidth="1"/>
    <col min="11011" max="11011" width="28.85546875" style="79" customWidth="1"/>
    <col min="11012" max="11012" width="14.5703125" style="79" customWidth="1"/>
    <col min="11013" max="11013" width="17" style="79" customWidth="1"/>
    <col min="11014" max="11014" width="14.140625" style="79" customWidth="1"/>
    <col min="11015" max="11015" width="15.140625" style="79" customWidth="1"/>
    <col min="11016" max="11016" width="21.7109375" style="79" customWidth="1"/>
    <col min="11017" max="11264" width="9.140625" style="79"/>
    <col min="11265" max="11265" width="5.7109375" style="79" customWidth="1"/>
    <col min="11266" max="11266" width="16.7109375" style="79" customWidth="1"/>
    <col min="11267" max="11267" width="28.85546875" style="79" customWidth="1"/>
    <col min="11268" max="11268" width="14.5703125" style="79" customWidth="1"/>
    <col min="11269" max="11269" width="17" style="79" customWidth="1"/>
    <col min="11270" max="11270" width="14.140625" style="79" customWidth="1"/>
    <col min="11271" max="11271" width="15.140625" style="79" customWidth="1"/>
    <col min="11272" max="11272" width="21.7109375" style="79" customWidth="1"/>
    <col min="11273" max="11520" width="9.140625" style="79"/>
    <col min="11521" max="11521" width="5.7109375" style="79" customWidth="1"/>
    <col min="11522" max="11522" width="16.7109375" style="79" customWidth="1"/>
    <col min="11523" max="11523" width="28.85546875" style="79" customWidth="1"/>
    <col min="11524" max="11524" width="14.5703125" style="79" customWidth="1"/>
    <col min="11525" max="11525" width="17" style="79" customWidth="1"/>
    <col min="11526" max="11526" width="14.140625" style="79" customWidth="1"/>
    <col min="11527" max="11527" width="15.140625" style="79" customWidth="1"/>
    <col min="11528" max="11528" width="21.7109375" style="79" customWidth="1"/>
    <col min="11529" max="11776" width="9.140625" style="79"/>
    <col min="11777" max="11777" width="5.7109375" style="79" customWidth="1"/>
    <col min="11778" max="11778" width="16.7109375" style="79" customWidth="1"/>
    <col min="11779" max="11779" width="28.85546875" style="79" customWidth="1"/>
    <col min="11780" max="11780" width="14.5703125" style="79" customWidth="1"/>
    <col min="11781" max="11781" width="17" style="79" customWidth="1"/>
    <col min="11782" max="11782" width="14.140625" style="79" customWidth="1"/>
    <col min="11783" max="11783" width="15.140625" style="79" customWidth="1"/>
    <col min="11784" max="11784" width="21.7109375" style="79" customWidth="1"/>
    <col min="11785" max="12032" width="9.140625" style="79"/>
    <col min="12033" max="12033" width="5.7109375" style="79" customWidth="1"/>
    <col min="12034" max="12034" width="16.7109375" style="79" customWidth="1"/>
    <col min="12035" max="12035" width="28.85546875" style="79" customWidth="1"/>
    <col min="12036" max="12036" width="14.5703125" style="79" customWidth="1"/>
    <col min="12037" max="12037" width="17" style="79" customWidth="1"/>
    <col min="12038" max="12038" width="14.140625" style="79" customWidth="1"/>
    <col min="12039" max="12039" width="15.140625" style="79" customWidth="1"/>
    <col min="12040" max="12040" width="21.7109375" style="79" customWidth="1"/>
    <col min="12041" max="12288" width="9.140625" style="79"/>
    <col min="12289" max="12289" width="5.7109375" style="79" customWidth="1"/>
    <col min="12290" max="12290" width="16.7109375" style="79" customWidth="1"/>
    <col min="12291" max="12291" width="28.85546875" style="79" customWidth="1"/>
    <col min="12292" max="12292" width="14.5703125" style="79" customWidth="1"/>
    <col min="12293" max="12293" width="17" style="79" customWidth="1"/>
    <col min="12294" max="12294" width="14.140625" style="79" customWidth="1"/>
    <col min="12295" max="12295" width="15.140625" style="79" customWidth="1"/>
    <col min="12296" max="12296" width="21.7109375" style="79" customWidth="1"/>
    <col min="12297" max="12544" width="9.140625" style="79"/>
    <col min="12545" max="12545" width="5.7109375" style="79" customWidth="1"/>
    <col min="12546" max="12546" width="16.7109375" style="79" customWidth="1"/>
    <col min="12547" max="12547" width="28.85546875" style="79" customWidth="1"/>
    <col min="12548" max="12548" width="14.5703125" style="79" customWidth="1"/>
    <col min="12549" max="12549" width="17" style="79" customWidth="1"/>
    <col min="12550" max="12550" width="14.140625" style="79" customWidth="1"/>
    <col min="12551" max="12551" width="15.140625" style="79" customWidth="1"/>
    <col min="12552" max="12552" width="21.7109375" style="79" customWidth="1"/>
    <col min="12553" max="12800" width="9.140625" style="79"/>
    <col min="12801" max="12801" width="5.7109375" style="79" customWidth="1"/>
    <col min="12802" max="12802" width="16.7109375" style="79" customWidth="1"/>
    <col min="12803" max="12803" width="28.85546875" style="79" customWidth="1"/>
    <col min="12804" max="12804" width="14.5703125" style="79" customWidth="1"/>
    <col min="12805" max="12805" width="17" style="79" customWidth="1"/>
    <col min="12806" max="12806" width="14.140625" style="79" customWidth="1"/>
    <col min="12807" max="12807" width="15.140625" style="79" customWidth="1"/>
    <col min="12808" max="12808" width="21.7109375" style="79" customWidth="1"/>
    <col min="12809" max="13056" width="9.140625" style="79"/>
    <col min="13057" max="13057" width="5.7109375" style="79" customWidth="1"/>
    <col min="13058" max="13058" width="16.7109375" style="79" customWidth="1"/>
    <col min="13059" max="13059" width="28.85546875" style="79" customWidth="1"/>
    <col min="13060" max="13060" width="14.5703125" style="79" customWidth="1"/>
    <col min="13061" max="13061" width="17" style="79" customWidth="1"/>
    <col min="13062" max="13062" width="14.140625" style="79" customWidth="1"/>
    <col min="13063" max="13063" width="15.140625" style="79" customWidth="1"/>
    <col min="13064" max="13064" width="21.7109375" style="79" customWidth="1"/>
    <col min="13065" max="13312" width="9.140625" style="79"/>
    <col min="13313" max="13313" width="5.7109375" style="79" customWidth="1"/>
    <col min="13314" max="13314" width="16.7109375" style="79" customWidth="1"/>
    <col min="13315" max="13315" width="28.85546875" style="79" customWidth="1"/>
    <col min="13316" max="13316" width="14.5703125" style="79" customWidth="1"/>
    <col min="13317" max="13317" width="17" style="79" customWidth="1"/>
    <col min="13318" max="13318" width="14.140625" style="79" customWidth="1"/>
    <col min="13319" max="13319" width="15.140625" style="79" customWidth="1"/>
    <col min="13320" max="13320" width="21.7109375" style="79" customWidth="1"/>
    <col min="13321" max="13568" width="9.140625" style="79"/>
    <col min="13569" max="13569" width="5.7109375" style="79" customWidth="1"/>
    <col min="13570" max="13570" width="16.7109375" style="79" customWidth="1"/>
    <col min="13571" max="13571" width="28.85546875" style="79" customWidth="1"/>
    <col min="13572" max="13572" width="14.5703125" style="79" customWidth="1"/>
    <col min="13573" max="13573" width="17" style="79" customWidth="1"/>
    <col min="13574" max="13574" width="14.140625" style="79" customWidth="1"/>
    <col min="13575" max="13575" width="15.140625" style="79" customWidth="1"/>
    <col min="13576" max="13576" width="21.7109375" style="79" customWidth="1"/>
    <col min="13577" max="13824" width="9.140625" style="79"/>
    <col min="13825" max="13825" width="5.7109375" style="79" customWidth="1"/>
    <col min="13826" max="13826" width="16.7109375" style="79" customWidth="1"/>
    <col min="13827" max="13827" width="28.85546875" style="79" customWidth="1"/>
    <col min="13828" max="13828" width="14.5703125" style="79" customWidth="1"/>
    <col min="13829" max="13829" width="17" style="79" customWidth="1"/>
    <col min="13830" max="13830" width="14.140625" style="79" customWidth="1"/>
    <col min="13831" max="13831" width="15.140625" style="79" customWidth="1"/>
    <col min="13832" max="13832" width="21.7109375" style="79" customWidth="1"/>
    <col min="13833" max="14080" width="9.140625" style="79"/>
    <col min="14081" max="14081" width="5.7109375" style="79" customWidth="1"/>
    <col min="14082" max="14082" width="16.7109375" style="79" customWidth="1"/>
    <col min="14083" max="14083" width="28.85546875" style="79" customWidth="1"/>
    <col min="14084" max="14084" width="14.5703125" style="79" customWidth="1"/>
    <col min="14085" max="14085" width="17" style="79" customWidth="1"/>
    <col min="14086" max="14086" width="14.140625" style="79" customWidth="1"/>
    <col min="14087" max="14087" width="15.140625" style="79" customWidth="1"/>
    <col min="14088" max="14088" width="21.7109375" style="79" customWidth="1"/>
    <col min="14089" max="14336" width="9.140625" style="79"/>
    <col min="14337" max="14337" width="5.7109375" style="79" customWidth="1"/>
    <col min="14338" max="14338" width="16.7109375" style="79" customWidth="1"/>
    <col min="14339" max="14339" width="28.85546875" style="79" customWidth="1"/>
    <col min="14340" max="14340" width="14.5703125" style="79" customWidth="1"/>
    <col min="14341" max="14341" width="17" style="79" customWidth="1"/>
    <col min="14342" max="14342" width="14.140625" style="79" customWidth="1"/>
    <col min="14343" max="14343" width="15.140625" style="79" customWidth="1"/>
    <col min="14344" max="14344" width="21.7109375" style="79" customWidth="1"/>
    <col min="14345" max="14592" width="9.140625" style="79"/>
    <col min="14593" max="14593" width="5.7109375" style="79" customWidth="1"/>
    <col min="14594" max="14594" width="16.7109375" style="79" customWidth="1"/>
    <col min="14595" max="14595" width="28.85546875" style="79" customWidth="1"/>
    <col min="14596" max="14596" width="14.5703125" style="79" customWidth="1"/>
    <col min="14597" max="14597" width="17" style="79" customWidth="1"/>
    <col min="14598" max="14598" width="14.140625" style="79" customWidth="1"/>
    <col min="14599" max="14599" width="15.140625" style="79" customWidth="1"/>
    <col min="14600" max="14600" width="21.7109375" style="79" customWidth="1"/>
    <col min="14601" max="14848" width="9.140625" style="79"/>
    <col min="14849" max="14849" width="5.7109375" style="79" customWidth="1"/>
    <col min="14850" max="14850" width="16.7109375" style="79" customWidth="1"/>
    <col min="14851" max="14851" width="28.85546875" style="79" customWidth="1"/>
    <col min="14852" max="14852" width="14.5703125" style="79" customWidth="1"/>
    <col min="14853" max="14853" width="17" style="79" customWidth="1"/>
    <col min="14854" max="14854" width="14.140625" style="79" customWidth="1"/>
    <col min="14855" max="14855" width="15.140625" style="79" customWidth="1"/>
    <col min="14856" max="14856" width="21.7109375" style="79" customWidth="1"/>
    <col min="14857" max="15104" width="9.140625" style="79"/>
    <col min="15105" max="15105" width="5.7109375" style="79" customWidth="1"/>
    <col min="15106" max="15106" width="16.7109375" style="79" customWidth="1"/>
    <col min="15107" max="15107" width="28.85546875" style="79" customWidth="1"/>
    <col min="15108" max="15108" width="14.5703125" style="79" customWidth="1"/>
    <col min="15109" max="15109" width="17" style="79" customWidth="1"/>
    <col min="15110" max="15110" width="14.140625" style="79" customWidth="1"/>
    <col min="15111" max="15111" width="15.140625" style="79" customWidth="1"/>
    <col min="15112" max="15112" width="21.7109375" style="79" customWidth="1"/>
    <col min="15113" max="15360" width="9.140625" style="79"/>
    <col min="15361" max="15361" width="5.7109375" style="79" customWidth="1"/>
    <col min="15362" max="15362" width="16.7109375" style="79" customWidth="1"/>
    <col min="15363" max="15363" width="28.85546875" style="79" customWidth="1"/>
    <col min="15364" max="15364" width="14.5703125" style="79" customWidth="1"/>
    <col min="15365" max="15365" width="17" style="79" customWidth="1"/>
    <col min="15366" max="15366" width="14.140625" style="79" customWidth="1"/>
    <col min="15367" max="15367" width="15.140625" style="79" customWidth="1"/>
    <col min="15368" max="15368" width="21.7109375" style="79" customWidth="1"/>
    <col min="15369" max="15616" width="9.140625" style="79"/>
    <col min="15617" max="15617" width="5.7109375" style="79" customWidth="1"/>
    <col min="15618" max="15618" width="16.7109375" style="79" customWidth="1"/>
    <col min="15619" max="15619" width="28.85546875" style="79" customWidth="1"/>
    <col min="15620" max="15620" width="14.5703125" style="79" customWidth="1"/>
    <col min="15621" max="15621" width="17" style="79" customWidth="1"/>
    <col min="15622" max="15622" width="14.140625" style="79" customWidth="1"/>
    <col min="15623" max="15623" width="15.140625" style="79" customWidth="1"/>
    <col min="15624" max="15624" width="21.7109375" style="79" customWidth="1"/>
    <col min="15625" max="15872" width="9.140625" style="79"/>
    <col min="15873" max="15873" width="5.7109375" style="79" customWidth="1"/>
    <col min="15874" max="15874" width="16.7109375" style="79" customWidth="1"/>
    <col min="15875" max="15875" width="28.85546875" style="79" customWidth="1"/>
    <col min="15876" max="15876" width="14.5703125" style="79" customWidth="1"/>
    <col min="15877" max="15877" width="17" style="79" customWidth="1"/>
    <col min="15878" max="15878" width="14.140625" style="79" customWidth="1"/>
    <col min="15879" max="15879" width="15.140625" style="79" customWidth="1"/>
    <col min="15880" max="15880" width="21.7109375" style="79" customWidth="1"/>
    <col min="15881" max="16128" width="9.140625" style="79"/>
    <col min="16129" max="16129" width="5.7109375" style="79" customWidth="1"/>
    <col min="16130" max="16130" width="16.7109375" style="79" customWidth="1"/>
    <col min="16131" max="16131" width="28.85546875" style="79" customWidth="1"/>
    <col min="16132" max="16132" width="14.5703125" style="79" customWidth="1"/>
    <col min="16133" max="16133" width="17" style="79" customWidth="1"/>
    <col min="16134" max="16134" width="14.140625" style="79" customWidth="1"/>
    <col min="16135" max="16135" width="15.140625" style="79" customWidth="1"/>
    <col min="16136" max="16136" width="21.7109375" style="79" customWidth="1"/>
    <col min="16137" max="16384" width="9.140625" style="79"/>
  </cols>
  <sheetData>
    <row r="1" spans="2:8" ht="29.25" customHeight="1">
      <c r="H1" s="81" t="s">
        <v>299</v>
      </c>
    </row>
    <row r="2" spans="2:8" ht="12" customHeight="1">
      <c r="D2" s="156"/>
      <c r="E2" s="156"/>
      <c r="F2" s="582" t="s">
        <v>300</v>
      </c>
      <c r="G2" s="583"/>
      <c r="H2" s="583"/>
    </row>
    <row r="3" spans="2:8" ht="12" customHeight="1">
      <c r="D3" s="156"/>
      <c r="E3" s="156"/>
      <c r="F3" s="582" t="s">
        <v>301</v>
      </c>
      <c r="G3" s="583"/>
      <c r="H3" s="583"/>
    </row>
    <row r="4" spans="2:8" ht="12" customHeight="1">
      <c r="D4" s="156"/>
      <c r="E4" s="156"/>
      <c r="F4" s="582" t="s">
        <v>302</v>
      </c>
      <c r="G4" s="583"/>
      <c r="H4" s="583"/>
    </row>
    <row r="5" spans="2:8" ht="12" customHeight="1">
      <c r="D5" s="156"/>
      <c r="E5" s="156"/>
      <c r="F5" s="156" t="s">
        <v>303</v>
      </c>
      <c r="G5" s="156"/>
      <c r="H5" s="156"/>
    </row>
    <row r="6" spans="2:8" ht="9" customHeight="1">
      <c r="C6" s="82"/>
      <c r="D6" s="82"/>
      <c r="E6" s="82"/>
      <c r="F6" s="82"/>
      <c r="G6" s="82"/>
      <c r="H6" s="82"/>
    </row>
    <row r="7" spans="2:8" ht="15.75" customHeight="1">
      <c r="B7" s="83"/>
      <c r="C7" s="84"/>
      <c r="D7" s="84" t="s">
        <v>304</v>
      </c>
      <c r="E7" s="84"/>
      <c r="F7" s="84"/>
      <c r="G7" s="84">
        <v>191789695</v>
      </c>
      <c r="H7" s="84"/>
    </row>
    <row r="8" spans="2:8" ht="19.5" customHeight="1">
      <c r="C8" s="584" t="s">
        <v>305</v>
      </c>
      <c r="D8" s="584"/>
      <c r="E8" s="584"/>
      <c r="F8" s="584"/>
      <c r="G8" s="584"/>
      <c r="H8" s="584"/>
    </row>
    <row r="9" spans="2:8" ht="18.75" customHeight="1">
      <c r="B9" s="585" t="s">
        <v>473</v>
      </c>
      <c r="C9" s="585"/>
      <c r="D9" s="585"/>
      <c r="E9" s="585"/>
      <c r="F9" s="585"/>
      <c r="G9" s="585"/>
      <c r="H9" s="585"/>
    </row>
    <row r="10" spans="2:8" ht="28.5" customHeight="1">
      <c r="C10" s="85"/>
      <c r="D10" s="85"/>
      <c r="E10" s="86" t="s">
        <v>474</v>
      </c>
      <c r="F10" s="86"/>
    </row>
    <row r="11" spans="2:8" ht="12.75">
      <c r="C11" s="85"/>
      <c r="D11" s="586"/>
      <c r="E11" s="586"/>
      <c r="F11" s="79"/>
    </row>
    <row r="12" spans="2:8" ht="12.75">
      <c r="C12" s="85"/>
      <c r="D12" s="79"/>
      <c r="E12" s="87" t="s">
        <v>306</v>
      </c>
      <c r="F12" s="157"/>
    </row>
    <row r="13" spans="2:8" ht="12.75">
      <c r="C13" s="79"/>
      <c r="D13" s="79"/>
      <c r="E13" s="88"/>
      <c r="F13" s="88"/>
    </row>
    <row r="14" spans="2:8" ht="17.25" customHeight="1">
      <c r="B14" s="89"/>
      <c r="H14" s="147" t="s">
        <v>307</v>
      </c>
    </row>
    <row r="15" spans="2:8" ht="22.5" customHeight="1">
      <c r="B15" s="587" t="s">
        <v>308</v>
      </c>
      <c r="C15" s="587" t="s">
        <v>309</v>
      </c>
      <c r="D15" s="589" t="s">
        <v>310</v>
      </c>
      <c r="E15" s="590"/>
      <c r="F15" s="590"/>
      <c r="G15" s="590"/>
      <c r="H15" s="591"/>
    </row>
    <row r="16" spans="2:8" ht="21" hidden="1" customHeight="1">
      <c r="B16" s="588"/>
      <c r="C16" s="588"/>
      <c r="D16" s="90"/>
      <c r="E16" s="91"/>
      <c r="F16" s="91"/>
      <c r="G16" s="91"/>
      <c r="H16" s="92"/>
    </row>
    <row r="17" spans="2:12" ht="12.75" hidden="1" customHeight="1">
      <c r="B17" s="588"/>
      <c r="C17" s="588"/>
      <c r="D17" s="587" t="s">
        <v>311</v>
      </c>
      <c r="E17" s="587" t="s">
        <v>312</v>
      </c>
      <c r="F17" s="593" t="s">
        <v>313</v>
      </c>
      <c r="G17" s="587" t="s">
        <v>314</v>
      </c>
      <c r="H17" s="587" t="s">
        <v>315</v>
      </c>
    </row>
    <row r="18" spans="2:12" ht="47.25" customHeight="1">
      <c r="B18" s="588"/>
      <c r="C18" s="588"/>
      <c r="D18" s="592"/>
      <c r="E18" s="592"/>
      <c r="F18" s="594"/>
      <c r="G18" s="592"/>
      <c r="H18" s="592"/>
    </row>
    <row r="19" spans="2:12" ht="11.25" customHeight="1">
      <c r="B19" s="158">
        <v>1</v>
      </c>
      <c r="C19" s="93">
        <v>2</v>
      </c>
      <c r="D19" s="158">
        <v>3</v>
      </c>
      <c r="E19" s="158">
        <v>4</v>
      </c>
      <c r="F19" s="158">
        <v>5</v>
      </c>
      <c r="G19" s="158">
        <v>6</v>
      </c>
      <c r="H19" s="158">
        <v>7</v>
      </c>
    </row>
    <row r="20" spans="2:12" ht="14.45" customHeight="1">
      <c r="B20" s="94">
        <v>731</v>
      </c>
      <c r="C20" s="95" t="s">
        <v>316</v>
      </c>
      <c r="D20" s="96"/>
      <c r="E20" s="97">
        <v>307</v>
      </c>
      <c r="F20" s="97">
        <v>307</v>
      </c>
      <c r="G20" s="97">
        <v>0</v>
      </c>
      <c r="H20" s="97">
        <f>SUM(D20+E20-F20)</f>
        <v>0</v>
      </c>
    </row>
    <row r="21" spans="2:12" ht="28.5" customHeight="1">
      <c r="B21" s="94">
        <v>741</v>
      </c>
      <c r="C21" s="98" t="s">
        <v>317</v>
      </c>
      <c r="D21" s="99">
        <v>4000</v>
      </c>
      <c r="E21" s="97">
        <v>25330.59</v>
      </c>
      <c r="F21" s="97">
        <v>29330.59</v>
      </c>
      <c r="G21" s="97">
        <v>0</v>
      </c>
      <c r="H21" s="97">
        <f>SUM(D21+E21-F21)</f>
        <v>0</v>
      </c>
    </row>
    <row r="22" spans="2:12" ht="14.45" customHeight="1">
      <c r="B22" s="94"/>
      <c r="C22" s="94"/>
      <c r="D22" s="99"/>
      <c r="E22" s="97"/>
      <c r="F22" s="97"/>
      <c r="G22" s="100"/>
      <c r="H22" s="100"/>
    </row>
    <row r="23" spans="2:12" ht="14.45" customHeight="1">
      <c r="B23" s="94"/>
      <c r="C23" s="94"/>
      <c r="D23" s="99"/>
      <c r="E23" s="97"/>
      <c r="F23" s="97"/>
      <c r="G23" s="100"/>
      <c r="H23" s="100"/>
    </row>
    <row r="24" spans="2:12" ht="14.45" customHeight="1">
      <c r="B24" s="94"/>
      <c r="C24" s="94"/>
      <c r="D24" s="99"/>
      <c r="E24" s="97"/>
      <c r="F24" s="97"/>
      <c r="G24" s="100"/>
      <c r="H24" s="100"/>
    </row>
    <row r="25" spans="2:12" ht="14.45" customHeight="1">
      <c r="B25" s="101"/>
      <c r="C25" s="102" t="s">
        <v>318</v>
      </c>
      <c r="D25" s="103">
        <f>SUM(D20:D24)</f>
        <v>4000</v>
      </c>
      <c r="E25" s="103">
        <f>SUM(E20:E24)</f>
        <v>25637.59</v>
      </c>
      <c r="F25" s="103">
        <f>SUM(F20:F24)</f>
        <v>29637.59</v>
      </c>
      <c r="G25" s="103">
        <f>SUM(G20:G24)</f>
        <v>0</v>
      </c>
      <c r="H25" s="103">
        <f>SUM(H20:H24)</f>
        <v>0</v>
      </c>
    </row>
    <row r="26" spans="2:12">
      <c r="C26" s="104"/>
      <c r="D26" s="104"/>
      <c r="E26" s="104"/>
      <c r="F26" s="104"/>
      <c r="K26" s="105"/>
      <c r="L26" s="105"/>
    </row>
    <row r="27" spans="2:12" ht="12.75">
      <c r="C27" s="83"/>
      <c r="D27" s="83"/>
      <c r="E27" s="83"/>
      <c r="F27" s="83"/>
    </row>
    <row r="28" spans="2:12" ht="15.75">
      <c r="B28" s="597"/>
      <c r="C28" s="597"/>
      <c r="D28" s="106"/>
      <c r="E28" s="84"/>
      <c r="F28" s="79"/>
      <c r="G28" s="598" t="s">
        <v>294</v>
      </c>
      <c r="H28" s="598"/>
    </row>
    <row r="29" spans="2:12" ht="30.75" customHeight="1">
      <c r="B29" s="595" t="s">
        <v>319</v>
      </c>
      <c r="C29" s="595"/>
      <c r="D29" s="107"/>
      <c r="E29" s="108" t="s">
        <v>245</v>
      </c>
      <c r="F29" s="108"/>
      <c r="G29" s="596" t="s">
        <v>246</v>
      </c>
      <c r="H29" s="596"/>
    </row>
    <row r="30" spans="2:12" ht="14.25" customHeight="1">
      <c r="B30" s="599"/>
      <c r="C30" s="599"/>
      <c r="D30" s="109"/>
      <c r="E30" s="84"/>
      <c r="F30" s="79"/>
      <c r="G30" s="598" t="s">
        <v>298</v>
      </c>
      <c r="H30" s="598"/>
    </row>
    <row r="31" spans="2:12" ht="26.25" customHeight="1">
      <c r="B31" s="595" t="s">
        <v>320</v>
      </c>
      <c r="C31" s="595"/>
      <c r="D31" s="159"/>
      <c r="E31" s="108" t="s">
        <v>245</v>
      </c>
      <c r="F31" s="108"/>
      <c r="G31" s="596" t="s">
        <v>246</v>
      </c>
      <c r="H31" s="596"/>
    </row>
  </sheetData>
  <mergeCells count="22">
    <mergeCell ref="B31:C31"/>
    <mergeCell ref="G31:H31"/>
    <mergeCell ref="B28:C28"/>
    <mergeCell ref="G28:H28"/>
    <mergeCell ref="B29:C29"/>
    <mergeCell ref="G29:H29"/>
    <mergeCell ref="B30:C30"/>
    <mergeCell ref="G30:H30"/>
    <mergeCell ref="D11:E11"/>
    <mergeCell ref="B15:B18"/>
    <mergeCell ref="C15:C18"/>
    <mergeCell ref="D15:H15"/>
    <mergeCell ref="D17:D18"/>
    <mergeCell ref="E17:E18"/>
    <mergeCell ref="F17:F18"/>
    <mergeCell ref="G17:G18"/>
    <mergeCell ref="H17:H18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L16" sqref="L16"/>
    </sheetView>
  </sheetViews>
  <sheetFormatPr defaultColWidth="9.140625" defaultRowHeight="15"/>
  <cols>
    <col min="1" max="1" width="6.42578125" style="369" customWidth="1"/>
    <col min="2" max="2" width="13.7109375" style="369" customWidth="1"/>
    <col min="3" max="3" width="11.5703125" style="369" customWidth="1"/>
    <col min="4" max="4" width="9.140625" style="369" customWidth="1"/>
    <col min="5" max="5" width="7.140625" style="369" customWidth="1"/>
    <col min="6" max="6" width="13.7109375" style="369" customWidth="1"/>
    <col min="7" max="7" width="10" style="369" customWidth="1"/>
    <col min="8" max="8" width="13.5703125" style="369" customWidth="1"/>
    <col min="9" max="9" width="9.140625" style="369" customWidth="1"/>
    <col min="10" max="16384" width="9.140625" style="143"/>
  </cols>
  <sheetData>
    <row r="2" spans="1:8">
      <c r="A2" s="605" t="s">
        <v>0</v>
      </c>
      <c r="B2" s="605"/>
      <c r="C2" s="605"/>
      <c r="D2" s="605"/>
      <c r="E2" s="605"/>
      <c r="F2" s="605"/>
      <c r="G2" s="605"/>
      <c r="H2" s="605"/>
    </row>
    <row r="3" spans="1:8">
      <c r="A3" s="606" t="s">
        <v>1</v>
      </c>
      <c r="B3" s="606"/>
      <c r="C3" s="606"/>
      <c r="D3" s="606"/>
      <c r="E3" s="606"/>
      <c r="F3" s="606"/>
      <c r="G3" s="606"/>
      <c r="H3" s="606"/>
    </row>
    <row r="6" spans="1:8">
      <c r="A6" s="607" t="s">
        <v>2</v>
      </c>
      <c r="B6" s="607"/>
      <c r="C6" s="607"/>
      <c r="D6" s="607"/>
      <c r="E6" s="607"/>
      <c r="F6" s="607"/>
      <c r="G6" s="607"/>
      <c r="H6" s="607"/>
    </row>
    <row r="9" spans="1:8" ht="15" customHeight="1">
      <c r="A9" s="608" t="s">
        <v>3</v>
      </c>
      <c r="B9" s="608"/>
      <c r="C9" s="608"/>
      <c r="D9" s="608"/>
      <c r="E9" s="608"/>
      <c r="F9" s="608"/>
      <c r="G9" s="608"/>
      <c r="H9" s="608"/>
    </row>
    <row r="10" spans="1:8">
      <c r="D10" s="370"/>
    </row>
    <row r="11" spans="1:8">
      <c r="C11" s="607" t="s">
        <v>435</v>
      </c>
      <c r="D11" s="607"/>
      <c r="E11" s="607"/>
      <c r="F11" s="607"/>
    </row>
    <row r="12" spans="1:8">
      <c r="B12" s="609"/>
      <c r="C12" s="609"/>
      <c r="D12" s="609"/>
      <c r="E12" s="609"/>
      <c r="F12" s="609"/>
      <c r="G12" s="609"/>
    </row>
    <row r="14" spans="1:8" ht="15" customHeight="1">
      <c r="A14" s="600" t="s">
        <v>4</v>
      </c>
      <c r="B14" s="600"/>
      <c r="C14" s="371" t="s">
        <v>475</v>
      </c>
      <c r="D14" s="372"/>
      <c r="E14" s="372"/>
      <c r="F14" s="372"/>
      <c r="G14" s="372"/>
      <c r="H14" s="372"/>
    </row>
    <row r="15" spans="1:8">
      <c r="A15" s="610" t="s">
        <v>5</v>
      </c>
      <c r="B15" s="610"/>
      <c r="C15" s="610"/>
      <c r="D15" s="610"/>
      <c r="E15" s="610"/>
      <c r="F15" s="610"/>
      <c r="G15" s="610"/>
      <c r="H15" s="610"/>
    </row>
    <row r="16" spans="1:8" ht="28.5" customHeight="1">
      <c r="A16" s="373" t="s">
        <v>6</v>
      </c>
      <c r="B16" s="373" t="s">
        <v>7</v>
      </c>
      <c r="C16" s="611" t="s">
        <v>8</v>
      </c>
      <c r="D16" s="612"/>
      <c r="E16" s="613"/>
      <c r="F16" s="373" t="s">
        <v>9</v>
      </c>
      <c r="G16" s="374" t="s">
        <v>10</v>
      </c>
      <c r="H16" s="374" t="s">
        <v>11</v>
      </c>
    </row>
    <row r="17" spans="1:8">
      <c r="A17" s="375">
        <v>1</v>
      </c>
      <c r="B17" s="376" t="s">
        <v>12</v>
      </c>
      <c r="C17" s="604" t="s">
        <v>13</v>
      </c>
      <c r="D17" s="604"/>
      <c r="E17" s="604"/>
      <c r="F17" s="144" t="s">
        <v>14</v>
      </c>
      <c r="G17" s="377">
        <v>1</v>
      </c>
      <c r="H17" s="378">
        <v>238905.92</v>
      </c>
    </row>
    <row r="18" spans="1:8">
      <c r="A18" s="375"/>
      <c r="B18" s="376"/>
      <c r="C18" s="603" t="s">
        <v>15</v>
      </c>
      <c r="D18" s="603"/>
      <c r="E18" s="603"/>
      <c r="F18" s="379" t="s">
        <v>14</v>
      </c>
      <c r="G18" s="380">
        <v>1</v>
      </c>
      <c r="H18" s="381">
        <f>0+H17</f>
        <v>238905.92</v>
      </c>
    </row>
    <row r="19" spans="1:8">
      <c r="A19" s="375">
        <v>2</v>
      </c>
      <c r="B19" s="376" t="s">
        <v>16</v>
      </c>
      <c r="C19" s="604" t="s">
        <v>465</v>
      </c>
      <c r="D19" s="604"/>
      <c r="E19" s="604"/>
      <c r="F19" s="144" t="s">
        <v>14</v>
      </c>
      <c r="G19" s="377">
        <v>1</v>
      </c>
      <c r="H19" s="378">
        <v>49900</v>
      </c>
    </row>
    <row r="20" spans="1:8">
      <c r="A20" s="375">
        <v>3</v>
      </c>
      <c r="B20" s="376" t="s">
        <v>16</v>
      </c>
      <c r="C20" s="604" t="s">
        <v>17</v>
      </c>
      <c r="D20" s="604"/>
      <c r="E20" s="604"/>
      <c r="F20" s="144" t="s">
        <v>14</v>
      </c>
      <c r="G20" s="377">
        <v>1</v>
      </c>
      <c r="H20" s="378">
        <v>6000</v>
      </c>
    </row>
    <row r="21" spans="1:8">
      <c r="A21" s="375">
        <v>4</v>
      </c>
      <c r="B21" s="376" t="s">
        <v>16</v>
      </c>
      <c r="C21" s="604" t="s">
        <v>13</v>
      </c>
      <c r="D21" s="604"/>
      <c r="E21" s="604"/>
      <c r="F21" s="144" t="s">
        <v>14</v>
      </c>
      <c r="G21" s="377">
        <v>1</v>
      </c>
      <c r="H21" s="378">
        <v>586415.61</v>
      </c>
    </row>
    <row r="22" spans="1:8">
      <c r="A22" s="375"/>
      <c r="B22" s="376"/>
      <c r="C22" s="603" t="s">
        <v>15</v>
      </c>
      <c r="D22" s="603"/>
      <c r="E22" s="603"/>
      <c r="F22" s="379" t="s">
        <v>14</v>
      </c>
      <c r="G22" s="380">
        <v>1</v>
      </c>
      <c r="H22" s="381">
        <f>0+H19+H20+H21</f>
        <v>642315.61</v>
      </c>
    </row>
    <row r="23" spans="1:8">
      <c r="A23" s="375">
        <v>5</v>
      </c>
      <c r="B23" s="376" t="s">
        <v>405</v>
      </c>
      <c r="C23" s="604" t="s">
        <v>13</v>
      </c>
      <c r="D23" s="604"/>
      <c r="E23" s="604"/>
      <c r="F23" s="144" t="s">
        <v>14</v>
      </c>
      <c r="G23" s="377">
        <v>1</v>
      </c>
      <c r="H23" s="378">
        <v>6038</v>
      </c>
    </row>
    <row r="24" spans="1:8">
      <c r="A24" s="375"/>
      <c r="B24" s="376"/>
      <c r="C24" s="603" t="s">
        <v>15</v>
      </c>
      <c r="D24" s="603"/>
      <c r="E24" s="603"/>
      <c r="F24" s="379" t="s">
        <v>14</v>
      </c>
      <c r="G24" s="380">
        <v>1</v>
      </c>
      <c r="H24" s="381">
        <f>0+H23</f>
        <v>6038</v>
      </c>
    </row>
    <row r="25" spans="1:8">
      <c r="A25" s="370"/>
      <c r="B25" s="382"/>
      <c r="C25" s="600"/>
      <c r="D25" s="600"/>
      <c r="E25" s="600"/>
      <c r="F25" s="145"/>
      <c r="G25" s="383"/>
      <c r="H25" s="384"/>
    </row>
    <row r="26" spans="1:8">
      <c r="A26" s="370"/>
      <c r="B26" s="382"/>
      <c r="C26" s="382"/>
      <c r="D26" s="382"/>
      <c r="E26" s="382"/>
      <c r="F26" s="145"/>
      <c r="G26" s="383"/>
      <c r="H26" s="384"/>
    </row>
    <row r="29" spans="1:8">
      <c r="A29" s="600" t="s">
        <v>18</v>
      </c>
      <c r="B29" s="600"/>
      <c r="C29" s="600"/>
      <c r="D29" s="600"/>
      <c r="E29" s="601" t="s">
        <v>19</v>
      </c>
      <c r="F29" s="601"/>
      <c r="G29" s="601"/>
      <c r="H29" s="601"/>
    </row>
    <row r="30" spans="1:8">
      <c r="E30" s="602" t="s">
        <v>20</v>
      </c>
      <c r="F30" s="602"/>
      <c r="G30" s="602"/>
      <c r="H30" s="602"/>
    </row>
    <row r="33" spans="1:8">
      <c r="A33" s="600" t="s">
        <v>21</v>
      </c>
      <c r="B33" s="600"/>
      <c r="C33" s="600"/>
      <c r="D33" s="600"/>
      <c r="E33" s="601" t="s">
        <v>22</v>
      </c>
      <c r="F33" s="601"/>
      <c r="G33" s="601"/>
      <c r="H33" s="601"/>
    </row>
    <row r="34" spans="1:8">
      <c r="E34" s="602" t="s">
        <v>20</v>
      </c>
      <c r="F34" s="602"/>
      <c r="G34" s="602"/>
      <c r="H34" s="602"/>
    </row>
  </sheetData>
  <mergeCells count="24">
    <mergeCell ref="C20:E20"/>
    <mergeCell ref="C21:E21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3:D33"/>
    <mergeCell ref="E33:H33"/>
    <mergeCell ref="E34:H34"/>
    <mergeCell ref="C22:E22"/>
    <mergeCell ref="C23:E23"/>
    <mergeCell ref="C24:E24"/>
    <mergeCell ref="C25:E25"/>
    <mergeCell ref="A29:D29"/>
    <mergeCell ref="E29:H29"/>
    <mergeCell ref="E30:H3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opLeftCell="A7" workbookViewId="0">
      <selection activeCell="L25" sqref="L25"/>
    </sheetView>
  </sheetViews>
  <sheetFormatPr defaultColWidth="9.140625" defaultRowHeight="15"/>
  <cols>
    <col min="1" max="1" width="6.42578125" style="369" customWidth="1"/>
    <col min="2" max="2" width="13.7109375" style="369" customWidth="1"/>
    <col min="3" max="3" width="11.5703125" style="369" customWidth="1"/>
    <col min="4" max="4" width="9.140625" style="369" customWidth="1"/>
    <col min="5" max="5" width="7.140625" style="369" customWidth="1"/>
    <col min="6" max="6" width="13.7109375" style="369" customWidth="1"/>
    <col min="7" max="7" width="10" style="369" customWidth="1"/>
    <col min="8" max="8" width="13.5703125" style="369" customWidth="1"/>
    <col min="9" max="9" width="9.140625" style="369" customWidth="1"/>
    <col min="10" max="16384" width="9.140625" style="143"/>
  </cols>
  <sheetData>
    <row r="2" spans="1:8">
      <c r="A2" s="605" t="s">
        <v>0</v>
      </c>
      <c r="B2" s="605"/>
      <c r="C2" s="605"/>
      <c r="D2" s="605"/>
      <c r="E2" s="605"/>
      <c r="F2" s="605"/>
      <c r="G2" s="605"/>
      <c r="H2" s="605"/>
    </row>
    <row r="3" spans="1:8">
      <c r="A3" s="606" t="s">
        <v>1</v>
      </c>
      <c r="B3" s="606"/>
      <c r="C3" s="606"/>
      <c r="D3" s="606"/>
      <c r="E3" s="606"/>
      <c r="F3" s="606"/>
      <c r="G3" s="606"/>
      <c r="H3" s="606"/>
    </row>
    <row r="6" spans="1:8">
      <c r="A6" s="607" t="s">
        <v>2</v>
      </c>
      <c r="B6" s="607"/>
      <c r="C6" s="607"/>
      <c r="D6" s="607"/>
      <c r="E6" s="607"/>
      <c r="F6" s="607"/>
      <c r="G6" s="607"/>
      <c r="H6" s="607"/>
    </row>
    <row r="9" spans="1:8" ht="15" customHeight="1">
      <c r="A9" s="608" t="s">
        <v>23</v>
      </c>
      <c r="B9" s="608"/>
      <c r="C9" s="608"/>
      <c r="D9" s="608"/>
      <c r="E9" s="608"/>
      <c r="F9" s="608"/>
      <c r="G9" s="608"/>
      <c r="H9" s="608"/>
    </row>
    <row r="10" spans="1:8">
      <c r="D10" s="370"/>
    </row>
    <row r="11" spans="1:8">
      <c r="C11" s="607" t="s">
        <v>435</v>
      </c>
      <c r="D11" s="607"/>
      <c r="E11" s="607"/>
      <c r="F11" s="607"/>
    </row>
    <row r="12" spans="1:8">
      <c r="B12" s="609"/>
      <c r="C12" s="609"/>
      <c r="D12" s="609"/>
      <c r="E12" s="609"/>
      <c r="F12" s="609"/>
      <c r="G12" s="609"/>
    </row>
    <row r="14" spans="1:8" ht="15" customHeight="1">
      <c r="A14" s="600" t="s">
        <v>4</v>
      </c>
      <c r="B14" s="600"/>
      <c r="C14" s="371" t="s">
        <v>475</v>
      </c>
      <c r="D14" s="372"/>
      <c r="E14" s="372"/>
      <c r="F14" s="372"/>
      <c r="G14" s="372"/>
      <c r="H14" s="372"/>
    </row>
    <row r="15" spans="1:8">
      <c r="A15" s="610" t="s">
        <v>24</v>
      </c>
      <c r="B15" s="610"/>
      <c r="C15" s="610"/>
      <c r="D15" s="610"/>
      <c r="E15" s="610"/>
      <c r="F15" s="610"/>
      <c r="G15" s="610"/>
      <c r="H15" s="610"/>
    </row>
    <row r="16" spans="1:8" ht="28.5" customHeight="1">
      <c r="A16" s="373" t="s">
        <v>6</v>
      </c>
      <c r="B16" s="373" t="s">
        <v>7</v>
      </c>
      <c r="C16" s="611" t="s">
        <v>8</v>
      </c>
      <c r="D16" s="612"/>
      <c r="E16" s="613"/>
      <c r="F16" s="373" t="s">
        <v>9</v>
      </c>
      <c r="G16" s="374" t="s">
        <v>10</v>
      </c>
      <c r="H16" s="374" t="s">
        <v>11</v>
      </c>
    </row>
    <row r="17" spans="1:8">
      <c r="A17" s="375">
        <v>1</v>
      </c>
      <c r="B17" s="376" t="s">
        <v>12</v>
      </c>
      <c r="C17" s="604" t="s">
        <v>25</v>
      </c>
      <c r="D17" s="604"/>
      <c r="E17" s="604"/>
      <c r="F17" s="144" t="s">
        <v>14</v>
      </c>
      <c r="G17" s="377">
        <v>1</v>
      </c>
      <c r="H17" s="378">
        <v>7441.49</v>
      </c>
    </row>
    <row r="18" spans="1:8">
      <c r="A18" s="375">
        <v>2</v>
      </c>
      <c r="B18" s="376" t="s">
        <v>12</v>
      </c>
      <c r="C18" s="604" t="s">
        <v>26</v>
      </c>
      <c r="D18" s="604"/>
      <c r="E18" s="604"/>
      <c r="F18" s="144" t="s">
        <v>14</v>
      </c>
      <c r="G18" s="377">
        <v>1</v>
      </c>
      <c r="H18" s="378">
        <v>106.36</v>
      </c>
    </row>
    <row r="19" spans="1:8">
      <c r="A19" s="375"/>
      <c r="B19" s="376"/>
      <c r="C19" s="603" t="s">
        <v>15</v>
      </c>
      <c r="D19" s="603"/>
      <c r="E19" s="603"/>
      <c r="F19" s="379" t="s">
        <v>14</v>
      </c>
      <c r="G19" s="380">
        <v>1</v>
      </c>
      <c r="H19" s="381">
        <f>0+H17</f>
        <v>7441.49</v>
      </c>
    </row>
    <row r="20" spans="1:8">
      <c r="A20" s="375">
        <v>3</v>
      </c>
      <c r="B20" s="376" t="s">
        <v>16</v>
      </c>
      <c r="C20" s="604" t="s">
        <v>13</v>
      </c>
      <c r="D20" s="604"/>
      <c r="E20" s="604"/>
      <c r="F20" s="144" t="s">
        <v>14</v>
      </c>
      <c r="G20" s="377">
        <v>1</v>
      </c>
      <c r="H20" s="378">
        <v>800.82</v>
      </c>
    </row>
    <row r="21" spans="1:8">
      <c r="A21" s="375">
        <v>4</v>
      </c>
      <c r="B21" s="376" t="s">
        <v>16</v>
      </c>
      <c r="C21" s="604" t="s">
        <v>476</v>
      </c>
      <c r="D21" s="604"/>
      <c r="E21" s="604"/>
      <c r="F21" s="144" t="s">
        <v>14</v>
      </c>
      <c r="G21" s="377">
        <v>1</v>
      </c>
      <c r="H21" s="378">
        <v>8167.07</v>
      </c>
    </row>
    <row r="22" spans="1:8">
      <c r="A22" s="375">
        <v>5</v>
      </c>
      <c r="B22" s="376" t="s">
        <v>16</v>
      </c>
      <c r="C22" s="604" t="s">
        <v>25</v>
      </c>
      <c r="D22" s="604"/>
      <c r="E22" s="604"/>
      <c r="F22" s="144" t="s">
        <v>14</v>
      </c>
      <c r="G22" s="377">
        <v>1</v>
      </c>
      <c r="H22" s="378">
        <v>83205.63</v>
      </c>
    </row>
    <row r="23" spans="1:8">
      <c r="A23" s="375">
        <v>6</v>
      </c>
      <c r="B23" s="376" t="s">
        <v>16</v>
      </c>
      <c r="C23" s="604" t="s">
        <v>26</v>
      </c>
      <c r="D23" s="604"/>
      <c r="E23" s="604"/>
      <c r="F23" s="144" t="s">
        <v>14</v>
      </c>
      <c r="G23" s="377">
        <v>1</v>
      </c>
      <c r="H23" s="378">
        <v>1264.3599999999999</v>
      </c>
    </row>
    <row r="24" spans="1:8">
      <c r="A24" s="375"/>
      <c r="B24" s="376"/>
      <c r="C24" s="603" t="s">
        <v>15</v>
      </c>
      <c r="D24" s="603"/>
      <c r="E24" s="603"/>
      <c r="F24" s="379" t="s">
        <v>14</v>
      </c>
      <c r="G24" s="380">
        <v>1</v>
      </c>
      <c r="H24" s="381">
        <f>0+H20+H21+H22</f>
        <v>92173.52</v>
      </c>
    </row>
    <row r="25" spans="1:8">
      <c r="A25" s="370"/>
      <c r="B25" s="382"/>
      <c r="C25" s="600"/>
      <c r="D25" s="600"/>
      <c r="E25" s="600"/>
      <c r="F25" s="145"/>
      <c r="G25" s="383"/>
      <c r="H25" s="384"/>
    </row>
    <row r="26" spans="1:8">
      <c r="A26" s="370"/>
      <c r="B26" s="382"/>
      <c r="C26" s="382"/>
      <c r="D26" s="382"/>
      <c r="E26" s="382"/>
      <c r="F26" s="145"/>
      <c r="G26" s="383"/>
      <c r="H26" s="384"/>
    </row>
    <row r="29" spans="1:8">
      <c r="A29" s="600" t="s">
        <v>18</v>
      </c>
      <c r="B29" s="600"/>
      <c r="C29" s="600"/>
      <c r="D29" s="600"/>
      <c r="E29" s="601" t="s">
        <v>19</v>
      </c>
      <c r="F29" s="601"/>
      <c r="G29" s="601"/>
      <c r="H29" s="601"/>
    </row>
    <row r="30" spans="1:8">
      <c r="E30" s="602" t="s">
        <v>20</v>
      </c>
      <c r="F30" s="602"/>
      <c r="G30" s="602"/>
      <c r="H30" s="602"/>
    </row>
    <row r="33" spans="1:8">
      <c r="A33" s="600" t="s">
        <v>21</v>
      </c>
      <c r="B33" s="600"/>
      <c r="C33" s="600"/>
      <c r="D33" s="600"/>
      <c r="E33" s="601" t="s">
        <v>22</v>
      </c>
      <c r="F33" s="601"/>
      <c r="G33" s="601"/>
      <c r="H33" s="601"/>
    </row>
    <row r="34" spans="1:8">
      <c r="E34" s="602" t="s">
        <v>20</v>
      </c>
      <c r="F34" s="602"/>
      <c r="G34" s="602"/>
      <c r="H34" s="602"/>
    </row>
  </sheetData>
  <mergeCells count="24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4:H34"/>
    <mergeCell ref="E29:H29"/>
    <mergeCell ref="E33:H33"/>
    <mergeCell ref="C20:E20"/>
    <mergeCell ref="C21:E21"/>
    <mergeCell ref="C22:E22"/>
    <mergeCell ref="C23:E23"/>
    <mergeCell ref="C24:E24"/>
    <mergeCell ref="C25:E25"/>
    <mergeCell ref="A29:D29"/>
    <mergeCell ref="E30:H30"/>
    <mergeCell ref="A33:D3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A3" workbookViewId="0">
      <selection activeCell="U31" sqref="U31"/>
    </sheetView>
  </sheetViews>
  <sheetFormatPr defaultColWidth="9.140625" defaultRowHeight="12"/>
  <cols>
    <col min="1" max="1" width="23.42578125" style="6" customWidth="1"/>
    <col min="2" max="2" width="7.85546875" style="6" customWidth="1"/>
    <col min="3" max="4" width="8.140625" style="6" customWidth="1"/>
    <col min="5" max="5" width="7.5703125" style="6" customWidth="1"/>
    <col min="6" max="7" width="7.42578125" style="6" customWidth="1"/>
    <col min="8" max="8" width="8.42578125" style="6" customWidth="1"/>
    <col min="9" max="9" width="8.140625" style="6" customWidth="1"/>
    <col min="10" max="10" width="6" style="6" customWidth="1"/>
    <col min="11" max="11" width="8.140625" style="6" customWidth="1"/>
    <col min="12" max="12" width="10.28515625" style="6" customWidth="1"/>
    <col min="13" max="13" width="8.28515625" style="6" customWidth="1"/>
    <col min="14" max="14" width="9.140625" style="6"/>
    <col min="15" max="15" width="6" style="6" customWidth="1"/>
    <col min="16" max="16" width="7.5703125" style="6" customWidth="1"/>
    <col min="17" max="17" width="5.140625" style="6" customWidth="1"/>
    <col min="18" max="18" width="5.28515625" style="6" customWidth="1"/>
    <col min="19" max="19" width="10.7109375" style="6" customWidth="1"/>
    <col min="20" max="16384" width="9.140625" style="6"/>
  </cols>
  <sheetData>
    <row r="1" spans="1:27" ht="12.75" customHeight="1">
      <c r="A1" s="431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621" t="s">
        <v>395</v>
      </c>
      <c r="O1" s="621"/>
      <c r="P1" s="621"/>
      <c r="Q1" s="621"/>
      <c r="R1" s="621"/>
      <c r="S1" s="621"/>
    </row>
    <row r="2" spans="1:27" ht="18" customHeight="1">
      <c r="A2" s="431"/>
      <c r="B2" s="617" t="s">
        <v>460</v>
      </c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21"/>
      <c r="O2" s="621"/>
      <c r="P2" s="621"/>
      <c r="Q2" s="621"/>
      <c r="R2" s="621"/>
      <c r="S2" s="621"/>
    </row>
    <row r="3" spans="1:27" ht="9.75" customHeight="1">
      <c r="A3" s="431"/>
      <c r="B3" s="431"/>
      <c r="C3" s="431"/>
      <c r="D3" s="431"/>
      <c r="E3" s="431"/>
      <c r="F3" s="431"/>
      <c r="G3" s="431"/>
      <c r="H3" s="431" t="s">
        <v>352</v>
      </c>
      <c r="I3" s="432"/>
      <c r="J3" s="432"/>
      <c r="K3" s="432"/>
      <c r="L3" s="432"/>
      <c r="M3" s="432"/>
      <c r="N3" s="433"/>
      <c r="O3" s="433"/>
      <c r="P3" s="433"/>
      <c r="Q3" s="433"/>
      <c r="R3" s="433"/>
      <c r="S3" s="433"/>
    </row>
    <row r="4" spans="1:27" ht="0.75" customHeight="1">
      <c r="A4" s="431"/>
      <c r="B4" s="431"/>
      <c r="C4" s="431"/>
      <c r="D4" s="431"/>
      <c r="E4" s="431"/>
      <c r="F4" s="431"/>
      <c r="G4" s="431"/>
      <c r="H4" s="431"/>
      <c r="I4" s="432"/>
      <c r="J4" s="432"/>
      <c r="K4" s="432"/>
      <c r="L4" s="432"/>
      <c r="M4" s="432"/>
      <c r="N4" s="433"/>
      <c r="O4" s="433"/>
      <c r="P4" s="433"/>
      <c r="Q4" s="433"/>
      <c r="R4" s="433"/>
      <c r="S4" s="433"/>
      <c r="U4" s="434"/>
      <c r="V4" s="434"/>
      <c r="W4" s="434"/>
    </row>
    <row r="5" spans="1:27" ht="26.25" customHeight="1">
      <c r="A5" s="618" t="s">
        <v>477</v>
      </c>
      <c r="B5" s="618"/>
      <c r="C5" s="618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434"/>
      <c r="U5" s="434"/>
      <c r="V5" s="434"/>
    </row>
    <row r="6" spans="1:27" ht="3" customHeight="1">
      <c r="A6" s="435"/>
      <c r="B6" s="435"/>
      <c r="C6" s="435"/>
      <c r="D6" s="435"/>
      <c r="E6" s="435"/>
      <c r="F6" s="435"/>
      <c r="G6" s="435"/>
      <c r="H6" s="435"/>
      <c r="I6" s="435"/>
      <c r="J6" s="619"/>
      <c r="K6" s="619"/>
      <c r="L6" s="619"/>
      <c r="M6" s="619"/>
      <c r="N6" s="435"/>
      <c r="O6" s="435"/>
      <c r="P6" s="435"/>
      <c r="Q6" s="435"/>
      <c r="R6" s="435"/>
      <c r="S6" s="435"/>
    </row>
    <row r="7" spans="1:27" ht="12" customHeight="1">
      <c r="A7" s="436"/>
      <c r="B7" s="436"/>
      <c r="C7" s="436"/>
      <c r="D7" s="619" t="s">
        <v>478</v>
      </c>
      <c r="E7" s="619"/>
      <c r="F7" s="619"/>
      <c r="G7" s="619"/>
      <c r="H7" s="619"/>
      <c r="I7" s="619"/>
      <c r="J7" s="619"/>
      <c r="K7" s="619"/>
      <c r="L7" s="619"/>
      <c r="M7" s="437"/>
      <c r="N7" s="436"/>
      <c r="O7" s="436"/>
      <c r="P7" s="436"/>
      <c r="Q7" s="436"/>
      <c r="R7" s="436"/>
      <c r="S7" s="436"/>
    </row>
    <row r="8" spans="1:27" ht="8.25" customHeight="1">
      <c r="A8" s="436"/>
      <c r="B8" s="436"/>
      <c r="C8" s="436"/>
      <c r="D8" s="436"/>
      <c r="E8" s="622" t="s">
        <v>396</v>
      </c>
      <c r="F8" s="622"/>
      <c r="G8" s="622"/>
      <c r="H8" s="622"/>
      <c r="I8" s="622"/>
      <c r="J8" s="622"/>
      <c r="K8" s="622"/>
      <c r="L8" s="622"/>
      <c r="M8" s="437"/>
      <c r="N8" s="436"/>
      <c r="O8" s="436"/>
      <c r="P8" s="436"/>
      <c r="Q8" s="436"/>
      <c r="R8" s="436"/>
      <c r="S8" s="436"/>
    </row>
    <row r="9" spans="1:27" ht="0.75" customHeight="1">
      <c r="A9" s="438"/>
      <c r="B9" s="160"/>
      <c r="C9" s="160"/>
      <c r="D9" s="160"/>
      <c r="E9" s="160"/>
      <c r="F9" s="160"/>
      <c r="G9" s="160"/>
      <c r="H9" s="7"/>
      <c r="I9" s="7"/>
      <c r="J9" s="620"/>
      <c r="K9" s="620"/>
      <c r="L9" s="431"/>
      <c r="M9" s="431"/>
      <c r="N9" s="436"/>
      <c r="O9" s="436"/>
      <c r="P9" s="436"/>
      <c r="Q9" s="436"/>
      <c r="R9" s="436"/>
      <c r="S9" s="436"/>
    </row>
    <row r="10" spans="1:27" ht="12.75" customHeight="1">
      <c r="A10" s="7"/>
      <c r="B10" s="614" t="s">
        <v>353</v>
      </c>
      <c r="C10" s="615"/>
      <c r="D10" s="8" t="s">
        <v>354</v>
      </c>
      <c r="E10" s="9"/>
      <c r="F10" s="10"/>
      <c r="G10" s="10"/>
      <c r="H10" s="7"/>
      <c r="I10" s="7"/>
      <c r="J10" s="616"/>
      <c r="K10" s="616"/>
      <c r="L10" s="431"/>
      <c r="M10" s="431"/>
      <c r="N10" s="431"/>
      <c r="O10" s="431"/>
      <c r="P10" s="431"/>
      <c r="Q10" s="439"/>
      <c r="R10" s="439"/>
      <c r="S10" s="439"/>
    </row>
    <row r="11" spans="1:27" ht="21.75" customHeight="1">
      <c r="A11" s="11" t="s">
        <v>355</v>
      </c>
      <c r="B11" s="12" t="s">
        <v>356</v>
      </c>
      <c r="C11" s="12" t="s">
        <v>397</v>
      </c>
      <c r="D11" s="13" t="s">
        <v>357</v>
      </c>
      <c r="E11" s="14" t="s">
        <v>358</v>
      </c>
      <c r="F11" s="15"/>
      <c r="G11" s="10"/>
      <c r="H11" s="7"/>
      <c r="I11" s="7"/>
      <c r="J11" s="440"/>
      <c r="K11" s="440"/>
      <c r="L11" s="431"/>
      <c r="M11" s="431"/>
      <c r="N11" s="431"/>
      <c r="O11" s="431"/>
      <c r="P11" s="431"/>
      <c r="Q11" s="439"/>
      <c r="R11" s="439"/>
      <c r="S11" s="439"/>
    </row>
    <row r="12" spans="1:27" ht="14.25" customHeight="1">
      <c r="A12" s="16" t="s">
        <v>359</v>
      </c>
      <c r="B12" s="17">
        <v>1</v>
      </c>
      <c r="C12" s="17">
        <v>1</v>
      </c>
      <c r="D12" s="18" t="s">
        <v>265</v>
      </c>
      <c r="E12" s="19" t="s">
        <v>265</v>
      </c>
      <c r="F12" s="160"/>
      <c r="G12" s="160"/>
      <c r="H12" s="7"/>
      <c r="I12" s="441" t="s">
        <v>360</v>
      </c>
      <c r="J12" s="623"/>
      <c r="K12" s="623"/>
      <c r="L12" s="623"/>
      <c r="M12" s="623"/>
      <c r="N12" s="623"/>
      <c r="O12" s="623"/>
      <c r="P12" s="620"/>
      <c r="Q12" s="620"/>
      <c r="R12" s="624" t="s">
        <v>461</v>
      </c>
      <c r="S12" s="625"/>
    </row>
    <row r="13" spans="1:27" ht="14.25" customHeight="1">
      <c r="A13" s="16" t="s">
        <v>361</v>
      </c>
      <c r="B13" s="20">
        <v>11</v>
      </c>
      <c r="C13" s="20">
        <v>14</v>
      </c>
      <c r="D13" s="21">
        <v>13</v>
      </c>
      <c r="E13" s="22">
        <v>13</v>
      </c>
      <c r="F13" s="23"/>
      <c r="G13" s="23"/>
      <c r="H13" s="7"/>
      <c r="I13" s="626" t="s">
        <v>249</v>
      </c>
      <c r="J13" s="626"/>
      <c r="K13" s="626"/>
      <c r="L13" s="626"/>
      <c r="M13" s="626"/>
      <c r="N13" s="626"/>
      <c r="O13" s="626"/>
      <c r="P13" s="431"/>
      <c r="Q13" s="439"/>
      <c r="R13" s="439"/>
      <c r="S13" s="439"/>
    </row>
    <row r="14" spans="1:27" ht="14.25" customHeight="1">
      <c r="A14" s="16" t="s">
        <v>362</v>
      </c>
      <c r="B14" s="20">
        <v>210</v>
      </c>
      <c r="C14" s="20">
        <v>255</v>
      </c>
      <c r="D14" s="20">
        <v>226</v>
      </c>
      <c r="E14" s="22">
        <v>226</v>
      </c>
      <c r="F14" s="23"/>
      <c r="G14" s="23"/>
      <c r="H14" s="7"/>
      <c r="I14" s="24" t="s">
        <v>363</v>
      </c>
      <c r="J14" s="24"/>
      <c r="K14" s="442"/>
      <c r="L14" s="442"/>
      <c r="M14" s="443"/>
      <c r="N14" s="7"/>
      <c r="O14" s="7"/>
      <c r="P14" s="444">
        <v>9</v>
      </c>
      <c r="Q14" s="444">
        <v>1</v>
      </c>
      <c r="R14" s="445">
        <v>1</v>
      </c>
      <c r="S14" s="445">
        <v>1</v>
      </c>
    </row>
    <row r="15" spans="1:27" ht="4.5" customHeight="1" thickBot="1">
      <c r="A15" s="25"/>
      <c r="B15" s="26"/>
      <c r="C15" s="26"/>
      <c r="D15" s="27"/>
      <c r="E15" s="24"/>
      <c r="F15" s="24"/>
      <c r="G15" s="24"/>
      <c r="H15" s="443"/>
      <c r="I15" s="7"/>
      <c r="J15" s="7"/>
      <c r="K15" s="7"/>
      <c r="L15" s="431"/>
      <c r="M15" s="446"/>
      <c r="N15" s="431"/>
      <c r="O15" s="431"/>
      <c r="P15" s="431"/>
      <c r="Q15" s="446"/>
      <c r="R15" s="446"/>
      <c r="S15" s="446"/>
    </row>
    <row r="16" spans="1:27" ht="13.5" customHeight="1">
      <c r="A16" s="635" t="s">
        <v>364</v>
      </c>
      <c r="B16" s="637" t="s">
        <v>365</v>
      </c>
      <c r="C16" s="638"/>
      <c r="D16" s="638"/>
      <c r="E16" s="638"/>
      <c r="F16" s="638"/>
      <c r="G16" s="639"/>
      <c r="H16" s="627" t="s">
        <v>366</v>
      </c>
      <c r="I16" s="628"/>
      <c r="J16" s="628"/>
      <c r="K16" s="628"/>
      <c r="L16" s="629"/>
      <c r="M16" s="627" t="s">
        <v>367</v>
      </c>
      <c r="N16" s="628"/>
      <c r="O16" s="628"/>
      <c r="P16" s="628"/>
      <c r="Q16" s="628"/>
      <c r="R16" s="628"/>
      <c r="S16" s="629"/>
      <c r="U16" s="447"/>
      <c r="V16" s="448"/>
      <c r="W16" s="448"/>
      <c r="X16" s="448"/>
      <c r="Y16" s="448"/>
      <c r="Z16" s="448"/>
      <c r="AA16" s="448"/>
    </row>
    <row r="17" spans="1:27" ht="13.5" customHeight="1">
      <c r="A17" s="636"/>
      <c r="B17" s="640" t="s">
        <v>368</v>
      </c>
      <c r="C17" s="641"/>
      <c r="D17" s="641"/>
      <c r="E17" s="642" t="s">
        <v>353</v>
      </c>
      <c r="F17" s="643"/>
      <c r="G17" s="644"/>
      <c r="H17" s="645" t="s">
        <v>369</v>
      </c>
      <c r="I17" s="630" t="s">
        <v>370</v>
      </c>
      <c r="J17" s="630" t="s">
        <v>371</v>
      </c>
      <c r="K17" s="646" t="s">
        <v>372</v>
      </c>
      <c r="L17" s="647" t="s">
        <v>15</v>
      </c>
      <c r="M17" s="645" t="s">
        <v>369</v>
      </c>
      <c r="N17" s="630" t="s">
        <v>370</v>
      </c>
      <c r="O17" s="630" t="s">
        <v>371</v>
      </c>
      <c r="P17" s="646" t="s">
        <v>373</v>
      </c>
      <c r="Q17" s="630" t="s">
        <v>374</v>
      </c>
      <c r="R17" s="630" t="s">
        <v>375</v>
      </c>
      <c r="S17" s="631" t="s">
        <v>15</v>
      </c>
      <c r="U17" s="447"/>
      <c r="V17" s="448"/>
      <c r="W17" s="448"/>
      <c r="X17" s="448"/>
      <c r="Y17" s="448"/>
      <c r="Z17" s="448"/>
      <c r="AA17" s="448"/>
    </row>
    <row r="18" spans="1:27" ht="70.5" customHeight="1">
      <c r="A18" s="636"/>
      <c r="B18" s="162" t="s">
        <v>356</v>
      </c>
      <c r="C18" s="161" t="s">
        <v>376</v>
      </c>
      <c r="D18" s="161" t="s">
        <v>462</v>
      </c>
      <c r="E18" s="28" t="s">
        <v>356</v>
      </c>
      <c r="F18" s="161" t="s">
        <v>376</v>
      </c>
      <c r="G18" s="29" t="s">
        <v>463</v>
      </c>
      <c r="H18" s="645"/>
      <c r="I18" s="630"/>
      <c r="J18" s="630"/>
      <c r="K18" s="646"/>
      <c r="L18" s="647"/>
      <c r="M18" s="645"/>
      <c r="N18" s="630"/>
      <c r="O18" s="630"/>
      <c r="P18" s="646"/>
      <c r="Q18" s="630"/>
      <c r="R18" s="630"/>
      <c r="S18" s="632"/>
    </row>
    <row r="19" spans="1:27" ht="10.5" customHeight="1">
      <c r="A19" s="30">
        <v>1</v>
      </c>
      <c r="B19" s="31">
        <v>2</v>
      </c>
      <c r="C19" s="32">
        <v>3</v>
      </c>
      <c r="D19" s="32">
        <v>4</v>
      </c>
      <c r="E19" s="33">
        <v>5</v>
      </c>
      <c r="F19" s="32">
        <v>6</v>
      </c>
      <c r="G19" s="34">
        <v>7</v>
      </c>
      <c r="H19" s="449">
        <v>8</v>
      </c>
      <c r="I19" s="33">
        <v>9</v>
      </c>
      <c r="J19" s="33">
        <v>10</v>
      </c>
      <c r="K19" s="33">
        <v>11</v>
      </c>
      <c r="L19" s="450">
        <v>12</v>
      </c>
      <c r="M19" s="449">
        <v>13</v>
      </c>
      <c r="N19" s="33">
        <v>14</v>
      </c>
      <c r="O19" s="33">
        <v>15</v>
      </c>
      <c r="P19" s="33">
        <v>16</v>
      </c>
      <c r="Q19" s="33">
        <v>17</v>
      </c>
      <c r="R19" s="33">
        <v>18</v>
      </c>
      <c r="S19" s="450">
        <v>19</v>
      </c>
    </row>
    <row r="20" spans="1:27" ht="21" customHeight="1">
      <c r="A20" s="73" t="s">
        <v>398</v>
      </c>
      <c r="B20" s="74">
        <v>2</v>
      </c>
      <c r="C20" s="35">
        <v>2</v>
      </c>
      <c r="D20" s="35">
        <v>2</v>
      </c>
      <c r="E20" s="36">
        <v>2</v>
      </c>
      <c r="F20" s="35">
        <v>2</v>
      </c>
      <c r="G20" s="37">
        <v>2</v>
      </c>
      <c r="H20" s="38">
        <v>44350</v>
      </c>
      <c r="I20" s="35">
        <v>5070</v>
      </c>
      <c r="J20" s="35">
        <v>3050</v>
      </c>
      <c r="K20" s="35"/>
      <c r="L20" s="451">
        <f t="shared" ref="L20:L39" si="0">SUM(H20:K20)</f>
        <v>52470</v>
      </c>
      <c r="M20" s="38">
        <v>44315</v>
      </c>
      <c r="N20" s="35">
        <v>5065</v>
      </c>
      <c r="O20" s="35">
        <v>3037</v>
      </c>
      <c r="P20" s="35"/>
      <c r="Q20" s="35"/>
      <c r="R20" s="35"/>
      <c r="S20" s="451">
        <f t="shared" ref="S20:S39" si="1">SUM(M20:R20)</f>
        <v>52417</v>
      </c>
    </row>
    <row r="21" spans="1:27" ht="14.25" customHeight="1">
      <c r="A21" s="39" t="s">
        <v>378</v>
      </c>
      <c r="B21" s="38"/>
      <c r="C21" s="35"/>
      <c r="D21" s="35"/>
      <c r="E21" s="36"/>
      <c r="F21" s="35"/>
      <c r="G21" s="37"/>
      <c r="H21" s="38"/>
      <c r="I21" s="35"/>
      <c r="J21" s="35"/>
      <c r="K21" s="35"/>
      <c r="L21" s="451">
        <f t="shared" si="0"/>
        <v>0</v>
      </c>
      <c r="M21" s="38"/>
      <c r="N21" s="35"/>
      <c r="O21" s="35"/>
      <c r="P21" s="35"/>
      <c r="Q21" s="35"/>
      <c r="R21" s="35"/>
      <c r="S21" s="451">
        <f t="shared" si="1"/>
        <v>0</v>
      </c>
    </row>
    <row r="22" spans="1:27" ht="14.25" customHeight="1">
      <c r="A22" s="40" t="s">
        <v>377</v>
      </c>
      <c r="B22" s="38"/>
      <c r="C22" s="35"/>
      <c r="D22" s="35"/>
      <c r="E22" s="36"/>
      <c r="F22" s="35"/>
      <c r="G22" s="37"/>
      <c r="H22" s="38"/>
      <c r="I22" s="35"/>
      <c r="J22" s="35"/>
      <c r="K22" s="35"/>
      <c r="L22" s="451">
        <f t="shared" si="0"/>
        <v>0</v>
      </c>
      <c r="M22" s="38"/>
      <c r="N22" s="35"/>
      <c r="O22" s="35"/>
      <c r="P22" s="35"/>
      <c r="Q22" s="36"/>
      <c r="R22" s="36"/>
      <c r="S22" s="451">
        <f t="shared" si="1"/>
        <v>0</v>
      </c>
    </row>
    <row r="23" spans="1:27" ht="14.25" customHeight="1">
      <c r="A23" s="39" t="s">
        <v>378</v>
      </c>
      <c r="B23" s="38"/>
      <c r="C23" s="35"/>
      <c r="D23" s="35"/>
      <c r="E23" s="36"/>
      <c r="F23" s="35"/>
      <c r="G23" s="37"/>
      <c r="H23" s="38"/>
      <c r="I23" s="35"/>
      <c r="J23" s="35"/>
      <c r="K23" s="35"/>
      <c r="L23" s="451">
        <f t="shared" si="0"/>
        <v>0</v>
      </c>
      <c r="M23" s="38"/>
      <c r="N23" s="35"/>
      <c r="O23" s="35"/>
      <c r="P23" s="35"/>
      <c r="Q23" s="36"/>
      <c r="R23" s="36"/>
      <c r="S23" s="451">
        <f t="shared" si="1"/>
        <v>0</v>
      </c>
    </row>
    <row r="24" spans="1:27" ht="14.25" customHeight="1">
      <c r="A24" s="75" t="s">
        <v>379</v>
      </c>
      <c r="B24" s="41">
        <v>19.5</v>
      </c>
      <c r="C24" s="42">
        <v>26.35</v>
      </c>
      <c r="D24" s="43">
        <v>21.87</v>
      </c>
      <c r="E24" s="44">
        <v>19.5</v>
      </c>
      <c r="F24" s="42">
        <v>26.35</v>
      </c>
      <c r="G24" s="45">
        <v>21.87</v>
      </c>
      <c r="H24" s="38">
        <v>310100</v>
      </c>
      <c r="I24" s="42"/>
      <c r="J24" s="42">
        <v>19000</v>
      </c>
      <c r="K24" s="43"/>
      <c r="L24" s="451">
        <f t="shared" si="0"/>
        <v>329100</v>
      </c>
      <c r="M24" s="38">
        <v>310100</v>
      </c>
      <c r="N24" s="42"/>
      <c r="O24" s="42">
        <v>19000</v>
      </c>
      <c r="P24" s="42"/>
      <c r="Q24" s="44"/>
      <c r="R24" s="44"/>
      <c r="S24" s="451">
        <f t="shared" si="1"/>
        <v>329100</v>
      </c>
    </row>
    <row r="25" spans="1:27" ht="14.25" customHeight="1">
      <c r="A25" s="46" t="s">
        <v>380</v>
      </c>
      <c r="B25" s="41">
        <v>13.1</v>
      </c>
      <c r="C25" s="42">
        <v>19.71</v>
      </c>
      <c r="D25" s="43">
        <v>15.3</v>
      </c>
      <c r="E25" s="44">
        <v>13.1</v>
      </c>
      <c r="F25" s="42">
        <v>19.71</v>
      </c>
      <c r="G25" s="45">
        <v>15.3</v>
      </c>
      <c r="H25" s="38">
        <v>216000</v>
      </c>
      <c r="I25" s="42"/>
      <c r="J25" s="42">
        <v>7486</v>
      </c>
      <c r="K25" s="43"/>
      <c r="L25" s="451">
        <f t="shared" si="0"/>
        <v>223486</v>
      </c>
      <c r="M25" s="38">
        <v>216000</v>
      </c>
      <c r="N25" s="42"/>
      <c r="O25" s="42">
        <v>7486</v>
      </c>
      <c r="P25" s="42"/>
      <c r="Q25" s="44"/>
      <c r="R25" s="44"/>
      <c r="S25" s="451">
        <f t="shared" si="1"/>
        <v>223486</v>
      </c>
    </row>
    <row r="26" spans="1:27" ht="14.25" customHeight="1">
      <c r="A26" s="76" t="s">
        <v>381</v>
      </c>
      <c r="B26" s="41">
        <v>2.25</v>
      </c>
      <c r="C26" s="42">
        <v>3</v>
      </c>
      <c r="D26" s="43">
        <v>2.5</v>
      </c>
      <c r="E26" s="44">
        <v>2.25</v>
      </c>
      <c r="F26" s="42">
        <v>3</v>
      </c>
      <c r="G26" s="45">
        <v>2.5</v>
      </c>
      <c r="H26" s="38">
        <v>33100</v>
      </c>
      <c r="I26" s="42"/>
      <c r="J26" s="42">
        <v>700</v>
      </c>
      <c r="K26" s="43"/>
      <c r="L26" s="451">
        <f t="shared" si="0"/>
        <v>33800</v>
      </c>
      <c r="M26" s="38">
        <v>33100</v>
      </c>
      <c r="N26" s="42"/>
      <c r="O26" s="42">
        <v>700</v>
      </c>
      <c r="P26" s="42"/>
      <c r="Q26" s="44"/>
      <c r="R26" s="44"/>
      <c r="S26" s="451">
        <f t="shared" si="1"/>
        <v>33800</v>
      </c>
    </row>
    <row r="27" spans="1:27" ht="14.25" customHeight="1">
      <c r="A27" s="46" t="s">
        <v>380</v>
      </c>
      <c r="B27" s="41"/>
      <c r="C27" s="42"/>
      <c r="D27" s="43"/>
      <c r="E27" s="44"/>
      <c r="F27" s="42"/>
      <c r="G27" s="45"/>
      <c r="H27" s="38"/>
      <c r="I27" s="42"/>
      <c r="J27" s="42"/>
      <c r="K27" s="43"/>
      <c r="L27" s="451">
        <f t="shared" si="0"/>
        <v>0</v>
      </c>
      <c r="M27" s="38"/>
      <c r="N27" s="42"/>
      <c r="O27" s="42"/>
      <c r="P27" s="42"/>
      <c r="Q27" s="44"/>
      <c r="R27" s="44"/>
      <c r="S27" s="451">
        <f t="shared" si="1"/>
        <v>0</v>
      </c>
    </row>
    <row r="28" spans="1:27" ht="14.25" customHeight="1">
      <c r="A28" s="75" t="s">
        <v>382</v>
      </c>
      <c r="B28" s="41">
        <v>7</v>
      </c>
      <c r="C28" s="42">
        <v>7</v>
      </c>
      <c r="D28" s="43">
        <v>7</v>
      </c>
      <c r="E28" s="44">
        <v>7</v>
      </c>
      <c r="F28" s="42">
        <v>7</v>
      </c>
      <c r="G28" s="45">
        <v>7</v>
      </c>
      <c r="H28" s="38">
        <v>45700</v>
      </c>
      <c r="I28" s="42">
        <v>2750</v>
      </c>
      <c r="J28" s="42">
        <v>1600</v>
      </c>
      <c r="K28" s="43"/>
      <c r="L28" s="451">
        <f t="shared" si="0"/>
        <v>50050</v>
      </c>
      <c r="M28" s="38">
        <v>45690</v>
      </c>
      <c r="N28" s="42">
        <v>2741</v>
      </c>
      <c r="O28" s="42">
        <v>1582</v>
      </c>
      <c r="P28" s="42"/>
      <c r="Q28" s="44"/>
      <c r="R28" s="44"/>
      <c r="S28" s="451">
        <f t="shared" si="1"/>
        <v>50013</v>
      </c>
    </row>
    <row r="29" spans="1:27" ht="14.25" customHeight="1">
      <c r="A29" s="46" t="s">
        <v>380</v>
      </c>
      <c r="B29" s="41"/>
      <c r="C29" s="42"/>
      <c r="D29" s="43"/>
      <c r="E29" s="44"/>
      <c r="F29" s="42"/>
      <c r="G29" s="45"/>
      <c r="H29" s="38"/>
      <c r="I29" s="42"/>
      <c r="J29" s="42"/>
      <c r="K29" s="43"/>
      <c r="L29" s="451">
        <f t="shared" si="0"/>
        <v>0</v>
      </c>
      <c r="M29" s="38"/>
      <c r="N29" s="42"/>
      <c r="O29" s="42"/>
      <c r="P29" s="42"/>
      <c r="Q29" s="44"/>
      <c r="R29" s="44"/>
      <c r="S29" s="451">
        <f t="shared" si="1"/>
        <v>0</v>
      </c>
    </row>
    <row r="30" spans="1:27" ht="14.25" customHeight="1">
      <c r="A30" s="47" t="s">
        <v>383</v>
      </c>
      <c r="B30" s="41"/>
      <c r="C30" s="42"/>
      <c r="D30" s="43"/>
      <c r="E30" s="44"/>
      <c r="F30" s="42"/>
      <c r="G30" s="45"/>
      <c r="H30" s="38"/>
      <c r="I30" s="42"/>
      <c r="J30" s="42"/>
      <c r="K30" s="43"/>
      <c r="L30" s="451">
        <f t="shared" si="0"/>
        <v>0</v>
      </c>
      <c r="M30" s="38"/>
      <c r="N30" s="42"/>
      <c r="O30" s="42"/>
      <c r="P30" s="42"/>
      <c r="Q30" s="44"/>
      <c r="R30" s="44"/>
      <c r="S30" s="451">
        <f t="shared" si="1"/>
        <v>0</v>
      </c>
    </row>
    <row r="31" spans="1:27" ht="14.25" customHeight="1">
      <c r="A31" s="46" t="s">
        <v>380</v>
      </c>
      <c r="B31" s="41"/>
      <c r="C31" s="42"/>
      <c r="D31" s="43"/>
      <c r="E31" s="44"/>
      <c r="F31" s="42"/>
      <c r="G31" s="45"/>
      <c r="H31" s="38"/>
      <c r="I31" s="42"/>
      <c r="J31" s="42"/>
      <c r="K31" s="43"/>
      <c r="L31" s="451">
        <f t="shared" si="0"/>
        <v>0</v>
      </c>
      <c r="M31" s="38"/>
      <c r="N31" s="42"/>
      <c r="O31" s="42"/>
      <c r="P31" s="42"/>
      <c r="Q31" s="44"/>
      <c r="R31" s="44"/>
      <c r="S31" s="451">
        <f t="shared" si="1"/>
        <v>0</v>
      </c>
    </row>
    <row r="32" spans="1:27" ht="14.25" customHeight="1">
      <c r="A32" s="75" t="s">
        <v>384</v>
      </c>
      <c r="B32" s="41">
        <v>28.5</v>
      </c>
      <c r="C32" s="42">
        <v>35.68</v>
      </c>
      <c r="D32" s="43">
        <v>30.9</v>
      </c>
      <c r="E32" s="44">
        <v>28.5</v>
      </c>
      <c r="F32" s="42">
        <v>35.68</v>
      </c>
      <c r="G32" s="45">
        <v>30.9</v>
      </c>
      <c r="H32" s="38">
        <v>273861</v>
      </c>
      <c r="I32" s="42">
        <v>13100</v>
      </c>
      <c r="J32" s="42">
        <v>10100</v>
      </c>
      <c r="K32" s="43"/>
      <c r="L32" s="451">
        <f t="shared" si="0"/>
        <v>297061</v>
      </c>
      <c r="M32" s="38">
        <v>273836</v>
      </c>
      <c r="N32" s="42">
        <v>13100</v>
      </c>
      <c r="O32" s="42">
        <v>10100</v>
      </c>
      <c r="P32" s="42"/>
      <c r="Q32" s="44"/>
      <c r="R32" s="44"/>
      <c r="S32" s="451">
        <f t="shared" si="1"/>
        <v>297036</v>
      </c>
    </row>
    <row r="33" spans="1:19" ht="13.5" thickBot="1">
      <c r="A33" s="77" t="s">
        <v>385</v>
      </c>
      <c r="B33" s="48">
        <v>5.75</v>
      </c>
      <c r="C33" s="49">
        <v>7.25</v>
      </c>
      <c r="D33" s="50">
        <v>6.25</v>
      </c>
      <c r="E33" s="51">
        <v>5.75</v>
      </c>
      <c r="F33" s="49">
        <v>7.25</v>
      </c>
      <c r="G33" s="78">
        <v>6.25</v>
      </c>
      <c r="H33" s="48">
        <v>45600</v>
      </c>
      <c r="I33" s="49"/>
      <c r="J33" s="49">
        <v>1600</v>
      </c>
      <c r="K33" s="50"/>
      <c r="L33" s="452">
        <f t="shared" si="0"/>
        <v>47200</v>
      </c>
      <c r="M33" s="453">
        <v>45600</v>
      </c>
      <c r="N33" s="49"/>
      <c r="O33" s="49">
        <v>1600</v>
      </c>
      <c r="P33" s="49"/>
      <c r="Q33" s="51"/>
      <c r="R33" s="51"/>
      <c r="S33" s="452">
        <f t="shared" si="1"/>
        <v>47200</v>
      </c>
    </row>
    <row r="34" spans="1:19" ht="12.75">
      <c r="A34" s="52" t="s">
        <v>15</v>
      </c>
      <c r="B34" s="53">
        <f>SUM(B20,B24,B26,B28,B30,B32,B22)</f>
        <v>59.25</v>
      </c>
      <c r="C34" s="54">
        <f t="shared" ref="C34:R34" si="2">SUM(C20,C24,C26,C28,C30,C32,C22)</f>
        <v>74.03</v>
      </c>
      <c r="D34" s="54">
        <f t="shared" si="2"/>
        <v>64.27000000000001</v>
      </c>
      <c r="E34" s="54">
        <f t="shared" si="2"/>
        <v>59.25</v>
      </c>
      <c r="F34" s="54">
        <f t="shared" si="2"/>
        <v>74.03</v>
      </c>
      <c r="G34" s="55">
        <f t="shared" si="2"/>
        <v>64.27000000000001</v>
      </c>
      <c r="H34" s="53">
        <f t="shared" si="2"/>
        <v>707111</v>
      </c>
      <c r="I34" s="54">
        <f t="shared" si="2"/>
        <v>20920</v>
      </c>
      <c r="J34" s="54">
        <f t="shared" si="2"/>
        <v>34450</v>
      </c>
      <c r="K34" s="54">
        <f t="shared" si="2"/>
        <v>0</v>
      </c>
      <c r="L34" s="454">
        <f t="shared" si="0"/>
        <v>762481</v>
      </c>
      <c r="M34" s="53">
        <f t="shared" si="2"/>
        <v>707041</v>
      </c>
      <c r="N34" s="54">
        <f t="shared" si="2"/>
        <v>20906</v>
      </c>
      <c r="O34" s="54">
        <f t="shared" si="2"/>
        <v>34419</v>
      </c>
      <c r="P34" s="54">
        <f t="shared" si="2"/>
        <v>0</v>
      </c>
      <c r="Q34" s="54">
        <f t="shared" si="2"/>
        <v>0</v>
      </c>
      <c r="R34" s="54">
        <f t="shared" si="2"/>
        <v>0</v>
      </c>
      <c r="S34" s="454">
        <f t="shared" si="1"/>
        <v>762366</v>
      </c>
    </row>
    <row r="35" spans="1:19" ht="13.5" thickBot="1">
      <c r="A35" s="56" t="s">
        <v>386</v>
      </c>
      <c r="B35" s="57">
        <f>SUM(B21,B25,B27,B29,B31,B23)</f>
        <v>13.1</v>
      </c>
      <c r="C35" s="58">
        <f t="shared" ref="C35:R35" si="3">SUM(C21,C25,C27,C29,C31,C23)</f>
        <v>19.71</v>
      </c>
      <c r="D35" s="58">
        <f t="shared" si="3"/>
        <v>15.3</v>
      </c>
      <c r="E35" s="58">
        <f t="shared" si="3"/>
        <v>13.1</v>
      </c>
      <c r="F35" s="58">
        <f t="shared" si="3"/>
        <v>19.71</v>
      </c>
      <c r="G35" s="59">
        <f t="shared" si="3"/>
        <v>15.3</v>
      </c>
      <c r="H35" s="57">
        <f t="shared" si="3"/>
        <v>216000</v>
      </c>
      <c r="I35" s="58">
        <f t="shared" si="3"/>
        <v>0</v>
      </c>
      <c r="J35" s="58">
        <f t="shared" si="3"/>
        <v>7486</v>
      </c>
      <c r="K35" s="58">
        <f t="shared" si="3"/>
        <v>0</v>
      </c>
      <c r="L35" s="455">
        <f t="shared" si="0"/>
        <v>223486</v>
      </c>
      <c r="M35" s="57">
        <f t="shared" si="3"/>
        <v>216000</v>
      </c>
      <c r="N35" s="58">
        <f t="shared" si="3"/>
        <v>0</v>
      </c>
      <c r="O35" s="58">
        <f t="shared" si="3"/>
        <v>7486</v>
      </c>
      <c r="P35" s="58">
        <f t="shared" si="3"/>
        <v>0</v>
      </c>
      <c r="Q35" s="58">
        <f t="shared" si="3"/>
        <v>0</v>
      </c>
      <c r="R35" s="58">
        <f t="shared" si="3"/>
        <v>0</v>
      </c>
      <c r="S35" s="455">
        <f t="shared" si="1"/>
        <v>223486</v>
      </c>
    </row>
    <row r="36" spans="1:19" ht="12.75">
      <c r="A36" s="60" t="s">
        <v>387</v>
      </c>
      <c r="B36" s="61">
        <f>SUM(B20,B24,B26,B22)</f>
        <v>23.75</v>
      </c>
      <c r="C36" s="62">
        <f t="shared" ref="C36:R37" si="4">SUM(C20,C24,C26,C22)</f>
        <v>31.35</v>
      </c>
      <c r="D36" s="62">
        <f t="shared" si="4"/>
        <v>26.37</v>
      </c>
      <c r="E36" s="62">
        <f t="shared" si="4"/>
        <v>23.75</v>
      </c>
      <c r="F36" s="62">
        <f t="shared" si="4"/>
        <v>31.35</v>
      </c>
      <c r="G36" s="63">
        <f t="shared" si="4"/>
        <v>26.37</v>
      </c>
      <c r="H36" s="61">
        <f t="shared" si="4"/>
        <v>387550</v>
      </c>
      <c r="I36" s="62">
        <f t="shared" si="4"/>
        <v>5070</v>
      </c>
      <c r="J36" s="62">
        <f t="shared" si="4"/>
        <v>22750</v>
      </c>
      <c r="K36" s="62">
        <f t="shared" si="4"/>
        <v>0</v>
      </c>
      <c r="L36" s="456">
        <f t="shared" si="0"/>
        <v>415370</v>
      </c>
      <c r="M36" s="61">
        <f t="shared" si="4"/>
        <v>387515</v>
      </c>
      <c r="N36" s="62">
        <f t="shared" si="4"/>
        <v>5065</v>
      </c>
      <c r="O36" s="62">
        <f t="shared" si="4"/>
        <v>22737</v>
      </c>
      <c r="P36" s="62">
        <f t="shared" si="4"/>
        <v>0</v>
      </c>
      <c r="Q36" s="62">
        <f t="shared" si="4"/>
        <v>0</v>
      </c>
      <c r="R36" s="62">
        <f t="shared" si="4"/>
        <v>0</v>
      </c>
      <c r="S36" s="456">
        <f t="shared" si="1"/>
        <v>415317</v>
      </c>
    </row>
    <row r="37" spans="1:19" ht="12.75">
      <c r="A37" s="64" t="s">
        <v>380</v>
      </c>
      <c r="B37" s="65">
        <f>SUM(B21,B25,B27,B23)</f>
        <v>13.1</v>
      </c>
      <c r="C37" s="66">
        <f>SUM(C21,C25,C27,C23)</f>
        <v>19.71</v>
      </c>
      <c r="D37" s="66">
        <f t="shared" si="4"/>
        <v>15.3</v>
      </c>
      <c r="E37" s="66">
        <f t="shared" si="4"/>
        <v>13.1</v>
      </c>
      <c r="F37" s="66">
        <f t="shared" si="4"/>
        <v>19.71</v>
      </c>
      <c r="G37" s="67">
        <f t="shared" si="4"/>
        <v>15.3</v>
      </c>
      <c r="H37" s="65">
        <f t="shared" si="4"/>
        <v>216000</v>
      </c>
      <c r="I37" s="66">
        <f t="shared" si="4"/>
        <v>0</v>
      </c>
      <c r="J37" s="66">
        <f t="shared" si="4"/>
        <v>7486</v>
      </c>
      <c r="K37" s="66">
        <f t="shared" si="4"/>
        <v>0</v>
      </c>
      <c r="L37" s="451">
        <f t="shared" si="0"/>
        <v>223486</v>
      </c>
      <c r="M37" s="65">
        <f t="shared" si="4"/>
        <v>216000</v>
      </c>
      <c r="N37" s="66">
        <f t="shared" si="4"/>
        <v>0</v>
      </c>
      <c r="O37" s="66">
        <f t="shared" si="4"/>
        <v>7486</v>
      </c>
      <c r="P37" s="66">
        <f t="shared" si="4"/>
        <v>0</v>
      </c>
      <c r="Q37" s="66">
        <f t="shared" si="4"/>
        <v>0</v>
      </c>
      <c r="R37" s="66">
        <f t="shared" si="4"/>
        <v>0</v>
      </c>
      <c r="S37" s="451">
        <f t="shared" si="1"/>
        <v>223486</v>
      </c>
    </row>
    <row r="38" spans="1:19" ht="12.75">
      <c r="A38" s="68" t="s">
        <v>388</v>
      </c>
      <c r="B38" s="65">
        <f>SUM(B26,B28,B30)</f>
        <v>9.25</v>
      </c>
      <c r="C38" s="66">
        <f t="shared" ref="C38:R39" si="5">SUM(C26,C28,C30)</f>
        <v>10</v>
      </c>
      <c r="D38" s="66">
        <f t="shared" si="5"/>
        <v>9.5</v>
      </c>
      <c r="E38" s="66">
        <f t="shared" si="5"/>
        <v>9.25</v>
      </c>
      <c r="F38" s="66">
        <f t="shared" si="5"/>
        <v>10</v>
      </c>
      <c r="G38" s="67">
        <f t="shared" si="5"/>
        <v>9.5</v>
      </c>
      <c r="H38" s="65">
        <f t="shared" si="5"/>
        <v>78800</v>
      </c>
      <c r="I38" s="66">
        <f t="shared" si="5"/>
        <v>2750</v>
      </c>
      <c r="J38" s="66">
        <f t="shared" si="5"/>
        <v>2300</v>
      </c>
      <c r="K38" s="66">
        <f t="shared" si="5"/>
        <v>0</v>
      </c>
      <c r="L38" s="451">
        <f t="shared" si="0"/>
        <v>83850</v>
      </c>
      <c r="M38" s="65">
        <f t="shared" si="5"/>
        <v>78790</v>
      </c>
      <c r="N38" s="66">
        <f t="shared" si="5"/>
        <v>2741</v>
      </c>
      <c r="O38" s="66">
        <f t="shared" si="5"/>
        <v>2282</v>
      </c>
      <c r="P38" s="66">
        <f t="shared" si="5"/>
        <v>0</v>
      </c>
      <c r="Q38" s="66">
        <f t="shared" si="5"/>
        <v>0</v>
      </c>
      <c r="R38" s="66">
        <f t="shared" si="5"/>
        <v>0</v>
      </c>
      <c r="S38" s="451">
        <f t="shared" si="1"/>
        <v>83813</v>
      </c>
    </row>
    <row r="39" spans="1:19" ht="12.75" customHeight="1" thickBot="1">
      <c r="A39" s="69" t="s">
        <v>380</v>
      </c>
      <c r="B39" s="70">
        <f>SUM(B27,B29,B31)</f>
        <v>0</v>
      </c>
      <c r="C39" s="71">
        <f t="shared" si="5"/>
        <v>0</v>
      </c>
      <c r="D39" s="71">
        <f t="shared" si="5"/>
        <v>0</v>
      </c>
      <c r="E39" s="71">
        <f t="shared" si="5"/>
        <v>0</v>
      </c>
      <c r="F39" s="71">
        <f t="shared" si="5"/>
        <v>0</v>
      </c>
      <c r="G39" s="72">
        <f t="shared" si="5"/>
        <v>0</v>
      </c>
      <c r="H39" s="70">
        <f t="shared" si="5"/>
        <v>0</v>
      </c>
      <c r="I39" s="71">
        <f t="shared" si="5"/>
        <v>0</v>
      </c>
      <c r="J39" s="71">
        <f t="shared" si="5"/>
        <v>0</v>
      </c>
      <c r="K39" s="71">
        <f t="shared" si="5"/>
        <v>0</v>
      </c>
      <c r="L39" s="455">
        <f t="shared" si="0"/>
        <v>0</v>
      </c>
      <c r="M39" s="70">
        <f t="shared" si="5"/>
        <v>0</v>
      </c>
      <c r="N39" s="71">
        <f t="shared" si="5"/>
        <v>0</v>
      </c>
      <c r="O39" s="71">
        <f t="shared" si="5"/>
        <v>0</v>
      </c>
      <c r="P39" s="71">
        <f t="shared" si="5"/>
        <v>0</v>
      </c>
      <c r="Q39" s="71">
        <f t="shared" si="5"/>
        <v>0</v>
      </c>
      <c r="R39" s="71">
        <f t="shared" si="5"/>
        <v>0</v>
      </c>
      <c r="S39" s="455">
        <f t="shared" si="1"/>
        <v>0</v>
      </c>
    </row>
    <row r="41" spans="1:19" ht="12.75">
      <c r="A41" s="457" t="s">
        <v>499</v>
      </c>
      <c r="B41" s="457"/>
      <c r="C41" s="457"/>
      <c r="D41" s="7"/>
      <c r="E41" s="7"/>
      <c r="F41" s="7"/>
      <c r="G41" s="7"/>
      <c r="H41" s="7"/>
      <c r="I41" s="7"/>
      <c r="J41" s="7"/>
      <c r="K41" s="7"/>
      <c r="L41" s="431"/>
      <c r="M41" s="431"/>
      <c r="N41" s="431"/>
      <c r="O41" s="431"/>
      <c r="P41" s="431"/>
      <c r="Q41" s="431"/>
      <c r="R41" s="431"/>
      <c r="S41" s="431"/>
    </row>
    <row r="42" spans="1:19" ht="12.75" customHeight="1">
      <c r="A42" s="458" t="s">
        <v>293</v>
      </c>
      <c r="B42" s="458"/>
      <c r="C42" s="458"/>
      <c r="D42" s="431"/>
      <c r="E42" s="459"/>
      <c r="F42" s="459"/>
      <c r="G42" s="459"/>
      <c r="H42" s="459"/>
      <c r="I42" s="459"/>
      <c r="J42" s="458"/>
      <c r="K42" s="633"/>
      <c r="L42" s="633"/>
      <c r="M42" s="633"/>
      <c r="N42" s="633"/>
      <c r="O42" s="633"/>
      <c r="P42" s="633"/>
      <c r="Q42" s="431"/>
      <c r="R42" s="431"/>
      <c r="S42" s="431"/>
    </row>
    <row r="43" spans="1:19" ht="12.75">
      <c r="A43" s="620"/>
      <c r="B43" s="620"/>
      <c r="C43" s="160"/>
      <c r="D43" s="431"/>
      <c r="E43" s="431"/>
      <c r="F43" s="634" t="s">
        <v>245</v>
      </c>
      <c r="G43" s="634"/>
      <c r="H43" s="634"/>
      <c r="I43" s="457"/>
      <c r="J43" s="457"/>
      <c r="K43" s="457"/>
      <c r="L43" s="457"/>
      <c r="M43" s="460" t="s">
        <v>246</v>
      </c>
      <c r="N43" s="460"/>
      <c r="O43" s="160"/>
      <c r="P43" s="431"/>
      <c r="Q43" s="431"/>
      <c r="R43" s="431"/>
      <c r="S43" s="431"/>
    </row>
    <row r="44" spans="1:19" ht="12.75">
      <c r="A44" s="160"/>
      <c r="B44" s="160"/>
      <c r="C44" s="160"/>
      <c r="D44" s="431"/>
      <c r="E44" s="431"/>
      <c r="F44" s="431"/>
      <c r="G44" s="431"/>
      <c r="H44" s="160"/>
      <c r="I44" s="431"/>
      <c r="J44" s="431"/>
      <c r="K44" s="7"/>
      <c r="L44" s="7"/>
      <c r="M44" s="160"/>
      <c r="N44" s="160"/>
      <c r="O44" s="160"/>
      <c r="P44" s="431"/>
      <c r="Q44" s="431"/>
      <c r="R44" s="431"/>
      <c r="S44" s="431"/>
    </row>
    <row r="45" spans="1:19" ht="12.75">
      <c r="A45" s="458" t="s">
        <v>297</v>
      </c>
      <c r="B45" s="458"/>
      <c r="C45" s="458"/>
      <c r="D45" s="431"/>
      <c r="E45" s="459"/>
      <c r="F45" s="459"/>
      <c r="G45" s="459"/>
      <c r="H45" s="459"/>
      <c r="I45" s="459"/>
      <c r="J45" s="458"/>
      <c r="K45" s="633"/>
      <c r="L45" s="633"/>
      <c r="M45" s="633"/>
      <c r="N45" s="633"/>
      <c r="O45" s="633"/>
      <c r="P45" s="633"/>
      <c r="Q45" s="431"/>
      <c r="R45" s="431"/>
      <c r="S45" s="431"/>
    </row>
    <row r="46" spans="1:19" ht="12.75">
      <c r="A46" s="620"/>
      <c r="B46" s="620"/>
      <c r="C46" s="160"/>
      <c r="D46" s="431"/>
      <c r="E46" s="431"/>
      <c r="F46" s="634" t="s">
        <v>245</v>
      </c>
      <c r="G46" s="634"/>
      <c r="H46" s="634"/>
      <c r="I46" s="457"/>
      <c r="J46" s="457"/>
      <c r="K46" s="457"/>
      <c r="L46" s="457"/>
      <c r="M46" s="460" t="s">
        <v>246</v>
      </c>
      <c r="N46" s="460"/>
      <c r="O46" s="160"/>
      <c r="P46" s="431"/>
      <c r="Q46" s="431"/>
      <c r="R46" s="431"/>
      <c r="S46" s="431"/>
    </row>
    <row r="47" spans="1:19">
      <c r="A47" s="431"/>
      <c r="B47" s="431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  <c r="N47" s="431"/>
      <c r="O47" s="431"/>
      <c r="P47" s="431"/>
      <c r="Q47" s="431"/>
      <c r="R47" s="431"/>
      <c r="S47" s="431"/>
    </row>
    <row r="50" spans="6:6">
      <c r="F50" s="6" t="s">
        <v>40</v>
      </c>
    </row>
  </sheetData>
  <mergeCells count="37">
    <mergeCell ref="K45:P45"/>
    <mergeCell ref="A46:B46"/>
    <mergeCell ref="F46:H46"/>
    <mergeCell ref="M16:S16"/>
    <mergeCell ref="B17:D17"/>
    <mergeCell ref="E17:G17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K42:P42"/>
    <mergeCell ref="A43:B43"/>
    <mergeCell ref="F43:H43"/>
    <mergeCell ref="A16:A18"/>
    <mergeCell ref="B16:G16"/>
    <mergeCell ref="J12:O12"/>
    <mergeCell ref="P12:Q12"/>
    <mergeCell ref="R12:S12"/>
    <mergeCell ref="I13:O13"/>
    <mergeCell ref="H16:L16"/>
    <mergeCell ref="B10:C10"/>
    <mergeCell ref="J10:K10"/>
    <mergeCell ref="B2:M2"/>
    <mergeCell ref="A5:S5"/>
    <mergeCell ref="J6:M6"/>
    <mergeCell ref="D7:L7"/>
    <mergeCell ref="J9:K9"/>
    <mergeCell ref="N1:S2"/>
    <mergeCell ref="E8:L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rintOptions horizontalCentered="1" verticalCentered="1"/>
  <pageMargins left="0.31496062992125984" right="0.11811023622047245" top="0.55118110236220474" bottom="0.15748031496062992" header="0" footer="0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M19" sqref="M19"/>
    </sheetView>
  </sheetViews>
  <sheetFormatPr defaultRowHeight="15"/>
  <cols>
    <col min="1" max="1" width="31.140625" customWidth="1"/>
    <col min="2" max="5" width="13.28515625" customWidth="1"/>
    <col min="6" max="6" width="2" customWidth="1"/>
    <col min="257" max="257" width="31.140625" customWidth="1"/>
    <col min="258" max="261" width="13.28515625" customWidth="1"/>
    <col min="262" max="262" width="2" customWidth="1"/>
    <col min="513" max="513" width="31.140625" customWidth="1"/>
    <col min="514" max="517" width="13.28515625" customWidth="1"/>
    <col min="518" max="518" width="2" customWidth="1"/>
    <col min="769" max="769" width="31.140625" customWidth="1"/>
    <col min="770" max="773" width="13.28515625" customWidth="1"/>
    <col min="774" max="774" width="2" customWidth="1"/>
    <col min="1025" max="1025" width="31.140625" customWidth="1"/>
    <col min="1026" max="1029" width="13.28515625" customWidth="1"/>
    <col min="1030" max="1030" width="2" customWidth="1"/>
    <col min="1281" max="1281" width="31.140625" customWidth="1"/>
    <col min="1282" max="1285" width="13.28515625" customWidth="1"/>
    <col min="1286" max="1286" width="2" customWidth="1"/>
    <col min="1537" max="1537" width="31.140625" customWidth="1"/>
    <col min="1538" max="1541" width="13.28515625" customWidth="1"/>
    <col min="1542" max="1542" width="2" customWidth="1"/>
    <col min="1793" max="1793" width="31.140625" customWidth="1"/>
    <col min="1794" max="1797" width="13.28515625" customWidth="1"/>
    <col min="1798" max="1798" width="2" customWidth="1"/>
    <col min="2049" max="2049" width="31.140625" customWidth="1"/>
    <col min="2050" max="2053" width="13.28515625" customWidth="1"/>
    <col min="2054" max="2054" width="2" customWidth="1"/>
    <col min="2305" max="2305" width="31.140625" customWidth="1"/>
    <col min="2306" max="2309" width="13.28515625" customWidth="1"/>
    <col min="2310" max="2310" width="2" customWidth="1"/>
    <col min="2561" max="2561" width="31.140625" customWidth="1"/>
    <col min="2562" max="2565" width="13.28515625" customWidth="1"/>
    <col min="2566" max="2566" width="2" customWidth="1"/>
    <col min="2817" max="2817" width="31.140625" customWidth="1"/>
    <col min="2818" max="2821" width="13.28515625" customWidth="1"/>
    <col min="2822" max="2822" width="2" customWidth="1"/>
    <col min="3073" max="3073" width="31.140625" customWidth="1"/>
    <col min="3074" max="3077" width="13.28515625" customWidth="1"/>
    <col min="3078" max="3078" width="2" customWidth="1"/>
    <col min="3329" max="3329" width="31.140625" customWidth="1"/>
    <col min="3330" max="3333" width="13.28515625" customWidth="1"/>
    <col min="3334" max="3334" width="2" customWidth="1"/>
    <col min="3585" max="3585" width="31.140625" customWidth="1"/>
    <col min="3586" max="3589" width="13.28515625" customWidth="1"/>
    <col min="3590" max="3590" width="2" customWidth="1"/>
    <col min="3841" max="3841" width="31.140625" customWidth="1"/>
    <col min="3842" max="3845" width="13.28515625" customWidth="1"/>
    <col min="3846" max="3846" width="2" customWidth="1"/>
    <col min="4097" max="4097" width="31.140625" customWidth="1"/>
    <col min="4098" max="4101" width="13.28515625" customWidth="1"/>
    <col min="4102" max="4102" width="2" customWidth="1"/>
    <col min="4353" max="4353" width="31.140625" customWidth="1"/>
    <col min="4354" max="4357" width="13.28515625" customWidth="1"/>
    <col min="4358" max="4358" width="2" customWidth="1"/>
    <col min="4609" max="4609" width="31.140625" customWidth="1"/>
    <col min="4610" max="4613" width="13.28515625" customWidth="1"/>
    <col min="4614" max="4614" width="2" customWidth="1"/>
    <col min="4865" max="4865" width="31.140625" customWidth="1"/>
    <col min="4866" max="4869" width="13.28515625" customWidth="1"/>
    <col min="4870" max="4870" width="2" customWidth="1"/>
    <col min="5121" max="5121" width="31.140625" customWidth="1"/>
    <col min="5122" max="5125" width="13.28515625" customWidth="1"/>
    <col min="5126" max="5126" width="2" customWidth="1"/>
    <col min="5377" max="5377" width="31.140625" customWidth="1"/>
    <col min="5378" max="5381" width="13.28515625" customWidth="1"/>
    <col min="5382" max="5382" width="2" customWidth="1"/>
    <col min="5633" max="5633" width="31.140625" customWidth="1"/>
    <col min="5634" max="5637" width="13.28515625" customWidth="1"/>
    <col min="5638" max="5638" width="2" customWidth="1"/>
    <col min="5889" max="5889" width="31.140625" customWidth="1"/>
    <col min="5890" max="5893" width="13.28515625" customWidth="1"/>
    <col min="5894" max="5894" width="2" customWidth="1"/>
    <col min="6145" max="6145" width="31.140625" customWidth="1"/>
    <col min="6146" max="6149" width="13.28515625" customWidth="1"/>
    <col min="6150" max="6150" width="2" customWidth="1"/>
    <col min="6401" max="6401" width="31.140625" customWidth="1"/>
    <col min="6402" max="6405" width="13.28515625" customWidth="1"/>
    <col min="6406" max="6406" width="2" customWidth="1"/>
    <col min="6657" max="6657" width="31.140625" customWidth="1"/>
    <col min="6658" max="6661" width="13.28515625" customWidth="1"/>
    <col min="6662" max="6662" width="2" customWidth="1"/>
    <col min="6913" max="6913" width="31.140625" customWidth="1"/>
    <col min="6914" max="6917" width="13.28515625" customWidth="1"/>
    <col min="6918" max="6918" width="2" customWidth="1"/>
    <col min="7169" max="7169" width="31.140625" customWidth="1"/>
    <col min="7170" max="7173" width="13.28515625" customWidth="1"/>
    <col min="7174" max="7174" width="2" customWidth="1"/>
    <col min="7425" max="7425" width="31.140625" customWidth="1"/>
    <col min="7426" max="7429" width="13.28515625" customWidth="1"/>
    <col min="7430" max="7430" width="2" customWidth="1"/>
    <col min="7681" max="7681" width="31.140625" customWidth="1"/>
    <col min="7682" max="7685" width="13.28515625" customWidth="1"/>
    <col min="7686" max="7686" width="2" customWidth="1"/>
    <col min="7937" max="7937" width="31.140625" customWidth="1"/>
    <col min="7938" max="7941" width="13.28515625" customWidth="1"/>
    <col min="7942" max="7942" width="2" customWidth="1"/>
    <col min="8193" max="8193" width="31.140625" customWidth="1"/>
    <col min="8194" max="8197" width="13.28515625" customWidth="1"/>
    <col min="8198" max="8198" width="2" customWidth="1"/>
    <col min="8449" max="8449" width="31.140625" customWidth="1"/>
    <col min="8450" max="8453" width="13.28515625" customWidth="1"/>
    <col min="8454" max="8454" width="2" customWidth="1"/>
    <col min="8705" max="8705" width="31.140625" customWidth="1"/>
    <col min="8706" max="8709" width="13.28515625" customWidth="1"/>
    <col min="8710" max="8710" width="2" customWidth="1"/>
    <col min="8961" max="8961" width="31.140625" customWidth="1"/>
    <col min="8962" max="8965" width="13.28515625" customWidth="1"/>
    <col min="8966" max="8966" width="2" customWidth="1"/>
    <col min="9217" max="9217" width="31.140625" customWidth="1"/>
    <col min="9218" max="9221" width="13.28515625" customWidth="1"/>
    <col min="9222" max="9222" width="2" customWidth="1"/>
    <col min="9473" max="9473" width="31.140625" customWidth="1"/>
    <col min="9474" max="9477" width="13.28515625" customWidth="1"/>
    <col min="9478" max="9478" width="2" customWidth="1"/>
    <col min="9729" max="9729" width="31.140625" customWidth="1"/>
    <col min="9730" max="9733" width="13.28515625" customWidth="1"/>
    <col min="9734" max="9734" width="2" customWidth="1"/>
    <col min="9985" max="9985" width="31.140625" customWidth="1"/>
    <col min="9986" max="9989" width="13.28515625" customWidth="1"/>
    <col min="9990" max="9990" width="2" customWidth="1"/>
    <col min="10241" max="10241" width="31.140625" customWidth="1"/>
    <col min="10242" max="10245" width="13.28515625" customWidth="1"/>
    <col min="10246" max="10246" width="2" customWidth="1"/>
    <col min="10497" max="10497" width="31.140625" customWidth="1"/>
    <col min="10498" max="10501" width="13.28515625" customWidth="1"/>
    <col min="10502" max="10502" width="2" customWidth="1"/>
    <col min="10753" max="10753" width="31.140625" customWidth="1"/>
    <col min="10754" max="10757" width="13.28515625" customWidth="1"/>
    <col min="10758" max="10758" width="2" customWidth="1"/>
    <col min="11009" max="11009" width="31.140625" customWidth="1"/>
    <col min="11010" max="11013" width="13.28515625" customWidth="1"/>
    <col min="11014" max="11014" width="2" customWidth="1"/>
    <col min="11265" max="11265" width="31.140625" customWidth="1"/>
    <col min="11266" max="11269" width="13.28515625" customWidth="1"/>
    <col min="11270" max="11270" width="2" customWidth="1"/>
    <col min="11521" max="11521" width="31.140625" customWidth="1"/>
    <col min="11522" max="11525" width="13.28515625" customWidth="1"/>
    <col min="11526" max="11526" width="2" customWidth="1"/>
    <col min="11777" max="11777" width="31.140625" customWidth="1"/>
    <col min="11778" max="11781" width="13.28515625" customWidth="1"/>
    <col min="11782" max="11782" width="2" customWidth="1"/>
    <col min="12033" max="12033" width="31.140625" customWidth="1"/>
    <col min="12034" max="12037" width="13.28515625" customWidth="1"/>
    <col min="12038" max="12038" width="2" customWidth="1"/>
    <col min="12289" max="12289" width="31.140625" customWidth="1"/>
    <col min="12290" max="12293" width="13.28515625" customWidth="1"/>
    <col min="12294" max="12294" width="2" customWidth="1"/>
    <col min="12545" max="12545" width="31.140625" customWidth="1"/>
    <col min="12546" max="12549" width="13.28515625" customWidth="1"/>
    <col min="12550" max="12550" width="2" customWidth="1"/>
    <col min="12801" max="12801" width="31.140625" customWidth="1"/>
    <col min="12802" max="12805" width="13.28515625" customWidth="1"/>
    <col min="12806" max="12806" width="2" customWidth="1"/>
    <col min="13057" max="13057" width="31.140625" customWidth="1"/>
    <col min="13058" max="13061" width="13.28515625" customWidth="1"/>
    <col min="13062" max="13062" width="2" customWidth="1"/>
    <col min="13313" max="13313" width="31.140625" customWidth="1"/>
    <col min="13314" max="13317" width="13.28515625" customWidth="1"/>
    <col min="13318" max="13318" width="2" customWidth="1"/>
    <col min="13569" max="13569" width="31.140625" customWidth="1"/>
    <col min="13570" max="13573" width="13.28515625" customWidth="1"/>
    <col min="13574" max="13574" width="2" customWidth="1"/>
    <col min="13825" max="13825" width="31.140625" customWidth="1"/>
    <col min="13826" max="13829" width="13.28515625" customWidth="1"/>
    <col min="13830" max="13830" width="2" customWidth="1"/>
    <col min="14081" max="14081" width="31.140625" customWidth="1"/>
    <col min="14082" max="14085" width="13.28515625" customWidth="1"/>
    <col min="14086" max="14086" width="2" customWidth="1"/>
    <col min="14337" max="14337" width="31.140625" customWidth="1"/>
    <col min="14338" max="14341" width="13.28515625" customWidth="1"/>
    <col min="14342" max="14342" width="2" customWidth="1"/>
    <col min="14593" max="14593" width="31.140625" customWidth="1"/>
    <col min="14594" max="14597" width="13.28515625" customWidth="1"/>
    <col min="14598" max="14598" width="2" customWidth="1"/>
    <col min="14849" max="14849" width="31.140625" customWidth="1"/>
    <col min="14850" max="14853" width="13.28515625" customWidth="1"/>
    <col min="14854" max="14854" width="2" customWidth="1"/>
    <col min="15105" max="15105" width="31.140625" customWidth="1"/>
    <col min="15106" max="15109" width="13.28515625" customWidth="1"/>
    <col min="15110" max="15110" width="2" customWidth="1"/>
    <col min="15361" max="15361" width="31.140625" customWidth="1"/>
    <col min="15362" max="15365" width="13.28515625" customWidth="1"/>
    <col min="15366" max="15366" width="2" customWidth="1"/>
    <col min="15617" max="15617" width="31.140625" customWidth="1"/>
    <col min="15618" max="15621" width="13.28515625" customWidth="1"/>
    <col min="15622" max="15622" width="2" customWidth="1"/>
    <col min="15873" max="15873" width="31.140625" customWidth="1"/>
    <col min="15874" max="15877" width="13.28515625" customWidth="1"/>
    <col min="15878" max="15878" width="2" customWidth="1"/>
    <col min="16129" max="16129" width="31.140625" customWidth="1"/>
    <col min="16130" max="16133" width="13.28515625" customWidth="1"/>
    <col min="16134" max="16134" width="2" customWidth="1"/>
  </cols>
  <sheetData>
    <row r="1" spans="1:5" ht="15.75">
      <c r="A1" s="385"/>
      <c r="B1" s="385"/>
      <c r="D1" s="386" t="s">
        <v>281</v>
      </c>
    </row>
    <row r="2" spans="1:5" ht="15.75">
      <c r="A2" s="387" t="s">
        <v>496</v>
      </c>
      <c r="B2" s="387"/>
      <c r="D2" s="388" t="s">
        <v>479</v>
      </c>
    </row>
    <row r="3" spans="1:5" ht="15.75">
      <c r="A3" s="389"/>
      <c r="B3" s="389"/>
      <c r="D3" s="390" t="s">
        <v>480</v>
      </c>
    </row>
    <row r="4" spans="1:5" ht="15.75">
      <c r="A4" s="389"/>
      <c r="B4" s="389"/>
      <c r="D4" s="390" t="s">
        <v>481</v>
      </c>
    </row>
    <row r="5" spans="1:5" ht="15.75">
      <c r="D5" s="390" t="s">
        <v>482</v>
      </c>
    </row>
    <row r="7" spans="1:5" ht="15.75">
      <c r="A7" s="385" t="s">
        <v>483</v>
      </c>
      <c r="B7" s="385"/>
      <c r="C7" s="389"/>
      <c r="D7" s="389"/>
      <c r="E7" s="389"/>
    </row>
    <row r="8" spans="1:5" ht="15.75">
      <c r="A8" s="389"/>
      <c r="B8" s="389"/>
      <c r="C8" s="389"/>
      <c r="D8" s="389"/>
      <c r="E8" s="389"/>
    </row>
    <row r="9" spans="1:5" ht="15.75">
      <c r="A9" s="389"/>
      <c r="B9" s="389"/>
      <c r="C9" s="385"/>
      <c r="D9" s="385"/>
      <c r="E9" s="389"/>
    </row>
    <row r="10" spans="1:5" ht="15.75">
      <c r="A10" s="389"/>
      <c r="B10" s="389"/>
      <c r="C10" s="389"/>
      <c r="D10" s="389"/>
      <c r="E10" s="389"/>
    </row>
    <row r="11" spans="1:5">
      <c r="A11" s="391"/>
      <c r="B11" s="391"/>
      <c r="C11" s="392" t="s">
        <v>478</v>
      </c>
      <c r="D11" s="393"/>
      <c r="E11" s="391" t="s">
        <v>500</v>
      </c>
    </row>
    <row r="12" spans="1:5">
      <c r="A12" s="391"/>
      <c r="B12" s="391"/>
      <c r="C12" s="391"/>
      <c r="D12" s="391"/>
      <c r="E12" s="461" t="s">
        <v>44</v>
      </c>
    </row>
    <row r="13" spans="1:5" ht="15.75">
      <c r="A13" s="389"/>
      <c r="B13" s="389"/>
      <c r="C13" s="389"/>
      <c r="D13" s="389"/>
      <c r="E13" s="389"/>
    </row>
    <row r="14" spans="1:5" ht="15.75">
      <c r="A14" s="394"/>
      <c r="B14" s="395" t="s">
        <v>484</v>
      </c>
      <c r="C14" s="394"/>
      <c r="D14" s="394"/>
      <c r="E14" s="395" t="s">
        <v>485</v>
      </c>
    </row>
    <row r="15" spans="1:5" ht="15.75">
      <c r="A15" s="396" t="s">
        <v>486</v>
      </c>
      <c r="B15" s="397" t="s">
        <v>487</v>
      </c>
      <c r="C15" s="396" t="s">
        <v>488</v>
      </c>
      <c r="D15" s="396" t="s">
        <v>489</v>
      </c>
      <c r="E15" s="397" t="s">
        <v>490</v>
      </c>
    </row>
    <row r="16" spans="1:5" ht="15.75">
      <c r="A16" s="398"/>
      <c r="B16" s="399"/>
      <c r="C16" s="400"/>
      <c r="D16" s="401"/>
      <c r="E16" s="402"/>
    </row>
    <row r="17" spans="1:13" ht="15.75">
      <c r="A17" s="403" t="s">
        <v>498</v>
      </c>
      <c r="B17" s="404">
        <v>0</v>
      </c>
      <c r="C17" s="404">
        <v>5784.2</v>
      </c>
      <c r="D17" s="405">
        <v>5784.2</v>
      </c>
      <c r="E17" s="405">
        <f>SUM(B17+C17-D17)</f>
        <v>0</v>
      </c>
    </row>
    <row r="18" spans="1:13" ht="15.75">
      <c r="A18" s="398"/>
      <c r="B18" s="399"/>
      <c r="C18" s="400"/>
      <c r="D18" s="401"/>
      <c r="E18" s="402"/>
    </row>
    <row r="19" spans="1:13" ht="15.75">
      <c r="A19" s="406"/>
      <c r="B19" s="395"/>
      <c r="C19" s="407"/>
      <c r="D19" s="408"/>
      <c r="E19" s="409"/>
    </row>
    <row r="20" spans="1:13" ht="15.75">
      <c r="A20" s="403" t="s">
        <v>497</v>
      </c>
      <c r="B20" s="404">
        <v>0</v>
      </c>
      <c r="C20" s="404">
        <v>133.43</v>
      </c>
      <c r="D20" s="405">
        <v>133.43</v>
      </c>
      <c r="E20" s="405">
        <f>SUM(B20+C20-D20)</f>
        <v>0</v>
      </c>
    </row>
    <row r="21" spans="1:13" ht="15.75">
      <c r="A21" s="410"/>
      <c r="B21" s="397"/>
      <c r="C21" s="396"/>
      <c r="D21" s="411"/>
      <c r="E21" s="412"/>
    </row>
    <row r="22" spans="1:13" ht="15.75">
      <c r="A22" s="413"/>
      <c r="B22" s="414"/>
      <c r="C22" s="414"/>
      <c r="D22" s="415"/>
      <c r="E22" s="415"/>
      <c r="I22" s="416"/>
      <c r="J22" s="416"/>
      <c r="K22" s="416"/>
      <c r="L22" s="416"/>
      <c r="M22" s="416"/>
    </row>
    <row r="23" spans="1:13" ht="15.75">
      <c r="A23" s="403" t="s">
        <v>491</v>
      </c>
      <c r="B23" s="404">
        <v>0</v>
      </c>
      <c r="C23" s="404">
        <v>300</v>
      </c>
      <c r="D23" s="405">
        <v>300</v>
      </c>
      <c r="E23" s="405">
        <f>SUM(B23+C23-D23)</f>
        <v>0</v>
      </c>
      <c r="G23" s="417"/>
    </row>
    <row r="24" spans="1:13" ht="15.75">
      <c r="A24" s="418"/>
      <c r="B24" s="419"/>
      <c r="C24" s="419"/>
      <c r="D24" s="420"/>
      <c r="E24" s="420"/>
      <c r="I24" s="416"/>
      <c r="J24" s="416"/>
      <c r="K24" s="416"/>
      <c r="L24" s="416"/>
      <c r="M24" s="416"/>
    </row>
    <row r="25" spans="1:13" ht="15.75">
      <c r="A25" s="413"/>
      <c r="B25" s="421"/>
      <c r="C25" s="421"/>
      <c r="D25" s="422"/>
      <c r="E25" s="422"/>
    </row>
    <row r="26" spans="1:13" ht="15.75">
      <c r="A26" s="403" t="s">
        <v>492</v>
      </c>
      <c r="B26" s="404">
        <v>9556.93</v>
      </c>
      <c r="C26" s="423">
        <v>7850.7</v>
      </c>
      <c r="D26" s="405">
        <v>8773.94</v>
      </c>
      <c r="E26" s="405">
        <f>SUM(B26+C26-D26)</f>
        <v>8633.69</v>
      </c>
      <c r="G26" s="417"/>
    </row>
    <row r="27" spans="1:13" ht="15.75">
      <c r="A27" s="418"/>
      <c r="B27" s="424"/>
      <c r="C27" s="424"/>
      <c r="D27" s="425"/>
      <c r="E27" s="425"/>
    </row>
    <row r="28" spans="1:13" ht="15.75">
      <c r="A28" s="426"/>
      <c r="B28" s="427"/>
      <c r="C28" s="427"/>
      <c r="D28" s="427"/>
      <c r="E28" s="427"/>
    </row>
    <row r="29" spans="1:13" ht="15.75">
      <c r="A29" s="428" t="s">
        <v>493</v>
      </c>
      <c r="B29" s="429">
        <f>SUM(B16:B27)</f>
        <v>9556.93</v>
      </c>
      <c r="C29" s="429">
        <f t="shared" ref="C29:E29" si="0">SUM(C16:C27)</f>
        <v>14068.33</v>
      </c>
      <c r="D29" s="429">
        <f t="shared" si="0"/>
        <v>14991.57</v>
      </c>
      <c r="E29" s="429">
        <f t="shared" si="0"/>
        <v>8633.69</v>
      </c>
    </row>
    <row r="30" spans="1:13" ht="15.75">
      <c r="A30" s="428"/>
      <c r="B30" s="429"/>
      <c r="C30" s="429"/>
      <c r="D30" s="429"/>
      <c r="E30" s="429"/>
    </row>
    <row r="31" spans="1:13" ht="15.75">
      <c r="A31" s="428"/>
      <c r="B31" s="429"/>
      <c r="C31" s="429"/>
      <c r="D31" s="429"/>
      <c r="E31" s="429"/>
    </row>
    <row r="32" spans="1:13" ht="15.75">
      <c r="A32" s="426"/>
      <c r="B32" s="426"/>
      <c r="C32" s="426"/>
      <c r="D32" s="426"/>
      <c r="E32" s="426"/>
    </row>
    <row r="33" spans="1:5" ht="15.75">
      <c r="A33" s="426"/>
      <c r="B33" s="426"/>
      <c r="C33" s="426"/>
    </row>
    <row r="34" spans="1:5" ht="15.75">
      <c r="A34" s="389" t="s">
        <v>494</v>
      </c>
      <c r="B34" s="389"/>
      <c r="C34" s="430"/>
      <c r="D34" s="428" t="s">
        <v>294</v>
      </c>
    </row>
    <row r="35" spans="1:5" ht="15.75">
      <c r="A35" s="389"/>
      <c r="B35" s="389"/>
      <c r="C35" s="426"/>
      <c r="D35" s="426"/>
    </row>
    <row r="36" spans="1:5" ht="15.75">
      <c r="A36" s="389" t="s">
        <v>495</v>
      </c>
      <c r="B36" s="389"/>
      <c r="C36" s="426"/>
      <c r="D36" s="428" t="s">
        <v>298</v>
      </c>
    </row>
    <row r="37" spans="1:5" ht="15.75">
      <c r="A37" s="426"/>
      <c r="B37" s="426"/>
      <c r="C37" s="430"/>
      <c r="D37" s="430"/>
      <c r="E37" s="430"/>
    </row>
    <row r="38" spans="1:5" ht="15.75">
      <c r="A38" s="389"/>
      <c r="B38" s="389"/>
      <c r="C38" s="389"/>
      <c r="D38" s="389"/>
      <c r="E38" s="389"/>
    </row>
    <row r="39" spans="1:5" ht="15.75">
      <c r="C39" s="389"/>
      <c r="D39" s="389"/>
      <c r="E39" s="38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9"/>
  <sheetViews>
    <sheetView topLeftCell="A49" workbookViewId="0">
      <selection activeCell="G361" sqref="G361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.42578125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.140625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7.2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12" customHeight="1">
      <c r="B9" s="475" t="s">
        <v>34</v>
      </c>
      <c r="C9" s="475"/>
      <c r="D9" s="475"/>
      <c r="E9" s="475"/>
      <c r="F9" s="475"/>
      <c r="G9" s="475"/>
      <c r="H9" s="475"/>
      <c r="I9" s="475"/>
      <c r="J9" s="475"/>
      <c r="K9" s="475"/>
      <c r="L9" s="475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.75" customHeight="1">
      <c r="G10" s="472" t="s">
        <v>468</v>
      </c>
      <c r="H10" s="472"/>
      <c r="I10" s="472"/>
      <c r="J10" s="472"/>
      <c r="K10" s="472"/>
    </row>
    <row r="11" spans="1:36" ht="11.25" customHeight="1">
      <c r="G11" s="490" t="s">
        <v>248</v>
      </c>
      <c r="H11" s="490"/>
      <c r="I11" s="490"/>
      <c r="J11" s="490"/>
      <c r="K11" s="490"/>
    </row>
    <row r="12" spans="1:36" ht="15" customHeight="1">
      <c r="B12" s="170"/>
      <c r="C12" s="170"/>
      <c r="D12" s="170"/>
      <c r="E12" s="488" t="s">
        <v>249</v>
      </c>
      <c r="F12" s="488"/>
      <c r="G12" s="488"/>
      <c r="H12" s="488"/>
      <c r="I12" s="488"/>
      <c r="J12" s="488"/>
      <c r="K12" s="488"/>
      <c r="L12" s="170"/>
    </row>
    <row r="13" spans="1:36" ht="12" customHeight="1">
      <c r="A13" s="489" t="s">
        <v>255</v>
      </c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182"/>
    </row>
    <row r="14" spans="1:36" ht="12" customHeight="1">
      <c r="F14" s="163"/>
      <c r="J14" s="307"/>
      <c r="K14" s="308"/>
      <c r="L14" s="309" t="s">
        <v>35</v>
      </c>
      <c r="M14" s="182"/>
    </row>
    <row r="15" spans="1:36" ht="11.25" customHeight="1">
      <c r="F15" s="163"/>
      <c r="J15" s="180" t="s">
        <v>36</v>
      </c>
      <c r="K15" s="171"/>
      <c r="L15" s="181"/>
      <c r="M15" s="182"/>
    </row>
    <row r="16" spans="1:36" ht="12" customHeight="1">
      <c r="E16" s="168"/>
      <c r="F16" s="183"/>
      <c r="I16" s="184"/>
      <c r="J16" s="184"/>
      <c r="K16" s="185" t="s">
        <v>37</v>
      </c>
      <c r="L16" s="181"/>
      <c r="M16" s="182"/>
    </row>
    <row r="17" spans="1:18" ht="14.25" customHeight="1">
      <c r="A17" s="473" t="s">
        <v>391</v>
      </c>
      <c r="B17" s="473"/>
      <c r="C17" s="473"/>
      <c r="D17" s="473"/>
      <c r="E17" s="473"/>
      <c r="F17" s="473"/>
      <c r="G17" s="473"/>
      <c r="H17" s="473"/>
      <c r="I17" s="473"/>
      <c r="K17" s="185" t="s">
        <v>38</v>
      </c>
      <c r="L17" s="186" t="s">
        <v>39</v>
      </c>
      <c r="M17" s="182"/>
    </row>
    <row r="18" spans="1:18" ht="14.25" customHeight="1">
      <c r="A18" s="473" t="s">
        <v>40</v>
      </c>
      <c r="B18" s="473"/>
      <c r="C18" s="473"/>
      <c r="D18" s="473"/>
      <c r="E18" s="473"/>
      <c r="F18" s="473"/>
      <c r="G18" s="473"/>
      <c r="H18" s="473"/>
      <c r="I18" s="473"/>
      <c r="J18" s="187" t="s">
        <v>41</v>
      </c>
      <c r="K18" s="188" t="s">
        <v>53</v>
      </c>
      <c r="L18" s="181"/>
      <c r="M18" s="182"/>
    </row>
    <row r="19" spans="1:18" ht="12.75" customHeight="1">
      <c r="F19" s="163"/>
      <c r="G19" s="189" t="s">
        <v>42</v>
      </c>
      <c r="H19" s="190" t="s">
        <v>16</v>
      </c>
      <c r="I19" s="191"/>
      <c r="J19" s="192"/>
      <c r="K19" s="181"/>
      <c r="L19" s="181"/>
      <c r="M19" s="182"/>
    </row>
    <row r="20" spans="1:18" ht="13.5" customHeight="1">
      <c r="F20" s="163"/>
      <c r="G20" s="476" t="s">
        <v>43</v>
      </c>
      <c r="H20" s="476"/>
      <c r="I20" s="193" t="s">
        <v>251</v>
      </c>
      <c r="J20" s="194" t="s">
        <v>252</v>
      </c>
      <c r="K20" s="195" t="s">
        <v>252</v>
      </c>
      <c r="L20" s="195" t="s">
        <v>252</v>
      </c>
      <c r="M20" s="182"/>
    </row>
    <row r="21" spans="1:18">
      <c r="A21" s="477" t="s">
        <v>253</v>
      </c>
      <c r="B21" s="477"/>
      <c r="C21" s="477"/>
      <c r="D21" s="477"/>
      <c r="E21" s="477"/>
      <c r="F21" s="477"/>
      <c r="G21" s="477"/>
      <c r="H21" s="477"/>
      <c r="I21" s="477"/>
      <c r="J21" s="196"/>
      <c r="K21" s="197"/>
      <c r="L21" s="198" t="s">
        <v>44</v>
      </c>
      <c r="M21" s="199"/>
    </row>
    <row r="22" spans="1:18" ht="24" customHeight="1">
      <c r="A22" s="478" t="s">
        <v>45</v>
      </c>
      <c r="B22" s="479"/>
      <c r="C22" s="479"/>
      <c r="D22" s="479"/>
      <c r="E22" s="479"/>
      <c r="F22" s="479"/>
      <c r="G22" s="482" t="s">
        <v>46</v>
      </c>
      <c r="H22" s="484" t="s">
        <v>47</v>
      </c>
      <c r="I22" s="486" t="s">
        <v>48</v>
      </c>
      <c r="J22" s="487"/>
      <c r="K22" s="470" t="s">
        <v>49</v>
      </c>
      <c r="L22" s="462" t="s">
        <v>50</v>
      </c>
      <c r="M22" s="199"/>
    </row>
    <row r="23" spans="1:18" ht="46.5" customHeight="1">
      <c r="A23" s="480"/>
      <c r="B23" s="481"/>
      <c r="C23" s="481"/>
      <c r="D23" s="481"/>
      <c r="E23" s="481"/>
      <c r="F23" s="481"/>
      <c r="G23" s="483"/>
      <c r="H23" s="485"/>
      <c r="I23" s="200" t="s">
        <v>51</v>
      </c>
      <c r="J23" s="201" t="s">
        <v>52</v>
      </c>
      <c r="K23" s="471"/>
      <c r="L23" s="463"/>
    </row>
    <row r="24" spans="1:18" ht="11.25" customHeight="1">
      <c r="A24" s="464" t="s">
        <v>53</v>
      </c>
      <c r="B24" s="465"/>
      <c r="C24" s="465"/>
      <c r="D24" s="465"/>
      <c r="E24" s="465"/>
      <c r="F24" s="466"/>
      <c r="G24" s="202">
        <v>2</v>
      </c>
      <c r="H24" s="203">
        <v>3</v>
      </c>
      <c r="I24" s="204" t="s">
        <v>54</v>
      </c>
      <c r="J24" s="205" t="s">
        <v>55</v>
      </c>
      <c r="K24" s="206">
        <v>6</v>
      </c>
      <c r="L24" s="206">
        <v>7</v>
      </c>
    </row>
    <row r="25" spans="1:18" s="214" customFormat="1" ht="14.25" customHeight="1">
      <c r="A25" s="207">
        <v>2</v>
      </c>
      <c r="B25" s="207"/>
      <c r="C25" s="208"/>
      <c r="D25" s="209"/>
      <c r="E25" s="207"/>
      <c r="F25" s="210"/>
      <c r="G25" s="209" t="s">
        <v>56</v>
      </c>
      <c r="H25" s="211">
        <v>1</v>
      </c>
      <c r="I25" s="212">
        <f>SUM(I26+I37+I56+I77+I84+I104+I126+I145+I155)</f>
        <v>597219</v>
      </c>
      <c r="J25" s="212">
        <f>SUM(J26+J37+J56+J77+J84+J104+J126+J145+J155)</f>
        <v>597219</v>
      </c>
      <c r="K25" s="213">
        <f>SUM(K26+K37+K56+K77+K84+K104+K126+K145+K155)</f>
        <v>592415.61</v>
      </c>
      <c r="L25" s="212">
        <f>SUM(L26+L37+L56+L77+L84+L104+L126+L145+L155)</f>
        <v>592415.61</v>
      </c>
    </row>
    <row r="26" spans="1:18" ht="16.5" customHeight="1">
      <c r="A26" s="207">
        <v>2</v>
      </c>
      <c r="B26" s="215">
        <v>1</v>
      </c>
      <c r="C26" s="216"/>
      <c r="D26" s="217"/>
      <c r="E26" s="218"/>
      <c r="F26" s="219"/>
      <c r="G26" s="220" t="s">
        <v>57</v>
      </c>
      <c r="H26" s="211">
        <v>2</v>
      </c>
      <c r="I26" s="212">
        <f>SUM(I27+I33)</f>
        <v>533803</v>
      </c>
      <c r="J26" s="212">
        <f>SUM(J27+J33)</f>
        <v>533803</v>
      </c>
      <c r="K26" s="221">
        <f>SUM(K27+K33)</f>
        <v>533685.61</v>
      </c>
      <c r="L26" s="222">
        <f>SUM(L27+L33)</f>
        <v>533685.61</v>
      </c>
    </row>
    <row r="27" spans="1:18" ht="14.25" hidden="1" customHeight="1" collapsed="1">
      <c r="A27" s="223">
        <v>2</v>
      </c>
      <c r="B27" s="223">
        <v>1</v>
      </c>
      <c r="C27" s="224">
        <v>1</v>
      </c>
      <c r="D27" s="225"/>
      <c r="E27" s="223"/>
      <c r="F27" s="226"/>
      <c r="G27" s="225" t="s">
        <v>58</v>
      </c>
      <c r="H27" s="211">
        <v>3</v>
      </c>
      <c r="I27" s="212">
        <f>SUM(I28)</f>
        <v>524895</v>
      </c>
      <c r="J27" s="212">
        <f>SUM(J28)</f>
        <v>524895</v>
      </c>
      <c r="K27" s="213">
        <f>SUM(K28)</f>
        <v>524779.73</v>
      </c>
      <c r="L27" s="212">
        <f>SUM(L28)</f>
        <v>524779.73</v>
      </c>
      <c r="Q27" s="227"/>
    </row>
    <row r="28" spans="1:18" ht="13.5" hidden="1" customHeight="1" collapsed="1">
      <c r="A28" s="228">
        <v>2</v>
      </c>
      <c r="B28" s="223">
        <v>1</v>
      </c>
      <c r="C28" s="224">
        <v>1</v>
      </c>
      <c r="D28" s="225">
        <v>1</v>
      </c>
      <c r="E28" s="223"/>
      <c r="F28" s="226"/>
      <c r="G28" s="225" t="s">
        <v>58</v>
      </c>
      <c r="H28" s="211">
        <v>4</v>
      </c>
      <c r="I28" s="212">
        <f>SUM(I29+I31)</f>
        <v>524895</v>
      </c>
      <c r="J28" s="212">
        <f t="shared" ref="J28:L29" si="0">SUM(J29)</f>
        <v>524895</v>
      </c>
      <c r="K28" s="212">
        <f t="shared" si="0"/>
        <v>524779.73</v>
      </c>
      <c r="L28" s="212">
        <f t="shared" si="0"/>
        <v>524779.73</v>
      </c>
      <c r="Q28" s="227"/>
      <c r="R28" s="227"/>
    </row>
    <row r="29" spans="1:18" ht="14.25" hidden="1" customHeight="1" collapsed="1">
      <c r="A29" s="228">
        <v>2</v>
      </c>
      <c r="B29" s="223">
        <v>1</v>
      </c>
      <c r="C29" s="224">
        <v>1</v>
      </c>
      <c r="D29" s="225">
        <v>1</v>
      </c>
      <c r="E29" s="223">
        <v>1</v>
      </c>
      <c r="F29" s="226"/>
      <c r="G29" s="225" t="s">
        <v>59</v>
      </c>
      <c r="H29" s="211">
        <v>5</v>
      </c>
      <c r="I29" s="213">
        <f>SUM(I30)</f>
        <v>524895</v>
      </c>
      <c r="J29" s="213">
        <f t="shared" si="0"/>
        <v>524895</v>
      </c>
      <c r="K29" s="213">
        <f t="shared" si="0"/>
        <v>524779.73</v>
      </c>
      <c r="L29" s="213">
        <f t="shared" si="0"/>
        <v>524779.73</v>
      </c>
      <c r="Q29" s="227"/>
      <c r="R29" s="227"/>
    </row>
    <row r="30" spans="1:18" ht="14.25" customHeight="1">
      <c r="A30" s="228">
        <v>2</v>
      </c>
      <c r="B30" s="223">
        <v>1</v>
      </c>
      <c r="C30" s="224">
        <v>1</v>
      </c>
      <c r="D30" s="225">
        <v>1</v>
      </c>
      <c r="E30" s="223">
        <v>1</v>
      </c>
      <c r="F30" s="226">
        <v>1</v>
      </c>
      <c r="G30" s="225" t="s">
        <v>59</v>
      </c>
      <c r="H30" s="211">
        <v>6</v>
      </c>
      <c r="I30" s="229">
        <v>524895</v>
      </c>
      <c r="J30" s="230">
        <v>524895</v>
      </c>
      <c r="K30" s="230">
        <v>524779.73</v>
      </c>
      <c r="L30" s="230">
        <v>524779.73</v>
      </c>
      <c r="Q30" s="227"/>
      <c r="R30" s="227"/>
    </row>
    <row r="31" spans="1:18" ht="12.7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2</v>
      </c>
      <c r="F31" s="226"/>
      <c r="G31" s="225" t="s">
        <v>60</v>
      </c>
      <c r="H31" s="211">
        <v>7</v>
      </c>
      <c r="I31" s="213">
        <f>I32</f>
        <v>0</v>
      </c>
      <c r="J31" s="213">
        <f>J32</f>
        <v>0</v>
      </c>
      <c r="K31" s="213">
        <f>K32</f>
        <v>0</v>
      </c>
      <c r="L31" s="213">
        <f>L32</f>
        <v>0</v>
      </c>
      <c r="Q31" s="227"/>
      <c r="R31" s="227"/>
    </row>
    <row r="32" spans="1:18" ht="12.75" hidden="1" customHeight="1" collapsed="1">
      <c r="A32" s="228">
        <v>2</v>
      </c>
      <c r="B32" s="223">
        <v>1</v>
      </c>
      <c r="C32" s="224">
        <v>1</v>
      </c>
      <c r="D32" s="225">
        <v>1</v>
      </c>
      <c r="E32" s="223">
        <v>2</v>
      </c>
      <c r="F32" s="226">
        <v>1</v>
      </c>
      <c r="G32" s="225" t="s">
        <v>60</v>
      </c>
      <c r="H32" s="211">
        <v>8</v>
      </c>
      <c r="I32" s="230">
        <v>0</v>
      </c>
      <c r="J32" s="231">
        <v>0</v>
      </c>
      <c r="K32" s="230">
        <v>0</v>
      </c>
      <c r="L32" s="231">
        <v>0</v>
      </c>
      <c r="Q32" s="227"/>
      <c r="R32" s="227"/>
    </row>
    <row r="33" spans="1:19" ht="13.5" hidden="1" customHeight="1" collapsed="1">
      <c r="A33" s="228">
        <v>2</v>
      </c>
      <c r="B33" s="223">
        <v>1</v>
      </c>
      <c r="C33" s="224">
        <v>2</v>
      </c>
      <c r="D33" s="225"/>
      <c r="E33" s="223"/>
      <c r="F33" s="226"/>
      <c r="G33" s="225" t="s">
        <v>61</v>
      </c>
      <c r="H33" s="211">
        <v>9</v>
      </c>
      <c r="I33" s="213">
        <f t="shared" ref="I33:L35" si="1">I34</f>
        <v>8908</v>
      </c>
      <c r="J33" s="212">
        <f t="shared" si="1"/>
        <v>8908</v>
      </c>
      <c r="K33" s="213">
        <f t="shared" si="1"/>
        <v>8905.8799999999992</v>
      </c>
      <c r="L33" s="212">
        <f t="shared" si="1"/>
        <v>8905.8799999999992</v>
      </c>
      <c r="Q33" s="227"/>
      <c r="R33" s="227"/>
    </row>
    <row r="34" spans="1:19" ht="15.75" hidden="1" customHeight="1" collapsed="1">
      <c r="A34" s="228">
        <v>2</v>
      </c>
      <c r="B34" s="223">
        <v>1</v>
      </c>
      <c r="C34" s="224">
        <v>2</v>
      </c>
      <c r="D34" s="225">
        <v>1</v>
      </c>
      <c r="E34" s="223"/>
      <c r="F34" s="226"/>
      <c r="G34" s="225" t="s">
        <v>61</v>
      </c>
      <c r="H34" s="211">
        <v>10</v>
      </c>
      <c r="I34" s="213">
        <f t="shared" si="1"/>
        <v>8908</v>
      </c>
      <c r="J34" s="212">
        <f t="shared" si="1"/>
        <v>8908</v>
      </c>
      <c r="K34" s="212">
        <f t="shared" si="1"/>
        <v>8905.8799999999992</v>
      </c>
      <c r="L34" s="212">
        <f t="shared" si="1"/>
        <v>8905.8799999999992</v>
      </c>
      <c r="Q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>
        <v>1</v>
      </c>
      <c r="E35" s="223">
        <v>1</v>
      </c>
      <c r="F35" s="226"/>
      <c r="G35" s="225" t="s">
        <v>61</v>
      </c>
      <c r="H35" s="211">
        <v>11</v>
      </c>
      <c r="I35" s="212">
        <f t="shared" si="1"/>
        <v>8908</v>
      </c>
      <c r="J35" s="212">
        <f t="shared" si="1"/>
        <v>8908</v>
      </c>
      <c r="K35" s="212">
        <f t="shared" si="1"/>
        <v>8905.8799999999992</v>
      </c>
      <c r="L35" s="212">
        <f t="shared" si="1"/>
        <v>8905.8799999999992</v>
      </c>
      <c r="Q35" s="227"/>
      <c r="R35" s="227"/>
    </row>
    <row r="36" spans="1:19" ht="14.25" customHeight="1">
      <c r="A36" s="228">
        <v>2</v>
      </c>
      <c r="B36" s="223">
        <v>1</v>
      </c>
      <c r="C36" s="224">
        <v>2</v>
      </c>
      <c r="D36" s="225">
        <v>1</v>
      </c>
      <c r="E36" s="223">
        <v>1</v>
      </c>
      <c r="F36" s="226">
        <v>1</v>
      </c>
      <c r="G36" s="225" t="s">
        <v>61</v>
      </c>
      <c r="H36" s="211">
        <v>12</v>
      </c>
      <c r="I36" s="231">
        <v>8908</v>
      </c>
      <c r="J36" s="230">
        <v>8908</v>
      </c>
      <c r="K36" s="230">
        <v>8905.8799999999992</v>
      </c>
      <c r="L36" s="230">
        <v>8905.8799999999992</v>
      </c>
      <c r="Q36" s="227"/>
      <c r="R36" s="227"/>
    </row>
    <row r="37" spans="1:19" ht="16.5" customHeight="1">
      <c r="A37" s="232">
        <v>2</v>
      </c>
      <c r="B37" s="233">
        <v>2</v>
      </c>
      <c r="C37" s="216"/>
      <c r="D37" s="217"/>
      <c r="E37" s="218"/>
      <c r="F37" s="219"/>
      <c r="G37" s="220" t="s">
        <v>62</v>
      </c>
      <c r="H37" s="211">
        <v>13</v>
      </c>
      <c r="I37" s="234">
        <f t="shared" ref="I37:L39" si="2">I38</f>
        <v>57999</v>
      </c>
      <c r="J37" s="235">
        <f t="shared" si="2"/>
        <v>57999</v>
      </c>
      <c r="K37" s="234">
        <f t="shared" si="2"/>
        <v>53645.770000000004</v>
      </c>
      <c r="L37" s="234">
        <f t="shared" si="2"/>
        <v>53645.770000000004</v>
      </c>
    </row>
    <row r="38" spans="1:19" ht="27" hidden="1" customHeight="1" collapsed="1">
      <c r="A38" s="228">
        <v>2</v>
      </c>
      <c r="B38" s="223">
        <v>2</v>
      </c>
      <c r="C38" s="224">
        <v>1</v>
      </c>
      <c r="D38" s="225"/>
      <c r="E38" s="223"/>
      <c r="F38" s="226"/>
      <c r="G38" s="217" t="s">
        <v>62</v>
      </c>
      <c r="H38" s="211">
        <v>14</v>
      </c>
      <c r="I38" s="212">
        <f t="shared" si="2"/>
        <v>57999</v>
      </c>
      <c r="J38" s="213">
        <f t="shared" si="2"/>
        <v>57999</v>
      </c>
      <c r="K38" s="212">
        <f t="shared" si="2"/>
        <v>53645.770000000004</v>
      </c>
      <c r="L38" s="213">
        <f t="shared" si="2"/>
        <v>53645.770000000004</v>
      </c>
      <c r="Q38" s="227"/>
      <c r="S38" s="227"/>
    </row>
    <row r="39" spans="1:19" ht="15.75" hidden="1" customHeight="1" collapsed="1">
      <c r="A39" s="228">
        <v>2</v>
      </c>
      <c r="B39" s="223">
        <v>2</v>
      </c>
      <c r="C39" s="224">
        <v>1</v>
      </c>
      <c r="D39" s="225">
        <v>1</v>
      </c>
      <c r="E39" s="223"/>
      <c r="F39" s="226"/>
      <c r="G39" s="217" t="s">
        <v>62</v>
      </c>
      <c r="H39" s="211">
        <v>15</v>
      </c>
      <c r="I39" s="212">
        <f t="shared" si="2"/>
        <v>57999</v>
      </c>
      <c r="J39" s="213">
        <f t="shared" si="2"/>
        <v>57999</v>
      </c>
      <c r="K39" s="222">
        <f t="shared" si="2"/>
        <v>53645.770000000004</v>
      </c>
      <c r="L39" s="222">
        <f t="shared" si="2"/>
        <v>53645.770000000004</v>
      </c>
      <c r="Q39" s="227"/>
      <c r="R39" s="227"/>
    </row>
    <row r="40" spans="1:19" ht="24.75" hidden="1" customHeight="1" collapsed="1">
      <c r="A40" s="236">
        <v>2</v>
      </c>
      <c r="B40" s="237">
        <v>2</v>
      </c>
      <c r="C40" s="238">
        <v>1</v>
      </c>
      <c r="D40" s="239">
        <v>1</v>
      </c>
      <c r="E40" s="237">
        <v>1</v>
      </c>
      <c r="F40" s="240"/>
      <c r="G40" s="217" t="s">
        <v>62</v>
      </c>
      <c r="H40" s="211">
        <v>16</v>
      </c>
      <c r="I40" s="241">
        <f>SUM(I41:I55)</f>
        <v>57999</v>
      </c>
      <c r="J40" s="241">
        <f>SUM(J41:J55)</f>
        <v>57999</v>
      </c>
      <c r="K40" s="242">
        <f>SUM(K41:K55)</f>
        <v>53645.770000000004</v>
      </c>
      <c r="L40" s="242">
        <f>SUM(L41:L55)</f>
        <v>53645.770000000004</v>
      </c>
      <c r="Q40" s="227"/>
      <c r="R40" s="227"/>
    </row>
    <row r="41" spans="1:19" ht="15.75" customHeight="1">
      <c r="A41" s="228">
        <v>2</v>
      </c>
      <c r="B41" s="223">
        <v>2</v>
      </c>
      <c r="C41" s="224">
        <v>1</v>
      </c>
      <c r="D41" s="225">
        <v>1</v>
      </c>
      <c r="E41" s="223">
        <v>1</v>
      </c>
      <c r="F41" s="243">
        <v>1</v>
      </c>
      <c r="G41" s="225" t="s">
        <v>63</v>
      </c>
      <c r="H41" s="211">
        <v>17</v>
      </c>
      <c r="I41" s="230">
        <v>6500</v>
      </c>
      <c r="J41" s="230">
        <v>6500</v>
      </c>
      <c r="K41" s="230">
        <v>6000</v>
      </c>
      <c r="L41" s="230">
        <v>6000</v>
      </c>
      <c r="Q41" s="227"/>
      <c r="R41" s="227"/>
    </row>
    <row r="42" spans="1:19" ht="26.25" customHeight="1">
      <c r="A42" s="228">
        <v>2</v>
      </c>
      <c r="B42" s="223">
        <v>2</v>
      </c>
      <c r="C42" s="224">
        <v>1</v>
      </c>
      <c r="D42" s="225">
        <v>1</v>
      </c>
      <c r="E42" s="223">
        <v>1</v>
      </c>
      <c r="F42" s="226">
        <v>2</v>
      </c>
      <c r="G42" s="225" t="s">
        <v>64</v>
      </c>
      <c r="H42" s="211">
        <v>18</v>
      </c>
      <c r="I42" s="230">
        <v>200</v>
      </c>
      <c r="J42" s="230">
        <v>200</v>
      </c>
      <c r="K42" s="230">
        <v>199.88</v>
      </c>
      <c r="L42" s="230">
        <v>199.88</v>
      </c>
      <c r="Q42" s="227"/>
      <c r="R42" s="227"/>
    </row>
    <row r="43" spans="1:19" ht="26.25" customHeight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26">
        <v>5</v>
      </c>
      <c r="G43" s="225" t="s">
        <v>65</v>
      </c>
      <c r="H43" s="211">
        <v>19</v>
      </c>
      <c r="I43" s="230">
        <v>1670</v>
      </c>
      <c r="J43" s="230">
        <v>1670</v>
      </c>
      <c r="K43" s="230">
        <v>1670</v>
      </c>
      <c r="L43" s="230">
        <v>1670</v>
      </c>
      <c r="Q43" s="227"/>
      <c r="R43" s="227"/>
    </row>
    <row r="44" spans="1:19" ht="27" hidden="1" customHeight="1" collapsed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6</v>
      </c>
      <c r="G44" s="225" t="s">
        <v>66</v>
      </c>
      <c r="H44" s="211">
        <v>20</v>
      </c>
      <c r="I44" s="230">
        <v>0</v>
      </c>
      <c r="J44" s="230">
        <v>0</v>
      </c>
      <c r="K44" s="230">
        <v>0</v>
      </c>
      <c r="L44" s="230">
        <v>0</v>
      </c>
      <c r="Q44" s="227"/>
      <c r="R44" s="227"/>
    </row>
    <row r="45" spans="1:19" ht="26.25" customHeight="1">
      <c r="A45" s="244">
        <v>2</v>
      </c>
      <c r="B45" s="218">
        <v>2</v>
      </c>
      <c r="C45" s="216">
        <v>1</v>
      </c>
      <c r="D45" s="217">
        <v>1</v>
      </c>
      <c r="E45" s="218">
        <v>1</v>
      </c>
      <c r="F45" s="219">
        <v>7</v>
      </c>
      <c r="G45" s="217" t="s">
        <v>67</v>
      </c>
      <c r="H45" s="211">
        <v>21</v>
      </c>
      <c r="I45" s="230">
        <v>617</v>
      </c>
      <c r="J45" s="230">
        <v>617</v>
      </c>
      <c r="K45" s="230">
        <v>617</v>
      </c>
      <c r="L45" s="230">
        <v>617</v>
      </c>
      <c r="Q45" s="227"/>
      <c r="R45" s="227"/>
    </row>
    <row r="46" spans="1:19" ht="15" customHeight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11</v>
      </c>
      <c r="G46" s="225" t="s">
        <v>68</v>
      </c>
      <c r="H46" s="211">
        <v>22</v>
      </c>
      <c r="I46" s="231">
        <v>420</v>
      </c>
      <c r="J46" s="230">
        <v>420</v>
      </c>
      <c r="K46" s="230">
        <v>413.08</v>
      </c>
      <c r="L46" s="230">
        <v>413.08</v>
      </c>
      <c r="Q46" s="227"/>
      <c r="R46" s="227"/>
    </row>
    <row r="47" spans="1:19" ht="15.75" hidden="1" customHeight="1" collapsed="1">
      <c r="A47" s="236">
        <v>2</v>
      </c>
      <c r="B47" s="245">
        <v>2</v>
      </c>
      <c r="C47" s="246">
        <v>1</v>
      </c>
      <c r="D47" s="246">
        <v>1</v>
      </c>
      <c r="E47" s="246">
        <v>1</v>
      </c>
      <c r="F47" s="247">
        <v>12</v>
      </c>
      <c r="G47" s="248" t="s">
        <v>69</v>
      </c>
      <c r="H47" s="211">
        <v>23</v>
      </c>
      <c r="I47" s="249">
        <v>0</v>
      </c>
      <c r="J47" s="230">
        <v>0</v>
      </c>
      <c r="K47" s="230">
        <v>0</v>
      </c>
      <c r="L47" s="230">
        <v>0</v>
      </c>
      <c r="Q47" s="227"/>
      <c r="R47" s="227"/>
    </row>
    <row r="48" spans="1:19" ht="25.5" hidden="1" customHeight="1" collapsed="1">
      <c r="A48" s="228">
        <v>2</v>
      </c>
      <c r="B48" s="223">
        <v>2</v>
      </c>
      <c r="C48" s="224">
        <v>1</v>
      </c>
      <c r="D48" s="224">
        <v>1</v>
      </c>
      <c r="E48" s="224">
        <v>1</v>
      </c>
      <c r="F48" s="226">
        <v>14</v>
      </c>
      <c r="G48" s="250" t="s">
        <v>70</v>
      </c>
      <c r="H48" s="211">
        <v>24</v>
      </c>
      <c r="I48" s="231">
        <v>0</v>
      </c>
      <c r="J48" s="231">
        <v>0</v>
      </c>
      <c r="K48" s="231">
        <v>0</v>
      </c>
      <c r="L48" s="231">
        <v>0</v>
      </c>
      <c r="Q48" s="227"/>
      <c r="R48" s="227"/>
    </row>
    <row r="49" spans="1:19" ht="27.75" customHeight="1">
      <c r="A49" s="228">
        <v>2</v>
      </c>
      <c r="B49" s="223">
        <v>2</v>
      </c>
      <c r="C49" s="224">
        <v>1</v>
      </c>
      <c r="D49" s="224">
        <v>1</v>
      </c>
      <c r="E49" s="224">
        <v>1</v>
      </c>
      <c r="F49" s="226">
        <v>15</v>
      </c>
      <c r="G49" s="225" t="s">
        <v>71</v>
      </c>
      <c r="H49" s="211">
        <v>25</v>
      </c>
      <c r="I49" s="231">
        <v>3700</v>
      </c>
      <c r="J49" s="230">
        <v>3700</v>
      </c>
      <c r="K49" s="230">
        <v>3698.39</v>
      </c>
      <c r="L49" s="230">
        <v>3698.39</v>
      </c>
      <c r="Q49" s="227"/>
      <c r="R49" s="227"/>
    </row>
    <row r="50" spans="1:19" ht="15.75" customHeight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16</v>
      </c>
      <c r="G50" s="225" t="s">
        <v>72</v>
      </c>
      <c r="H50" s="211">
        <v>26</v>
      </c>
      <c r="I50" s="231">
        <v>701</v>
      </c>
      <c r="J50" s="230">
        <v>701</v>
      </c>
      <c r="K50" s="230">
        <v>698.22</v>
      </c>
      <c r="L50" s="230">
        <v>698.22</v>
      </c>
      <c r="Q50" s="227"/>
      <c r="R50" s="227"/>
    </row>
    <row r="51" spans="1:19" ht="27.75" hidden="1" customHeight="1" collapsed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17</v>
      </c>
      <c r="G51" s="225" t="s">
        <v>73</v>
      </c>
      <c r="H51" s="211">
        <v>27</v>
      </c>
      <c r="I51" s="231">
        <v>0</v>
      </c>
      <c r="J51" s="231">
        <v>0</v>
      </c>
      <c r="K51" s="231">
        <v>0</v>
      </c>
      <c r="L51" s="231">
        <v>0</v>
      </c>
      <c r="Q51" s="227"/>
      <c r="R51" s="227"/>
    </row>
    <row r="52" spans="1:19" ht="14.25" customHeight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20</v>
      </c>
      <c r="G52" s="225" t="s">
        <v>74</v>
      </c>
      <c r="H52" s="211">
        <v>28</v>
      </c>
      <c r="I52" s="231">
        <v>28403</v>
      </c>
      <c r="J52" s="230">
        <v>28403</v>
      </c>
      <c r="K52" s="230">
        <v>24561.84</v>
      </c>
      <c r="L52" s="230">
        <v>24561.84</v>
      </c>
      <c r="Q52" s="227"/>
      <c r="R52" s="227"/>
    </row>
    <row r="53" spans="1:19" ht="27.75" customHeight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21</v>
      </c>
      <c r="G53" s="225" t="s">
        <v>75</v>
      </c>
      <c r="H53" s="211">
        <v>29</v>
      </c>
      <c r="I53" s="231">
        <v>2658</v>
      </c>
      <c r="J53" s="230">
        <v>2658</v>
      </c>
      <c r="K53" s="230">
        <v>2657.36</v>
      </c>
      <c r="L53" s="230">
        <v>2657.36</v>
      </c>
      <c r="Q53" s="227"/>
      <c r="R53" s="227"/>
    </row>
    <row r="54" spans="1:19" ht="12" hidden="1" customHeight="1" collapsed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22</v>
      </c>
      <c r="G54" s="225" t="s">
        <v>76</v>
      </c>
      <c r="H54" s="211">
        <v>30</v>
      </c>
      <c r="I54" s="231">
        <v>0</v>
      </c>
      <c r="J54" s="230">
        <v>0</v>
      </c>
      <c r="K54" s="230">
        <v>0</v>
      </c>
      <c r="L54" s="230">
        <v>0</v>
      </c>
      <c r="Q54" s="227"/>
      <c r="R54" s="227"/>
    </row>
    <row r="55" spans="1:19" ht="15" customHeight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30</v>
      </c>
      <c r="G55" s="225" t="s">
        <v>77</v>
      </c>
      <c r="H55" s="211">
        <v>31</v>
      </c>
      <c r="I55" s="231">
        <v>13130</v>
      </c>
      <c r="J55" s="230">
        <v>13130</v>
      </c>
      <c r="K55" s="230">
        <v>13130</v>
      </c>
      <c r="L55" s="230">
        <v>13130</v>
      </c>
      <c r="Q55" s="227"/>
      <c r="R55" s="227"/>
    </row>
    <row r="56" spans="1:19" ht="14.25" hidden="1" customHeight="1" collapsed="1">
      <c r="A56" s="251">
        <v>2</v>
      </c>
      <c r="B56" s="252">
        <v>3</v>
      </c>
      <c r="C56" s="215"/>
      <c r="D56" s="216"/>
      <c r="E56" s="216"/>
      <c r="F56" s="219"/>
      <c r="G56" s="253" t="s">
        <v>78</v>
      </c>
      <c r="H56" s="211">
        <v>32</v>
      </c>
      <c r="I56" s="234">
        <f>I57</f>
        <v>0</v>
      </c>
      <c r="J56" s="234">
        <f>J57</f>
        <v>0</v>
      </c>
      <c r="K56" s="234">
        <f>K57</f>
        <v>0</v>
      </c>
      <c r="L56" s="234">
        <f>L57</f>
        <v>0</v>
      </c>
    </row>
    <row r="57" spans="1:19" ht="13.5" hidden="1" customHeight="1" collapsed="1">
      <c r="A57" s="228">
        <v>2</v>
      </c>
      <c r="B57" s="223">
        <v>3</v>
      </c>
      <c r="C57" s="224">
        <v>1</v>
      </c>
      <c r="D57" s="224"/>
      <c r="E57" s="224"/>
      <c r="F57" s="226"/>
      <c r="G57" s="225" t="s">
        <v>79</v>
      </c>
      <c r="H57" s="211">
        <v>33</v>
      </c>
      <c r="I57" s="212">
        <f>SUM(I58+I63+I68)</f>
        <v>0</v>
      </c>
      <c r="J57" s="254">
        <f>SUM(J58+J63+J68)</f>
        <v>0</v>
      </c>
      <c r="K57" s="213">
        <f>SUM(K58+K63+K68)</f>
        <v>0</v>
      </c>
      <c r="L57" s="212">
        <f>SUM(L58+L63+L68)</f>
        <v>0</v>
      </c>
      <c r="Q57" s="227"/>
      <c r="S57" s="227"/>
    </row>
    <row r="58" spans="1:19" ht="15" hidden="1" customHeight="1" collapsed="1">
      <c r="A58" s="228">
        <v>2</v>
      </c>
      <c r="B58" s="223">
        <v>3</v>
      </c>
      <c r="C58" s="224">
        <v>1</v>
      </c>
      <c r="D58" s="224">
        <v>1</v>
      </c>
      <c r="E58" s="224"/>
      <c r="F58" s="226"/>
      <c r="G58" s="225" t="s">
        <v>80</v>
      </c>
      <c r="H58" s="211">
        <v>34</v>
      </c>
      <c r="I58" s="212">
        <f>I59</f>
        <v>0</v>
      </c>
      <c r="J58" s="254">
        <f>J59</f>
        <v>0</v>
      </c>
      <c r="K58" s="213">
        <f>K59</f>
        <v>0</v>
      </c>
      <c r="L58" s="212">
        <f>L59</f>
        <v>0</v>
      </c>
      <c r="Q58" s="227"/>
      <c r="R58" s="227"/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>
        <v>1</v>
      </c>
      <c r="E59" s="224">
        <v>1</v>
      </c>
      <c r="F59" s="226"/>
      <c r="G59" s="225" t="s">
        <v>80</v>
      </c>
      <c r="H59" s="211">
        <v>35</v>
      </c>
      <c r="I59" s="212">
        <f>SUM(I60:I62)</f>
        <v>0</v>
      </c>
      <c r="J59" s="254">
        <f>SUM(J60:J62)</f>
        <v>0</v>
      </c>
      <c r="K59" s="213">
        <f>SUM(K60:K62)</f>
        <v>0</v>
      </c>
      <c r="L59" s="212">
        <f>SUM(L60:L62)</f>
        <v>0</v>
      </c>
      <c r="Q59" s="227"/>
      <c r="R59" s="227"/>
    </row>
    <row r="60" spans="1:19" s="255" customFormat="1" ht="25.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>
        <v>1</v>
      </c>
      <c r="F60" s="226">
        <v>1</v>
      </c>
      <c r="G60" s="225" t="s">
        <v>81</v>
      </c>
      <c r="H60" s="211">
        <v>36</v>
      </c>
      <c r="I60" s="231">
        <v>0</v>
      </c>
      <c r="J60" s="231">
        <v>0</v>
      </c>
      <c r="K60" s="231">
        <v>0</v>
      </c>
      <c r="L60" s="231">
        <v>0</v>
      </c>
      <c r="Q60" s="227"/>
      <c r="R60" s="227"/>
    </row>
    <row r="61" spans="1:19" ht="19.5" hidden="1" customHeight="1" collapsed="1">
      <c r="A61" s="228">
        <v>2</v>
      </c>
      <c r="B61" s="218">
        <v>3</v>
      </c>
      <c r="C61" s="216">
        <v>1</v>
      </c>
      <c r="D61" s="216">
        <v>1</v>
      </c>
      <c r="E61" s="216">
        <v>1</v>
      </c>
      <c r="F61" s="219">
        <v>2</v>
      </c>
      <c r="G61" s="217" t="s">
        <v>82</v>
      </c>
      <c r="H61" s="211">
        <v>37</v>
      </c>
      <c r="I61" s="229">
        <v>0</v>
      </c>
      <c r="J61" s="229">
        <v>0</v>
      </c>
      <c r="K61" s="229">
        <v>0</v>
      </c>
      <c r="L61" s="229">
        <v>0</v>
      </c>
      <c r="Q61" s="227"/>
      <c r="R61" s="227"/>
    </row>
    <row r="62" spans="1:19" ht="16.5" hidden="1" customHeight="1" collapsed="1">
      <c r="A62" s="223">
        <v>2</v>
      </c>
      <c r="B62" s="224">
        <v>3</v>
      </c>
      <c r="C62" s="224">
        <v>1</v>
      </c>
      <c r="D62" s="224">
        <v>1</v>
      </c>
      <c r="E62" s="224">
        <v>1</v>
      </c>
      <c r="F62" s="226">
        <v>3</v>
      </c>
      <c r="G62" s="225" t="s">
        <v>83</v>
      </c>
      <c r="H62" s="211">
        <v>38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29.25" hidden="1" customHeight="1" collapsed="1">
      <c r="A63" s="218">
        <v>2</v>
      </c>
      <c r="B63" s="216">
        <v>3</v>
      </c>
      <c r="C63" s="216">
        <v>1</v>
      </c>
      <c r="D63" s="216">
        <v>2</v>
      </c>
      <c r="E63" s="216"/>
      <c r="F63" s="219"/>
      <c r="G63" s="217" t="s">
        <v>84</v>
      </c>
      <c r="H63" s="211">
        <v>39</v>
      </c>
      <c r="I63" s="234">
        <f>I64</f>
        <v>0</v>
      </c>
      <c r="J63" s="256">
        <f>J64</f>
        <v>0</v>
      </c>
      <c r="K63" s="235">
        <f>K64</f>
        <v>0</v>
      </c>
      <c r="L63" s="235">
        <f>L64</f>
        <v>0</v>
      </c>
      <c r="Q63" s="227"/>
      <c r="R63" s="227"/>
    </row>
    <row r="64" spans="1:19" ht="27" hidden="1" customHeight="1" collapsed="1">
      <c r="A64" s="237">
        <v>2</v>
      </c>
      <c r="B64" s="238">
        <v>3</v>
      </c>
      <c r="C64" s="238">
        <v>1</v>
      </c>
      <c r="D64" s="238">
        <v>2</v>
      </c>
      <c r="E64" s="238">
        <v>1</v>
      </c>
      <c r="F64" s="240"/>
      <c r="G64" s="217" t="s">
        <v>84</v>
      </c>
      <c r="H64" s="211">
        <v>40</v>
      </c>
      <c r="I64" s="222">
        <f>SUM(I65:I67)</f>
        <v>0</v>
      </c>
      <c r="J64" s="257">
        <f>SUM(J65:J67)</f>
        <v>0</v>
      </c>
      <c r="K64" s="221">
        <f>SUM(K65:K67)</f>
        <v>0</v>
      </c>
      <c r="L64" s="213">
        <f>SUM(L65:L67)</f>
        <v>0</v>
      </c>
      <c r="Q64" s="227"/>
      <c r="R64" s="227"/>
    </row>
    <row r="65" spans="1:18" s="255" customFormat="1" ht="27" hidden="1" customHeight="1" collapsed="1">
      <c r="A65" s="223">
        <v>2</v>
      </c>
      <c r="B65" s="224">
        <v>3</v>
      </c>
      <c r="C65" s="224">
        <v>1</v>
      </c>
      <c r="D65" s="224">
        <v>2</v>
      </c>
      <c r="E65" s="224">
        <v>1</v>
      </c>
      <c r="F65" s="226">
        <v>1</v>
      </c>
      <c r="G65" s="228" t="s">
        <v>81</v>
      </c>
      <c r="H65" s="211">
        <v>41</v>
      </c>
      <c r="I65" s="231">
        <v>0</v>
      </c>
      <c r="J65" s="231">
        <v>0</v>
      </c>
      <c r="K65" s="231">
        <v>0</v>
      </c>
      <c r="L65" s="231">
        <v>0</v>
      </c>
      <c r="Q65" s="227"/>
      <c r="R65" s="227"/>
    </row>
    <row r="66" spans="1:18" ht="16.5" hidden="1" customHeight="1" collapsed="1">
      <c r="A66" s="223">
        <v>2</v>
      </c>
      <c r="B66" s="224">
        <v>3</v>
      </c>
      <c r="C66" s="224">
        <v>1</v>
      </c>
      <c r="D66" s="224">
        <v>2</v>
      </c>
      <c r="E66" s="224">
        <v>1</v>
      </c>
      <c r="F66" s="226">
        <v>2</v>
      </c>
      <c r="G66" s="228" t="s">
        <v>82</v>
      </c>
      <c r="H66" s="211">
        <v>42</v>
      </c>
      <c r="I66" s="231">
        <v>0</v>
      </c>
      <c r="J66" s="231">
        <v>0</v>
      </c>
      <c r="K66" s="231">
        <v>0</v>
      </c>
      <c r="L66" s="231">
        <v>0</v>
      </c>
      <c r="Q66" s="227"/>
      <c r="R66" s="227"/>
    </row>
    <row r="67" spans="1:18" ht="15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3</v>
      </c>
      <c r="G67" s="228" t="s">
        <v>83</v>
      </c>
      <c r="H67" s="211">
        <v>43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27.75" hidden="1" customHeight="1" collapsed="1">
      <c r="A68" s="223">
        <v>2</v>
      </c>
      <c r="B68" s="224">
        <v>3</v>
      </c>
      <c r="C68" s="224">
        <v>1</v>
      </c>
      <c r="D68" s="224">
        <v>3</v>
      </c>
      <c r="E68" s="224"/>
      <c r="F68" s="226"/>
      <c r="G68" s="228" t="s">
        <v>85</v>
      </c>
      <c r="H68" s="211">
        <v>44</v>
      </c>
      <c r="I68" s="212">
        <f>I69</f>
        <v>0</v>
      </c>
      <c r="J68" s="254">
        <f>J69</f>
        <v>0</v>
      </c>
      <c r="K68" s="213">
        <f>K69</f>
        <v>0</v>
      </c>
      <c r="L68" s="213">
        <f>L69</f>
        <v>0</v>
      </c>
      <c r="Q68" s="227"/>
      <c r="R68" s="227"/>
    </row>
    <row r="69" spans="1:18" ht="26.25" hidden="1" customHeight="1" collapsed="1">
      <c r="A69" s="223">
        <v>2</v>
      </c>
      <c r="B69" s="224">
        <v>3</v>
      </c>
      <c r="C69" s="224">
        <v>1</v>
      </c>
      <c r="D69" s="224">
        <v>3</v>
      </c>
      <c r="E69" s="224">
        <v>1</v>
      </c>
      <c r="F69" s="226"/>
      <c r="G69" s="228" t="s">
        <v>86</v>
      </c>
      <c r="H69" s="211">
        <v>45</v>
      </c>
      <c r="I69" s="212">
        <f>SUM(I70:I72)</f>
        <v>0</v>
      </c>
      <c r="J69" s="254">
        <f>SUM(J70:J72)</f>
        <v>0</v>
      </c>
      <c r="K69" s="213">
        <f>SUM(K70:K72)</f>
        <v>0</v>
      </c>
      <c r="L69" s="213">
        <f>SUM(L70:L72)</f>
        <v>0</v>
      </c>
      <c r="Q69" s="227"/>
      <c r="R69" s="227"/>
    </row>
    <row r="70" spans="1:18" ht="15" hidden="1" customHeight="1" collapsed="1">
      <c r="A70" s="218">
        <v>2</v>
      </c>
      <c r="B70" s="216">
        <v>3</v>
      </c>
      <c r="C70" s="216">
        <v>1</v>
      </c>
      <c r="D70" s="216">
        <v>3</v>
      </c>
      <c r="E70" s="216">
        <v>1</v>
      </c>
      <c r="F70" s="219">
        <v>1</v>
      </c>
      <c r="G70" s="244" t="s">
        <v>87</v>
      </c>
      <c r="H70" s="211">
        <v>46</v>
      </c>
      <c r="I70" s="229">
        <v>0</v>
      </c>
      <c r="J70" s="229">
        <v>0</v>
      </c>
      <c r="K70" s="229">
        <v>0</v>
      </c>
      <c r="L70" s="229">
        <v>0</v>
      </c>
      <c r="Q70" s="227"/>
      <c r="R70" s="227"/>
    </row>
    <row r="71" spans="1:18" ht="16.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>
        <v>2</v>
      </c>
      <c r="G71" s="228" t="s">
        <v>88</v>
      </c>
      <c r="H71" s="211">
        <v>47</v>
      </c>
      <c r="I71" s="231">
        <v>0</v>
      </c>
      <c r="J71" s="231">
        <v>0</v>
      </c>
      <c r="K71" s="231">
        <v>0</v>
      </c>
      <c r="L71" s="231">
        <v>0</v>
      </c>
      <c r="Q71" s="227"/>
      <c r="R71" s="227"/>
    </row>
    <row r="72" spans="1:18" ht="17.2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3</v>
      </c>
      <c r="G72" s="244" t="s">
        <v>89</v>
      </c>
      <c r="H72" s="211">
        <v>48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2.75" hidden="1" customHeight="1" collapsed="1">
      <c r="A73" s="218">
        <v>2</v>
      </c>
      <c r="B73" s="216">
        <v>3</v>
      </c>
      <c r="C73" s="216">
        <v>2</v>
      </c>
      <c r="D73" s="216"/>
      <c r="E73" s="216"/>
      <c r="F73" s="219"/>
      <c r="G73" s="244" t="s">
        <v>90</v>
      </c>
      <c r="H73" s="211">
        <v>49</v>
      </c>
      <c r="I73" s="212">
        <f t="shared" ref="I73:L74" si="3">I74</f>
        <v>0</v>
      </c>
      <c r="J73" s="212">
        <f t="shared" si="3"/>
        <v>0</v>
      </c>
      <c r="K73" s="212">
        <f t="shared" si="3"/>
        <v>0</v>
      </c>
      <c r="L73" s="212">
        <f t="shared" si="3"/>
        <v>0</v>
      </c>
    </row>
    <row r="74" spans="1:18" ht="12" hidden="1" customHeight="1" collapsed="1">
      <c r="A74" s="218">
        <v>2</v>
      </c>
      <c r="B74" s="216">
        <v>3</v>
      </c>
      <c r="C74" s="216">
        <v>2</v>
      </c>
      <c r="D74" s="216">
        <v>1</v>
      </c>
      <c r="E74" s="216"/>
      <c r="F74" s="219"/>
      <c r="G74" s="244" t="s">
        <v>90</v>
      </c>
      <c r="H74" s="211">
        <v>50</v>
      </c>
      <c r="I74" s="212">
        <f t="shared" si="3"/>
        <v>0</v>
      </c>
      <c r="J74" s="212">
        <f t="shared" si="3"/>
        <v>0</v>
      </c>
      <c r="K74" s="212">
        <f t="shared" si="3"/>
        <v>0</v>
      </c>
      <c r="L74" s="212">
        <f t="shared" si="3"/>
        <v>0</v>
      </c>
    </row>
    <row r="75" spans="1:18" ht="15.75" hidden="1" customHeight="1" collapsed="1">
      <c r="A75" s="218">
        <v>2</v>
      </c>
      <c r="B75" s="216">
        <v>3</v>
      </c>
      <c r="C75" s="216">
        <v>2</v>
      </c>
      <c r="D75" s="216">
        <v>1</v>
      </c>
      <c r="E75" s="216">
        <v>1</v>
      </c>
      <c r="F75" s="219"/>
      <c r="G75" s="244" t="s">
        <v>90</v>
      </c>
      <c r="H75" s="211">
        <v>51</v>
      </c>
      <c r="I75" s="212">
        <f>SUM(I76)</f>
        <v>0</v>
      </c>
      <c r="J75" s="212">
        <f>SUM(J76)</f>
        <v>0</v>
      </c>
      <c r="K75" s="212">
        <f>SUM(K76)</f>
        <v>0</v>
      </c>
      <c r="L75" s="212">
        <f>SUM(L76)</f>
        <v>0</v>
      </c>
    </row>
    <row r="76" spans="1:18" ht="13.5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>
        <v>1</v>
      </c>
      <c r="F76" s="219">
        <v>1</v>
      </c>
      <c r="G76" s="244" t="s">
        <v>90</v>
      </c>
      <c r="H76" s="211">
        <v>52</v>
      </c>
      <c r="I76" s="231">
        <v>0</v>
      </c>
      <c r="J76" s="231">
        <v>0</v>
      </c>
      <c r="K76" s="231">
        <v>0</v>
      </c>
      <c r="L76" s="231">
        <v>0</v>
      </c>
    </row>
    <row r="77" spans="1:18" ht="16.5" hidden="1" customHeight="1" collapsed="1">
      <c r="A77" s="207">
        <v>2</v>
      </c>
      <c r="B77" s="208">
        <v>4</v>
      </c>
      <c r="C77" s="208"/>
      <c r="D77" s="208"/>
      <c r="E77" s="208"/>
      <c r="F77" s="210"/>
      <c r="G77" s="258" t="s">
        <v>91</v>
      </c>
      <c r="H77" s="211">
        <v>53</v>
      </c>
      <c r="I77" s="212">
        <f t="shared" ref="I77:L79" si="4">I78</f>
        <v>0</v>
      </c>
      <c r="J77" s="254">
        <f t="shared" si="4"/>
        <v>0</v>
      </c>
      <c r="K77" s="213">
        <f t="shared" si="4"/>
        <v>0</v>
      </c>
      <c r="L77" s="213">
        <f t="shared" si="4"/>
        <v>0</v>
      </c>
    </row>
    <row r="78" spans="1:18" ht="15.75" hidden="1" customHeight="1" collapsed="1">
      <c r="A78" s="223">
        <v>2</v>
      </c>
      <c r="B78" s="224">
        <v>4</v>
      </c>
      <c r="C78" s="224">
        <v>1</v>
      </c>
      <c r="D78" s="224"/>
      <c r="E78" s="224"/>
      <c r="F78" s="226"/>
      <c r="G78" s="228" t="s">
        <v>92</v>
      </c>
      <c r="H78" s="211">
        <v>54</v>
      </c>
      <c r="I78" s="212">
        <f t="shared" si="4"/>
        <v>0</v>
      </c>
      <c r="J78" s="254">
        <f t="shared" si="4"/>
        <v>0</v>
      </c>
      <c r="K78" s="213">
        <f t="shared" si="4"/>
        <v>0</v>
      </c>
      <c r="L78" s="213">
        <f t="shared" si="4"/>
        <v>0</v>
      </c>
    </row>
    <row r="79" spans="1:18" ht="17.25" hidden="1" customHeight="1" collapsed="1">
      <c r="A79" s="223">
        <v>2</v>
      </c>
      <c r="B79" s="224">
        <v>4</v>
      </c>
      <c r="C79" s="224">
        <v>1</v>
      </c>
      <c r="D79" s="224">
        <v>1</v>
      </c>
      <c r="E79" s="224"/>
      <c r="F79" s="226"/>
      <c r="G79" s="228" t="s">
        <v>92</v>
      </c>
      <c r="H79" s="211">
        <v>55</v>
      </c>
      <c r="I79" s="212">
        <f t="shared" si="4"/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8" hidden="1" customHeight="1" collapsed="1">
      <c r="A80" s="223">
        <v>2</v>
      </c>
      <c r="B80" s="224">
        <v>4</v>
      </c>
      <c r="C80" s="224">
        <v>1</v>
      </c>
      <c r="D80" s="224">
        <v>1</v>
      </c>
      <c r="E80" s="224">
        <v>1</v>
      </c>
      <c r="F80" s="226"/>
      <c r="G80" s="228" t="s">
        <v>92</v>
      </c>
      <c r="H80" s="211">
        <v>56</v>
      </c>
      <c r="I80" s="212">
        <f>SUM(I81:I83)</f>
        <v>0</v>
      </c>
      <c r="J80" s="254">
        <f>SUM(J81:J83)</f>
        <v>0</v>
      </c>
      <c r="K80" s="213">
        <f>SUM(K81:K83)</f>
        <v>0</v>
      </c>
      <c r="L80" s="213">
        <f>SUM(L81:L83)</f>
        <v>0</v>
      </c>
    </row>
    <row r="81" spans="1:12" ht="14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>
        <v>1</v>
      </c>
      <c r="F81" s="226">
        <v>1</v>
      </c>
      <c r="G81" s="228" t="s">
        <v>93</v>
      </c>
      <c r="H81" s="211">
        <v>57</v>
      </c>
      <c r="I81" s="231">
        <v>0</v>
      </c>
      <c r="J81" s="231">
        <v>0</v>
      </c>
      <c r="K81" s="231">
        <v>0</v>
      </c>
      <c r="L81" s="231">
        <v>0</v>
      </c>
    </row>
    <row r="82" spans="1:12" ht="13.5" hidden="1" customHeight="1" collapsed="1">
      <c r="A82" s="223">
        <v>2</v>
      </c>
      <c r="B82" s="223">
        <v>4</v>
      </c>
      <c r="C82" s="223">
        <v>1</v>
      </c>
      <c r="D82" s="224">
        <v>1</v>
      </c>
      <c r="E82" s="224">
        <v>1</v>
      </c>
      <c r="F82" s="259">
        <v>2</v>
      </c>
      <c r="G82" s="225" t="s">
        <v>94</v>
      </c>
      <c r="H82" s="211">
        <v>58</v>
      </c>
      <c r="I82" s="231">
        <v>0</v>
      </c>
      <c r="J82" s="231">
        <v>0</v>
      </c>
      <c r="K82" s="231">
        <v>0</v>
      </c>
      <c r="L82" s="231">
        <v>0</v>
      </c>
    </row>
    <row r="83" spans="1:12" hidden="1" collapsed="1">
      <c r="A83" s="223">
        <v>2</v>
      </c>
      <c r="B83" s="224">
        <v>4</v>
      </c>
      <c r="C83" s="223">
        <v>1</v>
      </c>
      <c r="D83" s="224">
        <v>1</v>
      </c>
      <c r="E83" s="224">
        <v>1</v>
      </c>
      <c r="F83" s="259">
        <v>3</v>
      </c>
      <c r="G83" s="225" t="s">
        <v>95</v>
      </c>
      <c r="H83" s="211">
        <v>59</v>
      </c>
      <c r="I83" s="231">
        <v>0</v>
      </c>
      <c r="J83" s="231">
        <v>0</v>
      </c>
      <c r="K83" s="231">
        <v>0</v>
      </c>
      <c r="L83" s="231">
        <v>0</v>
      </c>
    </row>
    <row r="84" spans="1:12" hidden="1" collapsed="1">
      <c r="A84" s="207">
        <v>2</v>
      </c>
      <c r="B84" s="208">
        <v>5</v>
      </c>
      <c r="C84" s="207"/>
      <c r="D84" s="208"/>
      <c r="E84" s="208"/>
      <c r="F84" s="260"/>
      <c r="G84" s="209" t="s">
        <v>96</v>
      </c>
      <c r="H84" s="211">
        <v>60</v>
      </c>
      <c r="I84" s="212">
        <f>SUM(I85+I90+I95)</f>
        <v>0</v>
      </c>
      <c r="J84" s="254">
        <f>SUM(J85+J90+J95)</f>
        <v>0</v>
      </c>
      <c r="K84" s="213">
        <f>SUM(K85+K90+K95)</f>
        <v>0</v>
      </c>
      <c r="L84" s="213">
        <f>SUM(L85+L90+L95)</f>
        <v>0</v>
      </c>
    </row>
    <row r="85" spans="1:12" hidden="1" collapsed="1">
      <c r="A85" s="218">
        <v>2</v>
      </c>
      <c r="B85" s="216">
        <v>5</v>
      </c>
      <c r="C85" s="218">
        <v>1</v>
      </c>
      <c r="D85" s="216"/>
      <c r="E85" s="216"/>
      <c r="F85" s="261"/>
      <c r="G85" s="217" t="s">
        <v>97</v>
      </c>
      <c r="H85" s="211">
        <v>61</v>
      </c>
      <c r="I85" s="234">
        <f t="shared" ref="I85:L86" si="5">I86</f>
        <v>0</v>
      </c>
      <c r="J85" s="256">
        <f t="shared" si="5"/>
        <v>0</v>
      </c>
      <c r="K85" s="235">
        <f t="shared" si="5"/>
        <v>0</v>
      </c>
      <c r="L85" s="235">
        <f t="shared" si="5"/>
        <v>0</v>
      </c>
    </row>
    <row r="86" spans="1:12" hidden="1" collapsed="1">
      <c r="A86" s="223">
        <v>2</v>
      </c>
      <c r="B86" s="224">
        <v>5</v>
      </c>
      <c r="C86" s="223">
        <v>1</v>
      </c>
      <c r="D86" s="224">
        <v>1</v>
      </c>
      <c r="E86" s="224"/>
      <c r="F86" s="259"/>
      <c r="G86" s="225" t="s">
        <v>97</v>
      </c>
      <c r="H86" s="211">
        <v>62</v>
      </c>
      <c r="I86" s="212">
        <f t="shared" si="5"/>
        <v>0</v>
      </c>
      <c r="J86" s="254">
        <f t="shared" si="5"/>
        <v>0</v>
      </c>
      <c r="K86" s="213">
        <f t="shared" si="5"/>
        <v>0</v>
      </c>
      <c r="L86" s="213">
        <f t="shared" si="5"/>
        <v>0</v>
      </c>
    </row>
    <row r="87" spans="1:12" hidden="1" collapsed="1">
      <c r="A87" s="223">
        <v>2</v>
      </c>
      <c r="B87" s="224">
        <v>5</v>
      </c>
      <c r="C87" s="223">
        <v>1</v>
      </c>
      <c r="D87" s="224">
        <v>1</v>
      </c>
      <c r="E87" s="224">
        <v>1</v>
      </c>
      <c r="F87" s="259"/>
      <c r="G87" s="225" t="s">
        <v>97</v>
      </c>
      <c r="H87" s="211">
        <v>63</v>
      </c>
      <c r="I87" s="212">
        <f>SUM(I88:I89)</f>
        <v>0</v>
      </c>
      <c r="J87" s="254">
        <f>SUM(J88:J89)</f>
        <v>0</v>
      </c>
      <c r="K87" s="213">
        <f>SUM(K88:K89)</f>
        <v>0</v>
      </c>
      <c r="L87" s="213">
        <f>SUM(L88:L89)</f>
        <v>0</v>
      </c>
    </row>
    <row r="88" spans="1:12" ht="25.5" hidden="1" customHeight="1" collapsed="1">
      <c r="A88" s="223">
        <v>2</v>
      </c>
      <c r="B88" s="224">
        <v>5</v>
      </c>
      <c r="C88" s="223">
        <v>1</v>
      </c>
      <c r="D88" s="224">
        <v>1</v>
      </c>
      <c r="E88" s="224">
        <v>1</v>
      </c>
      <c r="F88" s="259">
        <v>1</v>
      </c>
      <c r="G88" s="225" t="s">
        <v>98</v>
      </c>
      <c r="H88" s="211">
        <v>64</v>
      </c>
      <c r="I88" s="231">
        <v>0</v>
      </c>
      <c r="J88" s="231">
        <v>0</v>
      </c>
      <c r="K88" s="231">
        <v>0</v>
      </c>
      <c r="L88" s="231">
        <v>0</v>
      </c>
    </row>
    <row r="89" spans="1:12" ht="15.75" hidden="1" customHeight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>
        <v>2</v>
      </c>
      <c r="G89" s="225" t="s">
        <v>99</v>
      </c>
      <c r="H89" s="211">
        <v>65</v>
      </c>
      <c r="I89" s="231">
        <v>0</v>
      </c>
      <c r="J89" s="231">
        <v>0</v>
      </c>
      <c r="K89" s="231">
        <v>0</v>
      </c>
      <c r="L89" s="231">
        <v>0</v>
      </c>
    </row>
    <row r="90" spans="1:12" ht="12" hidden="1" customHeight="1" collapsed="1">
      <c r="A90" s="223">
        <v>2</v>
      </c>
      <c r="B90" s="224">
        <v>5</v>
      </c>
      <c r="C90" s="223">
        <v>2</v>
      </c>
      <c r="D90" s="224"/>
      <c r="E90" s="224"/>
      <c r="F90" s="259"/>
      <c r="G90" s="225" t="s">
        <v>100</v>
      </c>
      <c r="H90" s="211">
        <v>66</v>
      </c>
      <c r="I90" s="212">
        <f t="shared" ref="I90:L91" si="6">I91</f>
        <v>0</v>
      </c>
      <c r="J90" s="254">
        <f t="shared" si="6"/>
        <v>0</v>
      </c>
      <c r="K90" s="213">
        <f t="shared" si="6"/>
        <v>0</v>
      </c>
      <c r="L90" s="212">
        <f t="shared" si="6"/>
        <v>0</v>
      </c>
    </row>
    <row r="91" spans="1:12" ht="15.75" hidden="1" customHeight="1" collapsed="1">
      <c r="A91" s="228">
        <v>2</v>
      </c>
      <c r="B91" s="223">
        <v>5</v>
      </c>
      <c r="C91" s="224">
        <v>2</v>
      </c>
      <c r="D91" s="225">
        <v>1</v>
      </c>
      <c r="E91" s="223"/>
      <c r="F91" s="259"/>
      <c r="G91" s="225" t="s">
        <v>100</v>
      </c>
      <c r="H91" s="211">
        <v>67</v>
      </c>
      <c r="I91" s="212">
        <f t="shared" si="6"/>
        <v>0</v>
      </c>
      <c r="J91" s="254">
        <f t="shared" si="6"/>
        <v>0</v>
      </c>
      <c r="K91" s="213">
        <f t="shared" si="6"/>
        <v>0</v>
      </c>
      <c r="L91" s="212">
        <f t="shared" si="6"/>
        <v>0</v>
      </c>
    </row>
    <row r="92" spans="1:12" ht="15" hidden="1" customHeight="1" collapsed="1">
      <c r="A92" s="228">
        <v>2</v>
      </c>
      <c r="B92" s="223">
        <v>5</v>
      </c>
      <c r="C92" s="224">
        <v>2</v>
      </c>
      <c r="D92" s="225">
        <v>1</v>
      </c>
      <c r="E92" s="223">
        <v>1</v>
      </c>
      <c r="F92" s="259"/>
      <c r="G92" s="225" t="s">
        <v>100</v>
      </c>
      <c r="H92" s="211">
        <v>68</v>
      </c>
      <c r="I92" s="212">
        <f>SUM(I93:I94)</f>
        <v>0</v>
      </c>
      <c r="J92" s="254">
        <f>SUM(J93:J94)</f>
        <v>0</v>
      </c>
      <c r="K92" s="213">
        <f>SUM(K93:K94)</f>
        <v>0</v>
      </c>
      <c r="L92" s="212">
        <f>SUM(L93:L94)</f>
        <v>0</v>
      </c>
    </row>
    <row r="93" spans="1:12" ht="25.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>
        <v>1</v>
      </c>
      <c r="F93" s="259">
        <v>1</v>
      </c>
      <c r="G93" s="225" t="s">
        <v>101</v>
      </c>
      <c r="H93" s="211">
        <v>69</v>
      </c>
      <c r="I93" s="231">
        <v>0</v>
      </c>
      <c r="J93" s="231">
        <v>0</v>
      </c>
      <c r="K93" s="231">
        <v>0</v>
      </c>
      <c r="L93" s="231">
        <v>0</v>
      </c>
    </row>
    <row r="94" spans="1:12" ht="25.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>
        <v>2</v>
      </c>
      <c r="G94" s="225" t="s">
        <v>102</v>
      </c>
      <c r="H94" s="211">
        <v>70</v>
      </c>
      <c r="I94" s="231">
        <v>0</v>
      </c>
      <c r="J94" s="231">
        <v>0</v>
      </c>
      <c r="K94" s="231">
        <v>0</v>
      </c>
      <c r="L94" s="231">
        <v>0</v>
      </c>
    </row>
    <row r="95" spans="1:12" ht="28.5" hidden="1" customHeight="1" collapsed="1">
      <c r="A95" s="228">
        <v>2</v>
      </c>
      <c r="B95" s="223">
        <v>5</v>
      </c>
      <c r="C95" s="224">
        <v>3</v>
      </c>
      <c r="D95" s="225"/>
      <c r="E95" s="223"/>
      <c r="F95" s="259"/>
      <c r="G95" s="225" t="s">
        <v>103</v>
      </c>
      <c r="H95" s="211">
        <v>71</v>
      </c>
      <c r="I95" s="212">
        <f t="shared" ref="I95:L96" si="7">I96</f>
        <v>0</v>
      </c>
      <c r="J95" s="254">
        <f t="shared" si="7"/>
        <v>0</v>
      </c>
      <c r="K95" s="213">
        <f t="shared" si="7"/>
        <v>0</v>
      </c>
      <c r="L95" s="212">
        <f t="shared" si="7"/>
        <v>0</v>
      </c>
    </row>
    <row r="96" spans="1:12" ht="27" hidden="1" customHeight="1" collapsed="1">
      <c r="A96" s="228">
        <v>2</v>
      </c>
      <c r="B96" s="223">
        <v>5</v>
      </c>
      <c r="C96" s="224">
        <v>3</v>
      </c>
      <c r="D96" s="225">
        <v>1</v>
      </c>
      <c r="E96" s="223"/>
      <c r="F96" s="259"/>
      <c r="G96" s="225" t="s">
        <v>104</v>
      </c>
      <c r="H96" s="211">
        <v>72</v>
      </c>
      <c r="I96" s="212">
        <f t="shared" si="7"/>
        <v>0</v>
      </c>
      <c r="J96" s="254">
        <f t="shared" si="7"/>
        <v>0</v>
      </c>
      <c r="K96" s="213">
        <f t="shared" si="7"/>
        <v>0</v>
      </c>
      <c r="L96" s="212">
        <f t="shared" si="7"/>
        <v>0</v>
      </c>
    </row>
    <row r="97" spans="1:12" ht="30" hidden="1" customHeight="1" collapsed="1">
      <c r="A97" s="236">
        <v>2</v>
      </c>
      <c r="B97" s="237">
        <v>5</v>
      </c>
      <c r="C97" s="238">
        <v>3</v>
      </c>
      <c r="D97" s="239">
        <v>1</v>
      </c>
      <c r="E97" s="237">
        <v>1</v>
      </c>
      <c r="F97" s="262"/>
      <c r="G97" s="239" t="s">
        <v>104</v>
      </c>
      <c r="H97" s="211">
        <v>73</v>
      </c>
      <c r="I97" s="222">
        <f>SUM(I98:I99)</f>
        <v>0</v>
      </c>
      <c r="J97" s="257">
        <f>SUM(J98:J99)</f>
        <v>0</v>
      </c>
      <c r="K97" s="221">
        <f>SUM(K98:K99)</f>
        <v>0</v>
      </c>
      <c r="L97" s="222">
        <f>SUM(L98:L99)</f>
        <v>0</v>
      </c>
    </row>
    <row r="98" spans="1:12" ht="26.25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>
        <v>1</v>
      </c>
      <c r="F98" s="259">
        <v>1</v>
      </c>
      <c r="G98" s="225" t="s">
        <v>104</v>
      </c>
      <c r="H98" s="211">
        <v>74</v>
      </c>
      <c r="I98" s="231">
        <v>0</v>
      </c>
      <c r="J98" s="231">
        <v>0</v>
      </c>
      <c r="K98" s="231">
        <v>0</v>
      </c>
      <c r="L98" s="231">
        <v>0</v>
      </c>
    </row>
    <row r="99" spans="1:12" ht="26.25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>
        <v>2</v>
      </c>
      <c r="G99" s="239" t="s">
        <v>105</v>
      </c>
      <c r="H99" s="211">
        <v>75</v>
      </c>
      <c r="I99" s="231">
        <v>0</v>
      </c>
      <c r="J99" s="231">
        <v>0</v>
      </c>
      <c r="K99" s="231">
        <v>0</v>
      </c>
      <c r="L99" s="231">
        <v>0</v>
      </c>
    </row>
    <row r="100" spans="1:12" ht="27.75" hidden="1" customHeight="1" collapsed="1">
      <c r="A100" s="236">
        <v>2</v>
      </c>
      <c r="B100" s="237">
        <v>5</v>
      </c>
      <c r="C100" s="238">
        <v>3</v>
      </c>
      <c r="D100" s="239">
        <v>2</v>
      </c>
      <c r="E100" s="237"/>
      <c r="F100" s="262"/>
      <c r="G100" s="239" t="s">
        <v>106</v>
      </c>
      <c r="H100" s="211">
        <v>76</v>
      </c>
      <c r="I100" s="222">
        <f>I101</f>
        <v>0</v>
      </c>
      <c r="J100" s="222">
        <f>J101</f>
        <v>0</v>
      </c>
      <c r="K100" s="222">
        <f>K101</f>
        <v>0</v>
      </c>
      <c r="L100" s="222">
        <f>L101</f>
        <v>0</v>
      </c>
    </row>
    <row r="101" spans="1:12" ht="25.5" hidden="1" customHeight="1" collapsed="1">
      <c r="A101" s="236">
        <v>2</v>
      </c>
      <c r="B101" s="237">
        <v>5</v>
      </c>
      <c r="C101" s="238">
        <v>3</v>
      </c>
      <c r="D101" s="239">
        <v>2</v>
      </c>
      <c r="E101" s="237">
        <v>1</v>
      </c>
      <c r="F101" s="262"/>
      <c r="G101" s="239" t="s">
        <v>106</v>
      </c>
      <c r="H101" s="211">
        <v>77</v>
      </c>
      <c r="I101" s="222">
        <f>SUM(I102:I103)</f>
        <v>0</v>
      </c>
      <c r="J101" s="222">
        <f>SUM(J102:J103)</f>
        <v>0</v>
      </c>
      <c r="K101" s="222">
        <f>SUM(K102:K103)</f>
        <v>0</v>
      </c>
      <c r="L101" s="222">
        <f>SUM(L102:L103)</f>
        <v>0</v>
      </c>
    </row>
    <row r="102" spans="1:12" ht="30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>
        <v>1</v>
      </c>
      <c r="F102" s="262">
        <v>1</v>
      </c>
      <c r="G102" s="239" t="s">
        <v>106</v>
      </c>
      <c r="H102" s="211">
        <v>78</v>
      </c>
      <c r="I102" s="231">
        <v>0</v>
      </c>
      <c r="J102" s="231">
        <v>0</v>
      </c>
      <c r="K102" s="231">
        <v>0</v>
      </c>
      <c r="L102" s="231">
        <v>0</v>
      </c>
    </row>
    <row r="103" spans="1:12" ht="18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>
        <v>2</v>
      </c>
      <c r="G103" s="239" t="s">
        <v>107</v>
      </c>
      <c r="H103" s="211">
        <v>79</v>
      </c>
      <c r="I103" s="231">
        <v>0</v>
      </c>
      <c r="J103" s="231">
        <v>0</v>
      </c>
      <c r="K103" s="231">
        <v>0</v>
      </c>
      <c r="L103" s="231">
        <v>0</v>
      </c>
    </row>
    <row r="104" spans="1:12" ht="16.5" hidden="1" customHeight="1" collapsed="1">
      <c r="A104" s="258">
        <v>2</v>
      </c>
      <c r="B104" s="207">
        <v>6</v>
      </c>
      <c r="C104" s="208"/>
      <c r="D104" s="209"/>
      <c r="E104" s="207"/>
      <c r="F104" s="260"/>
      <c r="G104" s="263" t="s">
        <v>108</v>
      </c>
      <c r="H104" s="211">
        <v>80</v>
      </c>
      <c r="I104" s="212">
        <f>SUM(I105+I110+I114+I118+I122)</f>
        <v>0</v>
      </c>
      <c r="J104" s="254">
        <f>SUM(J105+J110+J114+J118+J122)</f>
        <v>0</v>
      </c>
      <c r="K104" s="213">
        <f>SUM(K105+K110+K114+K118+K122)</f>
        <v>0</v>
      </c>
      <c r="L104" s="212">
        <f>SUM(L105+L110+L114+L118+L122)</f>
        <v>0</v>
      </c>
    </row>
    <row r="105" spans="1:12" ht="14.25" hidden="1" customHeight="1" collapsed="1">
      <c r="A105" s="236">
        <v>2</v>
      </c>
      <c r="B105" s="237">
        <v>6</v>
      </c>
      <c r="C105" s="238">
        <v>1</v>
      </c>
      <c r="D105" s="239"/>
      <c r="E105" s="237"/>
      <c r="F105" s="262"/>
      <c r="G105" s="239" t="s">
        <v>109</v>
      </c>
      <c r="H105" s="211">
        <v>81</v>
      </c>
      <c r="I105" s="222">
        <f t="shared" ref="I105:L106" si="8">I106</f>
        <v>0</v>
      </c>
      <c r="J105" s="257">
        <f t="shared" si="8"/>
        <v>0</v>
      </c>
      <c r="K105" s="221">
        <f t="shared" si="8"/>
        <v>0</v>
      </c>
      <c r="L105" s="222">
        <f t="shared" si="8"/>
        <v>0</v>
      </c>
    </row>
    <row r="106" spans="1:12" ht="14.25" hidden="1" customHeight="1" collapsed="1">
      <c r="A106" s="228">
        <v>2</v>
      </c>
      <c r="B106" s="223">
        <v>6</v>
      </c>
      <c r="C106" s="224">
        <v>1</v>
      </c>
      <c r="D106" s="225">
        <v>1</v>
      </c>
      <c r="E106" s="223"/>
      <c r="F106" s="259"/>
      <c r="G106" s="225" t="s">
        <v>109</v>
      </c>
      <c r="H106" s="211">
        <v>82</v>
      </c>
      <c r="I106" s="212">
        <f t="shared" si="8"/>
        <v>0</v>
      </c>
      <c r="J106" s="254">
        <f t="shared" si="8"/>
        <v>0</v>
      </c>
      <c r="K106" s="213">
        <f t="shared" si="8"/>
        <v>0</v>
      </c>
      <c r="L106" s="212">
        <f t="shared" si="8"/>
        <v>0</v>
      </c>
    </row>
    <row r="107" spans="1:12" hidden="1" collapsed="1">
      <c r="A107" s="228">
        <v>2</v>
      </c>
      <c r="B107" s="223">
        <v>6</v>
      </c>
      <c r="C107" s="224">
        <v>1</v>
      </c>
      <c r="D107" s="225">
        <v>1</v>
      </c>
      <c r="E107" s="223">
        <v>1</v>
      </c>
      <c r="F107" s="259"/>
      <c r="G107" s="225" t="s">
        <v>109</v>
      </c>
      <c r="H107" s="211">
        <v>83</v>
      </c>
      <c r="I107" s="212">
        <f>SUM(I108:I109)</f>
        <v>0</v>
      </c>
      <c r="J107" s="254">
        <f>SUM(J108:J109)</f>
        <v>0</v>
      </c>
      <c r="K107" s="213">
        <f>SUM(K108:K109)</f>
        <v>0</v>
      </c>
      <c r="L107" s="212">
        <f>SUM(L108:L109)</f>
        <v>0</v>
      </c>
    </row>
    <row r="108" spans="1:12" ht="13.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>
        <v>1</v>
      </c>
      <c r="F108" s="259">
        <v>1</v>
      </c>
      <c r="G108" s="225" t="s">
        <v>110</v>
      </c>
      <c r="H108" s="211">
        <v>84</v>
      </c>
      <c r="I108" s="231">
        <v>0</v>
      </c>
      <c r="J108" s="231">
        <v>0</v>
      </c>
      <c r="K108" s="231">
        <v>0</v>
      </c>
      <c r="L108" s="231">
        <v>0</v>
      </c>
    </row>
    <row r="109" spans="1:12" hidden="1" collapsed="1">
      <c r="A109" s="244">
        <v>2</v>
      </c>
      <c r="B109" s="218">
        <v>6</v>
      </c>
      <c r="C109" s="216">
        <v>1</v>
      </c>
      <c r="D109" s="217">
        <v>1</v>
      </c>
      <c r="E109" s="218">
        <v>1</v>
      </c>
      <c r="F109" s="261">
        <v>2</v>
      </c>
      <c r="G109" s="217" t="s">
        <v>111</v>
      </c>
      <c r="H109" s="211">
        <v>85</v>
      </c>
      <c r="I109" s="229">
        <v>0</v>
      </c>
      <c r="J109" s="229">
        <v>0</v>
      </c>
      <c r="K109" s="229">
        <v>0</v>
      </c>
      <c r="L109" s="229">
        <v>0</v>
      </c>
    </row>
    <row r="110" spans="1:12" ht="25.5" hidden="1" customHeight="1" collapsed="1">
      <c r="A110" s="228">
        <v>2</v>
      </c>
      <c r="B110" s="223">
        <v>6</v>
      </c>
      <c r="C110" s="224">
        <v>2</v>
      </c>
      <c r="D110" s="225"/>
      <c r="E110" s="223"/>
      <c r="F110" s="259"/>
      <c r="G110" s="225" t="s">
        <v>112</v>
      </c>
      <c r="H110" s="211">
        <v>86</v>
      </c>
      <c r="I110" s="212">
        <f t="shared" ref="I110:L112" si="9">I111</f>
        <v>0</v>
      </c>
      <c r="J110" s="254">
        <f t="shared" si="9"/>
        <v>0</v>
      </c>
      <c r="K110" s="213">
        <f t="shared" si="9"/>
        <v>0</v>
      </c>
      <c r="L110" s="212">
        <f t="shared" si="9"/>
        <v>0</v>
      </c>
    </row>
    <row r="111" spans="1:12" ht="14.25" hidden="1" customHeight="1" collapsed="1">
      <c r="A111" s="228">
        <v>2</v>
      </c>
      <c r="B111" s="223">
        <v>6</v>
      </c>
      <c r="C111" s="224">
        <v>2</v>
      </c>
      <c r="D111" s="225">
        <v>1</v>
      </c>
      <c r="E111" s="223"/>
      <c r="F111" s="259"/>
      <c r="G111" s="225" t="s">
        <v>112</v>
      </c>
      <c r="H111" s="211">
        <v>87</v>
      </c>
      <c r="I111" s="212">
        <f t="shared" si="9"/>
        <v>0</v>
      </c>
      <c r="J111" s="254">
        <f t="shared" si="9"/>
        <v>0</v>
      </c>
      <c r="K111" s="213">
        <f t="shared" si="9"/>
        <v>0</v>
      </c>
      <c r="L111" s="212">
        <f t="shared" si="9"/>
        <v>0</v>
      </c>
    </row>
    <row r="112" spans="1:12" ht="14.25" hidden="1" customHeight="1" collapsed="1">
      <c r="A112" s="228">
        <v>2</v>
      </c>
      <c r="B112" s="223">
        <v>6</v>
      </c>
      <c r="C112" s="224">
        <v>2</v>
      </c>
      <c r="D112" s="225">
        <v>1</v>
      </c>
      <c r="E112" s="223">
        <v>1</v>
      </c>
      <c r="F112" s="259"/>
      <c r="G112" s="225" t="s">
        <v>112</v>
      </c>
      <c r="H112" s="211">
        <v>88</v>
      </c>
      <c r="I112" s="264">
        <f t="shared" si="9"/>
        <v>0</v>
      </c>
      <c r="J112" s="265">
        <f t="shared" si="9"/>
        <v>0</v>
      </c>
      <c r="K112" s="266">
        <f t="shared" si="9"/>
        <v>0</v>
      </c>
      <c r="L112" s="264">
        <f t="shared" si="9"/>
        <v>0</v>
      </c>
    </row>
    <row r="113" spans="1:12" ht="25.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>
        <v>1</v>
      </c>
      <c r="F113" s="259">
        <v>1</v>
      </c>
      <c r="G113" s="225" t="s">
        <v>112</v>
      </c>
      <c r="H113" s="211">
        <v>89</v>
      </c>
      <c r="I113" s="231">
        <v>0</v>
      </c>
      <c r="J113" s="231">
        <v>0</v>
      </c>
      <c r="K113" s="231">
        <v>0</v>
      </c>
      <c r="L113" s="231">
        <v>0</v>
      </c>
    </row>
    <row r="114" spans="1:12" ht="26.25" hidden="1" customHeight="1" collapsed="1">
      <c r="A114" s="244">
        <v>2</v>
      </c>
      <c r="B114" s="218">
        <v>6</v>
      </c>
      <c r="C114" s="216">
        <v>3</v>
      </c>
      <c r="D114" s="217"/>
      <c r="E114" s="218"/>
      <c r="F114" s="261"/>
      <c r="G114" s="217" t="s">
        <v>113</v>
      </c>
      <c r="H114" s="211">
        <v>90</v>
      </c>
      <c r="I114" s="234">
        <f t="shared" ref="I114:L116" si="10">I115</f>
        <v>0</v>
      </c>
      <c r="J114" s="256">
        <f t="shared" si="10"/>
        <v>0</v>
      </c>
      <c r="K114" s="235">
        <f t="shared" si="10"/>
        <v>0</v>
      </c>
      <c r="L114" s="234">
        <f t="shared" si="10"/>
        <v>0</v>
      </c>
    </row>
    <row r="115" spans="1:12" ht="25.5" hidden="1" customHeight="1" collapsed="1">
      <c r="A115" s="228">
        <v>2</v>
      </c>
      <c r="B115" s="223">
        <v>6</v>
      </c>
      <c r="C115" s="224">
        <v>3</v>
      </c>
      <c r="D115" s="225">
        <v>1</v>
      </c>
      <c r="E115" s="223"/>
      <c r="F115" s="259"/>
      <c r="G115" s="225" t="s">
        <v>113</v>
      </c>
      <c r="H115" s="211">
        <v>91</v>
      </c>
      <c r="I115" s="212">
        <f t="shared" si="10"/>
        <v>0</v>
      </c>
      <c r="J115" s="254">
        <f t="shared" si="10"/>
        <v>0</v>
      </c>
      <c r="K115" s="213">
        <f t="shared" si="10"/>
        <v>0</v>
      </c>
      <c r="L115" s="212">
        <f t="shared" si="10"/>
        <v>0</v>
      </c>
    </row>
    <row r="116" spans="1:12" ht="26.25" hidden="1" customHeight="1" collapsed="1">
      <c r="A116" s="228">
        <v>2</v>
      </c>
      <c r="B116" s="223">
        <v>6</v>
      </c>
      <c r="C116" s="224">
        <v>3</v>
      </c>
      <c r="D116" s="225">
        <v>1</v>
      </c>
      <c r="E116" s="223">
        <v>1</v>
      </c>
      <c r="F116" s="259"/>
      <c r="G116" s="225" t="s">
        <v>113</v>
      </c>
      <c r="H116" s="211">
        <v>92</v>
      </c>
      <c r="I116" s="212">
        <f t="shared" si="10"/>
        <v>0</v>
      </c>
      <c r="J116" s="254">
        <f t="shared" si="10"/>
        <v>0</v>
      </c>
      <c r="K116" s="213">
        <f t="shared" si="10"/>
        <v>0</v>
      </c>
      <c r="L116" s="212">
        <f t="shared" si="10"/>
        <v>0</v>
      </c>
    </row>
    <row r="117" spans="1:12" ht="27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>
        <v>1</v>
      </c>
      <c r="F117" s="259">
        <v>1</v>
      </c>
      <c r="G117" s="225" t="s">
        <v>113</v>
      </c>
      <c r="H117" s="211">
        <v>93</v>
      </c>
      <c r="I117" s="231">
        <v>0</v>
      </c>
      <c r="J117" s="231">
        <v>0</v>
      </c>
      <c r="K117" s="231">
        <v>0</v>
      </c>
      <c r="L117" s="231">
        <v>0</v>
      </c>
    </row>
    <row r="118" spans="1:12" ht="25.5" hidden="1" customHeight="1" collapsed="1">
      <c r="A118" s="244">
        <v>2</v>
      </c>
      <c r="B118" s="218">
        <v>6</v>
      </c>
      <c r="C118" s="216">
        <v>4</v>
      </c>
      <c r="D118" s="217"/>
      <c r="E118" s="218"/>
      <c r="F118" s="261"/>
      <c r="G118" s="217" t="s">
        <v>114</v>
      </c>
      <c r="H118" s="211">
        <v>94</v>
      </c>
      <c r="I118" s="234">
        <f t="shared" ref="I118:L120" si="11">I119</f>
        <v>0</v>
      </c>
      <c r="J118" s="256">
        <f t="shared" si="11"/>
        <v>0</v>
      </c>
      <c r="K118" s="235">
        <f t="shared" si="11"/>
        <v>0</v>
      </c>
      <c r="L118" s="234">
        <f t="shared" si="11"/>
        <v>0</v>
      </c>
    </row>
    <row r="119" spans="1:12" ht="27" hidden="1" customHeight="1" collapsed="1">
      <c r="A119" s="228">
        <v>2</v>
      </c>
      <c r="B119" s="223">
        <v>6</v>
      </c>
      <c r="C119" s="224">
        <v>4</v>
      </c>
      <c r="D119" s="225">
        <v>1</v>
      </c>
      <c r="E119" s="223"/>
      <c r="F119" s="259"/>
      <c r="G119" s="225" t="s">
        <v>114</v>
      </c>
      <c r="H119" s="211">
        <v>95</v>
      </c>
      <c r="I119" s="212">
        <f t="shared" si="11"/>
        <v>0</v>
      </c>
      <c r="J119" s="254">
        <f t="shared" si="11"/>
        <v>0</v>
      </c>
      <c r="K119" s="213">
        <f t="shared" si="11"/>
        <v>0</v>
      </c>
      <c r="L119" s="212">
        <f t="shared" si="11"/>
        <v>0</v>
      </c>
    </row>
    <row r="120" spans="1:12" ht="27" hidden="1" customHeight="1" collapsed="1">
      <c r="A120" s="228">
        <v>2</v>
      </c>
      <c r="B120" s="223">
        <v>6</v>
      </c>
      <c r="C120" s="224">
        <v>4</v>
      </c>
      <c r="D120" s="225">
        <v>1</v>
      </c>
      <c r="E120" s="223">
        <v>1</v>
      </c>
      <c r="F120" s="259"/>
      <c r="G120" s="225" t="s">
        <v>114</v>
      </c>
      <c r="H120" s="211">
        <v>96</v>
      </c>
      <c r="I120" s="212">
        <f t="shared" si="11"/>
        <v>0</v>
      </c>
      <c r="J120" s="254">
        <f t="shared" si="11"/>
        <v>0</v>
      </c>
      <c r="K120" s="213">
        <f t="shared" si="11"/>
        <v>0</v>
      </c>
      <c r="L120" s="212">
        <f t="shared" si="11"/>
        <v>0</v>
      </c>
    </row>
    <row r="121" spans="1:12" ht="27.75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>
        <v>1</v>
      </c>
      <c r="F121" s="259">
        <v>1</v>
      </c>
      <c r="G121" s="225" t="s">
        <v>114</v>
      </c>
      <c r="H121" s="211">
        <v>97</v>
      </c>
      <c r="I121" s="231">
        <v>0</v>
      </c>
      <c r="J121" s="231">
        <v>0</v>
      </c>
      <c r="K121" s="231">
        <v>0</v>
      </c>
      <c r="L121" s="231">
        <v>0</v>
      </c>
    </row>
    <row r="122" spans="1:12" ht="27" hidden="1" customHeight="1" collapsed="1">
      <c r="A122" s="236">
        <v>2</v>
      </c>
      <c r="B122" s="245">
        <v>6</v>
      </c>
      <c r="C122" s="246">
        <v>5</v>
      </c>
      <c r="D122" s="248"/>
      <c r="E122" s="245"/>
      <c r="F122" s="267"/>
      <c r="G122" s="248" t="s">
        <v>115</v>
      </c>
      <c r="H122" s="211">
        <v>98</v>
      </c>
      <c r="I122" s="241">
        <f t="shared" ref="I122:L124" si="12">I123</f>
        <v>0</v>
      </c>
      <c r="J122" s="268">
        <f t="shared" si="12"/>
        <v>0</v>
      </c>
      <c r="K122" s="242">
        <f t="shared" si="12"/>
        <v>0</v>
      </c>
      <c r="L122" s="241">
        <f t="shared" si="12"/>
        <v>0</v>
      </c>
    </row>
    <row r="123" spans="1:12" ht="29.25" hidden="1" customHeight="1" collapsed="1">
      <c r="A123" s="228">
        <v>2</v>
      </c>
      <c r="B123" s="223">
        <v>6</v>
      </c>
      <c r="C123" s="224">
        <v>5</v>
      </c>
      <c r="D123" s="225">
        <v>1</v>
      </c>
      <c r="E123" s="223"/>
      <c r="F123" s="259"/>
      <c r="G123" s="248" t="s">
        <v>116</v>
      </c>
      <c r="H123" s="211">
        <v>99</v>
      </c>
      <c r="I123" s="212">
        <f t="shared" si="12"/>
        <v>0</v>
      </c>
      <c r="J123" s="254">
        <f t="shared" si="12"/>
        <v>0</v>
      </c>
      <c r="K123" s="213">
        <f t="shared" si="12"/>
        <v>0</v>
      </c>
      <c r="L123" s="212">
        <f t="shared" si="12"/>
        <v>0</v>
      </c>
    </row>
    <row r="124" spans="1:12" ht="25.5" hidden="1" customHeight="1" collapsed="1">
      <c r="A124" s="228">
        <v>2</v>
      </c>
      <c r="B124" s="223">
        <v>6</v>
      </c>
      <c r="C124" s="224">
        <v>5</v>
      </c>
      <c r="D124" s="225">
        <v>1</v>
      </c>
      <c r="E124" s="223">
        <v>1</v>
      </c>
      <c r="F124" s="259"/>
      <c r="G124" s="248" t="s">
        <v>115</v>
      </c>
      <c r="H124" s="211">
        <v>100</v>
      </c>
      <c r="I124" s="212">
        <f t="shared" si="12"/>
        <v>0</v>
      </c>
      <c r="J124" s="254">
        <f t="shared" si="12"/>
        <v>0</v>
      </c>
      <c r="K124" s="213">
        <f t="shared" si="12"/>
        <v>0</v>
      </c>
      <c r="L124" s="212">
        <f t="shared" si="12"/>
        <v>0</v>
      </c>
    </row>
    <row r="125" spans="1:12" ht="27.75" hidden="1" customHeight="1" collapsed="1">
      <c r="A125" s="223">
        <v>2</v>
      </c>
      <c r="B125" s="224">
        <v>6</v>
      </c>
      <c r="C125" s="223">
        <v>5</v>
      </c>
      <c r="D125" s="223">
        <v>1</v>
      </c>
      <c r="E125" s="225">
        <v>1</v>
      </c>
      <c r="F125" s="259">
        <v>1</v>
      </c>
      <c r="G125" s="248" t="s">
        <v>117</v>
      </c>
      <c r="H125" s="211">
        <v>101</v>
      </c>
      <c r="I125" s="231">
        <v>0</v>
      </c>
      <c r="J125" s="231">
        <v>0</v>
      </c>
      <c r="K125" s="231">
        <v>0</v>
      </c>
      <c r="L125" s="231">
        <v>0</v>
      </c>
    </row>
    <row r="126" spans="1:12" ht="14.25" customHeight="1">
      <c r="A126" s="258">
        <v>2</v>
      </c>
      <c r="B126" s="207">
        <v>7</v>
      </c>
      <c r="C126" s="207"/>
      <c r="D126" s="208"/>
      <c r="E126" s="208"/>
      <c r="F126" s="210"/>
      <c r="G126" s="209" t="s">
        <v>118</v>
      </c>
      <c r="H126" s="211">
        <v>102</v>
      </c>
      <c r="I126" s="213">
        <f>SUM(I127+I132+I140)</f>
        <v>5417</v>
      </c>
      <c r="J126" s="254">
        <f>SUM(J127+J132+J140)</f>
        <v>5417</v>
      </c>
      <c r="K126" s="213">
        <f>SUM(K127+K132+K140)</f>
        <v>5084.2299999999996</v>
      </c>
      <c r="L126" s="212">
        <f>SUM(L127+L132+L140)</f>
        <v>5084.2299999999996</v>
      </c>
    </row>
    <row r="127" spans="1:12" hidden="1" collapsed="1">
      <c r="A127" s="228">
        <v>2</v>
      </c>
      <c r="B127" s="223">
        <v>7</v>
      </c>
      <c r="C127" s="223">
        <v>1</v>
      </c>
      <c r="D127" s="224"/>
      <c r="E127" s="224"/>
      <c r="F127" s="226"/>
      <c r="G127" s="225" t="s">
        <v>119</v>
      </c>
      <c r="H127" s="211">
        <v>103</v>
      </c>
      <c r="I127" s="213">
        <f t="shared" ref="I127:L128" si="13">I128</f>
        <v>0</v>
      </c>
      <c r="J127" s="254">
        <f t="shared" si="13"/>
        <v>0</v>
      </c>
      <c r="K127" s="213">
        <f t="shared" si="13"/>
        <v>0</v>
      </c>
      <c r="L127" s="212">
        <f t="shared" si="13"/>
        <v>0</v>
      </c>
    </row>
    <row r="128" spans="1:12" ht="14.25" hidden="1" customHeight="1" collapsed="1">
      <c r="A128" s="228">
        <v>2</v>
      </c>
      <c r="B128" s="223">
        <v>7</v>
      </c>
      <c r="C128" s="223">
        <v>1</v>
      </c>
      <c r="D128" s="224">
        <v>1</v>
      </c>
      <c r="E128" s="224"/>
      <c r="F128" s="226"/>
      <c r="G128" s="225" t="s">
        <v>119</v>
      </c>
      <c r="H128" s="211">
        <v>104</v>
      </c>
      <c r="I128" s="213">
        <f t="shared" si="13"/>
        <v>0</v>
      </c>
      <c r="J128" s="254">
        <f t="shared" si="13"/>
        <v>0</v>
      </c>
      <c r="K128" s="213">
        <f t="shared" si="13"/>
        <v>0</v>
      </c>
      <c r="L128" s="212">
        <f t="shared" si="13"/>
        <v>0</v>
      </c>
    </row>
    <row r="129" spans="1:12" ht="15.75" hidden="1" customHeight="1" collapsed="1">
      <c r="A129" s="228">
        <v>2</v>
      </c>
      <c r="B129" s="223">
        <v>7</v>
      </c>
      <c r="C129" s="223">
        <v>1</v>
      </c>
      <c r="D129" s="224">
        <v>1</v>
      </c>
      <c r="E129" s="224">
        <v>1</v>
      </c>
      <c r="F129" s="226"/>
      <c r="G129" s="225" t="s">
        <v>119</v>
      </c>
      <c r="H129" s="211">
        <v>105</v>
      </c>
      <c r="I129" s="213">
        <f>SUM(I130:I131)</f>
        <v>0</v>
      </c>
      <c r="J129" s="254">
        <f>SUM(J130:J131)</f>
        <v>0</v>
      </c>
      <c r="K129" s="213">
        <f>SUM(K130:K131)</f>
        <v>0</v>
      </c>
      <c r="L129" s="212">
        <f>SUM(L130:L131)</f>
        <v>0</v>
      </c>
    </row>
    <row r="130" spans="1:12" ht="14.25" hidden="1" customHeight="1" collapsed="1">
      <c r="A130" s="244">
        <v>2</v>
      </c>
      <c r="B130" s="218">
        <v>7</v>
      </c>
      <c r="C130" s="244">
        <v>1</v>
      </c>
      <c r="D130" s="223">
        <v>1</v>
      </c>
      <c r="E130" s="216">
        <v>1</v>
      </c>
      <c r="F130" s="219">
        <v>1</v>
      </c>
      <c r="G130" s="217" t="s">
        <v>120</v>
      </c>
      <c r="H130" s="211">
        <v>106</v>
      </c>
      <c r="I130" s="269">
        <v>0</v>
      </c>
      <c r="J130" s="269">
        <v>0</v>
      </c>
      <c r="K130" s="269">
        <v>0</v>
      </c>
      <c r="L130" s="269">
        <v>0</v>
      </c>
    </row>
    <row r="131" spans="1:12" ht="14.25" hidden="1" customHeight="1" collapsed="1">
      <c r="A131" s="223">
        <v>2</v>
      </c>
      <c r="B131" s="223">
        <v>7</v>
      </c>
      <c r="C131" s="228">
        <v>1</v>
      </c>
      <c r="D131" s="223">
        <v>1</v>
      </c>
      <c r="E131" s="224">
        <v>1</v>
      </c>
      <c r="F131" s="226">
        <v>2</v>
      </c>
      <c r="G131" s="225" t="s">
        <v>121</v>
      </c>
      <c r="H131" s="211">
        <v>107</v>
      </c>
      <c r="I131" s="230">
        <v>0</v>
      </c>
      <c r="J131" s="230">
        <v>0</v>
      </c>
      <c r="K131" s="230">
        <v>0</v>
      </c>
      <c r="L131" s="230">
        <v>0</v>
      </c>
    </row>
    <row r="132" spans="1:12" ht="25.5" hidden="1" customHeight="1" collapsed="1">
      <c r="A132" s="236">
        <v>2</v>
      </c>
      <c r="B132" s="237">
        <v>7</v>
      </c>
      <c r="C132" s="236">
        <v>2</v>
      </c>
      <c r="D132" s="237"/>
      <c r="E132" s="238"/>
      <c r="F132" s="240"/>
      <c r="G132" s="239" t="s">
        <v>122</v>
      </c>
      <c r="H132" s="211">
        <v>108</v>
      </c>
      <c r="I132" s="221">
        <f t="shared" ref="I132:L133" si="14">I133</f>
        <v>0</v>
      </c>
      <c r="J132" s="257">
        <f t="shared" si="14"/>
        <v>0</v>
      </c>
      <c r="K132" s="221">
        <f t="shared" si="14"/>
        <v>0</v>
      </c>
      <c r="L132" s="222">
        <f t="shared" si="14"/>
        <v>0</v>
      </c>
    </row>
    <row r="133" spans="1:12" ht="25.5" hidden="1" customHeight="1" collapsed="1">
      <c r="A133" s="228">
        <v>2</v>
      </c>
      <c r="B133" s="223">
        <v>7</v>
      </c>
      <c r="C133" s="228">
        <v>2</v>
      </c>
      <c r="D133" s="223">
        <v>1</v>
      </c>
      <c r="E133" s="224"/>
      <c r="F133" s="226"/>
      <c r="G133" s="225" t="s">
        <v>123</v>
      </c>
      <c r="H133" s="211">
        <v>109</v>
      </c>
      <c r="I133" s="213">
        <f t="shared" si="14"/>
        <v>0</v>
      </c>
      <c r="J133" s="254">
        <f t="shared" si="14"/>
        <v>0</v>
      </c>
      <c r="K133" s="213">
        <f t="shared" si="14"/>
        <v>0</v>
      </c>
      <c r="L133" s="212">
        <f t="shared" si="14"/>
        <v>0</v>
      </c>
    </row>
    <row r="134" spans="1:12" ht="25.5" hidden="1" customHeight="1" collapsed="1">
      <c r="A134" s="228">
        <v>2</v>
      </c>
      <c r="B134" s="223">
        <v>7</v>
      </c>
      <c r="C134" s="228">
        <v>2</v>
      </c>
      <c r="D134" s="223">
        <v>1</v>
      </c>
      <c r="E134" s="224">
        <v>1</v>
      </c>
      <c r="F134" s="226"/>
      <c r="G134" s="225" t="s">
        <v>123</v>
      </c>
      <c r="H134" s="211">
        <v>110</v>
      </c>
      <c r="I134" s="213">
        <f>SUM(I135:I136)</f>
        <v>0</v>
      </c>
      <c r="J134" s="254">
        <f>SUM(J135:J136)</f>
        <v>0</v>
      </c>
      <c r="K134" s="213">
        <f>SUM(K135:K136)</f>
        <v>0</v>
      </c>
      <c r="L134" s="212">
        <f>SUM(L135:L136)</f>
        <v>0</v>
      </c>
    </row>
    <row r="135" spans="1:12" ht="12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>
        <v>1</v>
      </c>
      <c r="F135" s="226">
        <v>1</v>
      </c>
      <c r="G135" s="225" t="s">
        <v>124</v>
      </c>
      <c r="H135" s="211">
        <v>111</v>
      </c>
      <c r="I135" s="230">
        <v>0</v>
      </c>
      <c r="J135" s="230">
        <v>0</v>
      </c>
      <c r="K135" s="230">
        <v>0</v>
      </c>
      <c r="L135" s="230">
        <v>0</v>
      </c>
    </row>
    <row r="136" spans="1:12" ht="1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>
        <v>2</v>
      </c>
      <c r="G136" s="225" t="s">
        <v>125</v>
      </c>
      <c r="H136" s="211">
        <v>112</v>
      </c>
      <c r="I136" s="230">
        <v>0</v>
      </c>
      <c r="J136" s="230">
        <v>0</v>
      </c>
      <c r="K136" s="230">
        <v>0</v>
      </c>
      <c r="L136" s="230">
        <v>0</v>
      </c>
    </row>
    <row r="137" spans="1:12" ht="15" hidden="1" customHeight="1" collapsed="1">
      <c r="A137" s="228">
        <v>2</v>
      </c>
      <c r="B137" s="223">
        <v>7</v>
      </c>
      <c r="C137" s="228">
        <v>2</v>
      </c>
      <c r="D137" s="223">
        <v>2</v>
      </c>
      <c r="E137" s="224"/>
      <c r="F137" s="226"/>
      <c r="G137" s="225" t="s">
        <v>126</v>
      </c>
      <c r="H137" s="211">
        <v>113</v>
      </c>
      <c r="I137" s="213">
        <f>I138</f>
        <v>0</v>
      </c>
      <c r="J137" s="213">
        <f>J138</f>
        <v>0</v>
      </c>
      <c r="K137" s="213">
        <f>K138</f>
        <v>0</v>
      </c>
      <c r="L137" s="213">
        <f>L138</f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2</v>
      </c>
      <c r="E138" s="224">
        <v>1</v>
      </c>
      <c r="F138" s="226"/>
      <c r="G138" s="225" t="s">
        <v>126</v>
      </c>
      <c r="H138" s="211">
        <v>114</v>
      </c>
      <c r="I138" s="213">
        <f>SUM(I139)</f>
        <v>0</v>
      </c>
      <c r="J138" s="213">
        <f>SUM(J139)</f>
        <v>0</v>
      </c>
      <c r="K138" s="213">
        <f>SUM(K139)</f>
        <v>0</v>
      </c>
      <c r="L138" s="213">
        <f>SUM(L139)</f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>
        <v>1</v>
      </c>
      <c r="F139" s="226">
        <v>1</v>
      </c>
      <c r="G139" s="225" t="s">
        <v>126</v>
      </c>
      <c r="H139" s="211">
        <v>115</v>
      </c>
      <c r="I139" s="230">
        <v>0</v>
      </c>
      <c r="J139" s="230">
        <v>0</v>
      </c>
      <c r="K139" s="230">
        <v>0</v>
      </c>
      <c r="L139" s="230">
        <v>0</v>
      </c>
    </row>
    <row r="140" spans="1:12" hidden="1" collapsed="1">
      <c r="A140" s="228">
        <v>2</v>
      </c>
      <c r="B140" s="223">
        <v>7</v>
      </c>
      <c r="C140" s="228">
        <v>3</v>
      </c>
      <c r="D140" s="223"/>
      <c r="E140" s="224"/>
      <c r="F140" s="226"/>
      <c r="G140" s="225" t="s">
        <v>127</v>
      </c>
      <c r="H140" s="211">
        <v>116</v>
      </c>
      <c r="I140" s="213">
        <f t="shared" ref="I140:L141" si="15">I141</f>
        <v>5417</v>
      </c>
      <c r="J140" s="254">
        <f t="shared" si="15"/>
        <v>5417</v>
      </c>
      <c r="K140" s="213">
        <f t="shared" si="15"/>
        <v>5084.2299999999996</v>
      </c>
      <c r="L140" s="212">
        <f t="shared" si="15"/>
        <v>5084.2299999999996</v>
      </c>
    </row>
    <row r="141" spans="1:12" hidden="1" collapsed="1">
      <c r="A141" s="236">
        <v>2</v>
      </c>
      <c r="B141" s="245">
        <v>7</v>
      </c>
      <c r="C141" s="270">
        <v>3</v>
      </c>
      <c r="D141" s="245">
        <v>1</v>
      </c>
      <c r="E141" s="246"/>
      <c r="F141" s="247"/>
      <c r="G141" s="248" t="s">
        <v>127</v>
      </c>
      <c r="H141" s="211">
        <v>117</v>
      </c>
      <c r="I141" s="242">
        <f t="shared" si="15"/>
        <v>5417</v>
      </c>
      <c r="J141" s="268">
        <f t="shared" si="15"/>
        <v>5417</v>
      </c>
      <c r="K141" s="242">
        <f t="shared" si="15"/>
        <v>5084.2299999999996</v>
      </c>
      <c r="L141" s="241">
        <f t="shared" si="15"/>
        <v>5084.2299999999996</v>
      </c>
    </row>
    <row r="142" spans="1:12" hidden="1" collapsed="1">
      <c r="A142" s="228">
        <v>2</v>
      </c>
      <c r="B142" s="223">
        <v>7</v>
      </c>
      <c r="C142" s="228">
        <v>3</v>
      </c>
      <c r="D142" s="223">
        <v>1</v>
      </c>
      <c r="E142" s="224">
        <v>1</v>
      </c>
      <c r="F142" s="226"/>
      <c r="G142" s="225" t="s">
        <v>127</v>
      </c>
      <c r="H142" s="211">
        <v>118</v>
      </c>
      <c r="I142" s="213">
        <f>SUM(I143:I144)</f>
        <v>5417</v>
      </c>
      <c r="J142" s="254">
        <f>SUM(J143:J144)</f>
        <v>5417</v>
      </c>
      <c r="K142" s="213">
        <f>SUM(K143:K144)</f>
        <v>5084.2299999999996</v>
      </c>
      <c r="L142" s="212">
        <f>SUM(L143:L144)</f>
        <v>5084.2299999999996</v>
      </c>
    </row>
    <row r="143" spans="1:12">
      <c r="A143" s="244">
        <v>2</v>
      </c>
      <c r="B143" s="218">
        <v>7</v>
      </c>
      <c r="C143" s="244">
        <v>3</v>
      </c>
      <c r="D143" s="218">
        <v>1</v>
      </c>
      <c r="E143" s="216">
        <v>1</v>
      </c>
      <c r="F143" s="219">
        <v>1</v>
      </c>
      <c r="G143" s="217" t="s">
        <v>128</v>
      </c>
      <c r="H143" s="211">
        <v>119</v>
      </c>
      <c r="I143" s="269">
        <v>5417</v>
      </c>
      <c r="J143" s="269">
        <v>5417</v>
      </c>
      <c r="K143" s="269">
        <v>5084.2299999999996</v>
      </c>
      <c r="L143" s="269">
        <v>5084.2299999999996</v>
      </c>
    </row>
    <row r="144" spans="1:12" ht="16.5" hidden="1" customHeight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>
        <v>2</v>
      </c>
      <c r="G144" s="225" t="s">
        <v>129</v>
      </c>
      <c r="H144" s="211">
        <v>120</v>
      </c>
      <c r="I144" s="230">
        <v>0</v>
      </c>
      <c r="J144" s="231">
        <v>0</v>
      </c>
      <c r="K144" s="231">
        <v>0</v>
      </c>
      <c r="L144" s="231">
        <v>0</v>
      </c>
    </row>
    <row r="145" spans="1:12" ht="15" hidden="1" customHeight="1" collapsed="1">
      <c r="A145" s="258">
        <v>2</v>
      </c>
      <c r="B145" s="258">
        <v>8</v>
      </c>
      <c r="C145" s="207"/>
      <c r="D145" s="233"/>
      <c r="E145" s="215"/>
      <c r="F145" s="271"/>
      <c r="G145" s="220" t="s">
        <v>130</v>
      </c>
      <c r="H145" s="211">
        <v>121</v>
      </c>
      <c r="I145" s="235">
        <f>I146</f>
        <v>0</v>
      </c>
      <c r="J145" s="256">
        <f>J146</f>
        <v>0</v>
      </c>
      <c r="K145" s="235">
        <f>K146</f>
        <v>0</v>
      </c>
      <c r="L145" s="234">
        <f>L146</f>
        <v>0</v>
      </c>
    </row>
    <row r="146" spans="1:12" ht="14.25" hidden="1" customHeight="1" collapsed="1">
      <c r="A146" s="236">
        <v>2</v>
      </c>
      <c r="B146" s="236">
        <v>8</v>
      </c>
      <c r="C146" s="236">
        <v>1</v>
      </c>
      <c r="D146" s="237"/>
      <c r="E146" s="238"/>
      <c r="F146" s="240"/>
      <c r="G146" s="217" t="s">
        <v>130</v>
      </c>
      <c r="H146" s="211">
        <v>122</v>
      </c>
      <c r="I146" s="235">
        <f>I147+I152</f>
        <v>0</v>
      </c>
      <c r="J146" s="256">
        <f>J147+J152</f>
        <v>0</v>
      </c>
      <c r="K146" s="235">
        <f>K147+K152</f>
        <v>0</v>
      </c>
      <c r="L146" s="234">
        <f>L147+L152</f>
        <v>0</v>
      </c>
    </row>
    <row r="147" spans="1:12" ht="13.5" hidden="1" customHeight="1" collapsed="1">
      <c r="A147" s="228">
        <v>2</v>
      </c>
      <c r="B147" s="223">
        <v>8</v>
      </c>
      <c r="C147" s="225">
        <v>1</v>
      </c>
      <c r="D147" s="223">
        <v>1</v>
      </c>
      <c r="E147" s="224"/>
      <c r="F147" s="226"/>
      <c r="G147" s="225" t="s">
        <v>131</v>
      </c>
      <c r="H147" s="211">
        <v>123</v>
      </c>
      <c r="I147" s="213">
        <f>I148</f>
        <v>0</v>
      </c>
      <c r="J147" s="254">
        <f>J148</f>
        <v>0</v>
      </c>
      <c r="K147" s="213">
        <f>K148</f>
        <v>0</v>
      </c>
      <c r="L147" s="212">
        <f>L148</f>
        <v>0</v>
      </c>
    </row>
    <row r="148" spans="1:12" ht="13.5" hidden="1" customHeight="1" collapsed="1">
      <c r="A148" s="228">
        <v>2</v>
      </c>
      <c r="B148" s="223">
        <v>8</v>
      </c>
      <c r="C148" s="217">
        <v>1</v>
      </c>
      <c r="D148" s="218">
        <v>1</v>
      </c>
      <c r="E148" s="216">
        <v>1</v>
      </c>
      <c r="F148" s="219"/>
      <c r="G148" s="225" t="s">
        <v>131</v>
      </c>
      <c r="H148" s="211">
        <v>124</v>
      </c>
      <c r="I148" s="235">
        <f>SUM(I149:I151)</f>
        <v>0</v>
      </c>
      <c r="J148" s="235">
        <f>SUM(J149:J151)</f>
        <v>0</v>
      </c>
      <c r="K148" s="235">
        <f>SUM(K149:K151)</f>
        <v>0</v>
      </c>
      <c r="L148" s="235">
        <f>SUM(L149:L151)</f>
        <v>0</v>
      </c>
    </row>
    <row r="149" spans="1:12" ht="13.5" hidden="1" customHeight="1" collapsed="1">
      <c r="A149" s="223">
        <v>2</v>
      </c>
      <c r="B149" s="218">
        <v>8</v>
      </c>
      <c r="C149" s="225">
        <v>1</v>
      </c>
      <c r="D149" s="223">
        <v>1</v>
      </c>
      <c r="E149" s="224">
        <v>1</v>
      </c>
      <c r="F149" s="226">
        <v>1</v>
      </c>
      <c r="G149" s="225" t="s">
        <v>132</v>
      </c>
      <c r="H149" s="211">
        <v>125</v>
      </c>
      <c r="I149" s="230">
        <v>0</v>
      </c>
      <c r="J149" s="230">
        <v>0</v>
      </c>
      <c r="K149" s="230">
        <v>0</v>
      </c>
      <c r="L149" s="230">
        <v>0</v>
      </c>
    </row>
    <row r="150" spans="1:12" ht="15.75" hidden="1" customHeight="1" collapsed="1">
      <c r="A150" s="236">
        <v>2</v>
      </c>
      <c r="B150" s="245">
        <v>8</v>
      </c>
      <c r="C150" s="248">
        <v>1</v>
      </c>
      <c r="D150" s="245">
        <v>1</v>
      </c>
      <c r="E150" s="246">
        <v>1</v>
      </c>
      <c r="F150" s="247">
        <v>2</v>
      </c>
      <c r="G150" s="248" t="s">
        <v>133</v>
      </c>
      <c r="H150" s="211">
        <v>126</v>
      </c>
      <c r="I150" s="272">
        <v>0</v>
      </c>
      <c r="J150" s="272">
        <v>0</v>
      </c>
      <c r="K150" s="272">
        <v>0</v>
      </c>
      <c r="L150" s="272">
        <v>0</v>
      </c>
    </row>
    <row r="151" spans="1:12" hidden="1" collapsed="1">
      <c r="A151" s="236">
        <v>2</v>
      </c>
      <c r="B151" s="245">
        <v>8</v>
      </c>
      <c r="C151" s="248">
        <v>1</v>
      </c>
      <c r="D151" s="245">
        <v>1</v>
      </c>
      <c r="E151" s="246">
        <v>1</v>
      </c>
      <c r="F151" s="247">
        <v>3</v>
      </c>
      <c r="G151" s="248" t="s">
        <v>392</v>
      </c>
      <c r="H151" s="211">
        <v>127</v>
      </c>
      <c r="I151" s="272">
        <v>0</v>
      </c>
      <c r="J151" s="273">
        <v>0</v>
      </c>
      <c r="K151" s="272">
        <v>0</v>
      </c>
      <c r="L151" s="249">
        <v>0</v>
      </c>
    </row>
    <row r="152" spans="1:12" ht="15" hidden="1" customHeight="1" collapsed="1">
      <c r="A152" s="228">
        <v>2</v>
      </c>
      <c r="B152" s="223">
        <v>8</v>
      </c>
      <c r="C152" s="225">
        <v>1</v>
      </c>
      <c r="D152" s="223">
        <v>2</v>
      </c>
      <c r="E152" s="224"/>
      <c r="F152" s="226"/>
      <c r="G152" s="225" t="s">
        <v>134</v>
      </c>
      <c r="H152" s="211">
        <v>128</v>
      </c>
      <c r="I152" s="213">
        <f t="shared" ref="I152:L153" si="16">I153</f>
        <v>0</v>
      </c>
      <c r="J152" s="254">
        <f t="shared" si="16"/>
        <v>0</v>
      </c>
      <c r="K152" s="213">
        <f t="shared" si="16"/>
        <v>0</v>
      </c>
      <c r="L152" s="212">
        <f t="shared" si="16"/>
        <v>0</v>
      </c>
    </row>
    <row r="153" spans="1:12" hidden="1" collapsed="1">
      <c r="A153" s="228">
        <v>2</v>
      </c>
      <c r="B153" s="223">
        <v>8</v>
      </c>
      <c r="C153" s="225">
        <v>1</v>
      </c>
      <c r="D153" s="223">
        <v>2</v>
      </c>
      <c r="E153" s="224">
        <v>1</v>
      </c>
      <c r="F153" s="226"/>
      <c r="G153" s="225" t="s">
        <v>134</v>
      </c>
      <c r="H153" s="211">
        <v>129</v>
      </c>
      <c r="I153" s="213">
        <f t="shared" si="16"/>
        <v>0</v>
      </c>
      <c r="J153" s="254">
        <f t="shared" si="16"/>
        <v>0</v>
      </c>
      <c r="K153" s="213">
        <f t="shared" si="16"/>
        <v>0</v>
      </c>
      <c r="L153" s="212">
        <f t="shared" si="16"/>
        <v>0</v>
      </c>
    </row>
    <row r="154" spans="1:12" hidden="1" collapsed="1">
      <c r="A154" s="236">
        <v>2</v>
      </c>
      <c r="B154" s="237">
        <v>8</v>
      </c>
      <c r="C154" s="239">
        <v>1</v>
      </c>
      <c r="D154" s="237">
        <v>2</v>
      </c>
      <c r="E154" s="238">
        <v>1</v>
      </c>
      <c r="F154" s="240">
        <v>1</v>
      </c>
      <c r="G154" s="225" t="s">
        <v>134</v>
      </c>
      <c r="H154" s="211">
        <v>130</v>
      </c>
      <c r="I154" s="274">
        <v>0</v>
      </c>
      <c r="J154" s="231">
        <v>0</v>
      </c>
      <c r="K154" s="231">
        <v>0</v>
      </c>
      <c r="L154" s="231">
        <v>0</v>
      </c>
    </row>
    <row r="155" spans="1:12" ht="39.75" hidden="1" customHeight="1" collapsed="1">
      <c r="A155" s="258">
        <v>2</v>
      </c>
      <c r="B155" s="207">
        <v>9</v>
      </c>
      <c r="C155" s="209"/>
      <c r="D155" s="207"/>
      <c r="E155" s="208"/>
      <c r="F155" s="210"/>
      <c r="G155" s="209" t="s">
        <v>135</v>
      </c>
      <c r="H155" s="211">
        <v>131</v>
      </c>
      <c r="I155" s="213">
        <f>I156+I160</f>
        <v>0</v>
      </c>
      <c r="J155" s="254">
        <f>J156+J160</f>
        <v>0</v>
      </c>
      <c r="K155" s="213">
        <f>K156+K160</f>
        <v>0</v>
      </c>
      <c r="L155" s="212">
        <f>L156+L160</f>
        <v>0</v>
      </c>
    </row>
    <row r="156" spans="1:12" s="239" customFormat="1" ht="39" hidden="1" customHeight="1" collapsed="1">
      <c r="A156" s="228">
        <v>2</v>
      </c>
      <c r="B156" s="223">
        <v>9</v>
      </c>
      <c r="C156" s="225">
        <v>1</v>
      </c>
      <c r="D156" s="223"/>
      <c r="E156" s="224"/>
      <c r="F156" s="226"/>
      <c r="G156" s="225" t="s">
        <v>136</v>
      </c>
      <c r="H156" s="211">
        <v>132</v>
      </c>
      <c r="I156" s="213">
        <f t="shared" ref="I156:L158" si="17">I157</f>
        <v>0</v>
      </c>
      <c r="J156" s="254">
        <f t="shared" si="17"/>
        <v>0</v>
      </c>
      <c r="K156" s="213">
        <f t="shared" si="17"/>
        <v>0</v>
      </c>
      <c r="L156" s="212">
        <f t="shared" si="17"/>
        <v>0</v>
      </c>
    </row>
    <row r="157" spans="1:12" ht="42.75" hidden="1" customHeight="1" collapsed="1">
      <c r="A157" s="244">
        <v>2</v>
      </c>
      <c r="B157" s="218">
        <v>9</v>
      </c>
      <c r="C157" s="217">
        <v>1</v>
      </c>
      <c r="D157" s="218">
        <v>1</v>
      </c>
      <c r="E157" s="216"/>
      <c r="F157" s="219"/>
      <c r="G157" s="225" t="s">
        <v>137</v>
      </c>
      <c r="H157" s="211">
        <v>133</v>
      </c>
      <c r="I157" s="235">
        <f t="shared" si="17"/>
        <v>0</v>
      </c>
      <c r="J157" s="256">
        <f t="shared" si="17"/>
        <v>0</v>
      </c>
      <c r="K157" s="235">
        <f t="shared" si="17"/>
        <v>0</v>
      </c>
      <c r="L157" s="234">
        <f t="shared" si="17"/>
        <v>0</v>
      </c>
    </row>
    <row r="158" spans="1:12" ht="38.25" hidden="1" customHeight="1" collapsed="1">
      <c r="A158" s="228">
        <v>2</v>
      </c>
      <c r="B158" s="223">
        <v>9</v>
      </c>
      <c r="C158" s="228">
        <v>1</v>
      </c>
      <c r="D158" s="223">
        <v>1</v>
      </c>
      <c r="E158" s="224">
        <v>1</v>
      </c>
      <c r="F158" s="226"/>
      <c r="G158" s="225" t="s">
        <v>137</v>
      </c>
      <c r="H158" s="211">
        <v>134</v>
      </c>
      <c r="I158" s="213">
        <f t="shared" si="17"/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38.25" hidden="1" customHeight="1" collapsed="1">
      <c r="A159" s="244">
        <v>2</v>
      </c>
      <c r="B159" s="218">
        <v>9</v>
      </c>
      <c r="C159" s="218">
        <v>1</v>
      </c>
      <c r="D159" s="218">
        <v>1</v>
      </c>
      <c r="E159" s="216">
        <v>1</v>
      </c>
      <c r="F159" s="219">
        <v>1</v>
      </c>
      <c r="G159" s="225" t="s">
        <v>137</v>
      </c>
      <c r="H159" s="211">
        <v>135</v>
      </c>
      <c r="I159" s="269">
        <v>0</v>
      </c>
      <c r="J159" s="269">
        <v>0</v>
      </c>
      <c r="K159" s="269">
        <v>0</v>
      </c>
      <c r="L159" s="269">
        <v>0</v>
      </c>
    </row>
    <row r="160" spans="1:12" ht="41.25" hidden="1" customHeight="1" collapsed="1">
      <c r="A160" s="228">
        <v>2</v>
      </c>
      <c r="B160" s="223">
        <v>9</v>
      </c>
      <c r="C160" s="223">
        <v>2</v>
      </c>
      <c r="D160" s="223"/>
      <c r="E160" s="224"/>
      <c r="F160" s="226"/>
      <c r="G160" s="225" t="s">
        <v>138</v>
      </c>
      <c r="H160" s="211">
        <v>136</v>
      </c>
      <c r="I160" s="213">
        <f>SUM(I161+I166)</f>
        <v>0</v>
      </c>
      <c r="J160" s="213">
        <f>SUM(J161+J166)</f>
        <v>0</v>
      </c>
      <c r="K160" s="213">
        <f>SUM(K161+K166)</f>
        <v>0</v>
      </c>
      <c r="L160" s="213">
        <f>SUM(L161+L166)</f>
        <v>0</v>
      </c>
    </row>
    <row r="161" spans="1:12" ht="44.25" hidden="1" customHeight="1" collapsed="1">
      <c r="A161" s="228">
        <v>2</v>
      </c>
      <c r="B161" s="223">
        <v>9</v>
      </c>
      <c r="C161" s="223">
        <v>2</v>
      </c>
      <c r="D161" s="218">
        <v>1</v>
      </c>
      <c r="E161" s="216"/>
      <c r="F161" s="219"/>
      <c r="G161" s="217" t="s">
        <v>139</v>
      </c>
      <c r="H161" s="211">
        <v>137</v>
      </c>
      <c r="I161" s="235">
        <f>I162</f>
        <v>0</v>
      </c>
      <c r="J161" s="256">
        <f>J162</f>
        <v>0</v>
      </c>
      <c r="K161" s="235">
        <f>K162</f>
        <v>0</v>
      </c>
      <c r="L161" s="234">
        <f>L162</f>
        <v>0</v>
      </c>
    </row>
    <row r="162" spans="1:12" ht="40.5" hidden="1" customHeight="1" collapsed="1">
      <c r="A162" s="244">
        <v>2</v>
      </c>
      <c r="B162" s="218">
        <v>9</v>
      </c>
      <c r="C162" s="218">
        <v>2</v>
      </c>
      <c r="D162" s="223">
        <v>1</v>
      </c>
      <c r="E162" s="224">
        <v>1</v>
      </c>
      <c r="F162" s="226"/>
      <c r="G162" s="217" t="s">
        <v>140</v>
      </c>
      <c r="H162" s="211">
        <v>138</v>
      </c>
      <c r="I162" s="213">
        <f>SUM(I163:I165)</f>
        <v>0</v>
      </c>
      <c r="J162" s="254">
        <f>SUM(J163:J165)</f>
        <v>0</v>
      </c>
      <c r="K162" s="213">
        <f>SUM(K163:K165)</f>
        <v>0</v>
      </c>
      <c r="L162" s="212">
        <f>SUM(L163:L165)</f>
        <v>0</v>
      </c>
    </row>
    <row r="163" spans="1:12" ht="53.25" hidden="1" customHeight="1" collapsed="1">
      <c r="A163" s="236">
        <v>2</v>
      </c>
      <c r="B163" s="245">
        <v>9</v>
      </c>
      <c r="C163" s="245">
        <v>2</v>
      </c>
      <c r="D163" s="245">
        <v>1</v>
      </c>
      <c r="E163" s="246">
        <v>1</v>
      </c>
      <c r="F163" s="247">
        <v>1</v>
      </c>
      <c r="G163" s="217" t="s">
        <v>141</v>
      </c>
      <c r="H163" s="211">
        <v>139</v>
      </c>
      <c r="I163" s="272">
        <v>0</v>
      </c>
      <c r="J163" s="229">
        <v>0</v>
      </c>
      <c r="K163" s="229">
        <v>0</v>
      </c>
      <c r="L163" s="229">
        <v>0</v>
      </c>
    </row>
    <row r="164" spans="1:12" ht="51.75" hidden="1" customHeight="1" collapsed="1">
      <c r="A164" s="228">
        <v>2</v>
      </c>
      <c r="B164" s="223">
        <v>9</v>
      </c>
      <c r="C164" s="223">
        <v>2</v>
      </c>
      <c r="D164" s="223">
        <v>1</v>
      </c>
      <c r="E164" s="224">
        <v>1</v>
      </c>
      <c r="F164" s="226">
        <v>2</v>
      </c>
      <c r="G164" s="217" t="s">
        <v>142</v>
      </c>
      <c r="H164" s="211">
        <v>140</v>
      </c>
      <c r="I164" s="230">
        <v>0</v>
      </c>
      <c r="J164" s="275">
        <v>0</v>
      </c>
      <c r="K164" s="275">
        <v>0</v>
      </c>
      <c r="L164" s="275">
        <v>0</v>
      </c>
    </row>
    <row r="165" spans="1:12" ht="54.75" hidden="1" customHeight="1" collapsed="1">
      <c r="A165" s="228">
        <v>2</v>
      </c>
      <c r="B165" s="223">
        <v>9</v>
      </c>
      <c r="C165" s="223">
        <v>2</v>
      </c>
      <c r="D165" s="223">
        <v>1</v>
      </c>
      <c r="E165" s="224">
        <v>1</v>
      </c>
      <c r="F165" s="226">
        <v>3</v>
      </c>
      <c r="G165" s="217" t="s">
        <v>143</v>
      </c>
      <c r="H165" s="211">
        <v>141</v>
      </c>
      <c r="I165" s="230">
        <v>0</v>
      </c>
      <c r="J165" s="230">
        <v>0</v>
      </c>
      <c r="K165" s="230">
        <v>0</v>
      </c>
      <c r="L165" s="230">
        <v>0</v>
      </c>
    </row>
    <row r="166" spans="1:12" ht="39" hidden="1" customHeight="1" collapsed="1">
      <c r="A166" s="276">
        <v>2</v>
      </c>
      <c r="B166" s="276">
        <v>9</v>
      </c>
      <c r="C166" s="276">
        <v>2</v>
      </c>
      <c r="D166" s="276">
        <v>2</v>
      </c>
      <c r="E166" s="276"/>
      <c r="F166" s="276"/>
      <c r="G166" s="225" t="s">
        <v>144</v>
      </c>
      <c r="H166" s="211">
        <v>142</v>
      </c>
      <c r="I166" s="213">
        <f>I167</f>
        <v>0</v>
      </c>
      <c r="J166" s="254">
        <f>J167</f>
        <v>0</v>
      </c>
      <c r="K166" s="213">
        <f>K167</f>
        <v>0</v>
      </c>
      <c r="L166" s="212">
        <f>L167</f>
        <v>0</v>
      </c>
    </row>
    <row r="167" spans="1:12" ht="43.5" hidden="1" customHeight="1" collapsed="1">
      <c r="A167" s="228">
        <v>2</v>
      </c>
      <c r="B167" s="223">
        <v>9</v>
      </c>
      <c r="C167" s="223">
        <v>2</v>
      </c>
      <c r="D167" s="223">
        <v>2</v>
      </c>
      <c r="E167" s="224">
        <v>1</v>
      </c>
      <c r="F167" s="226"/>
      <c r="G167" s="217" t="s">
        <v>145</v>
      </c>
      <c r="H167" s="211">
        <v>143</v>
      </c>
      <c r="I167" s="235">
        <f>SUM(I168:I170)</f>
        <v>0</v>
      </c>
      <c r="J167" s="235">
        <f>SUM(J168:J170)</f>
        <v>0</v>
      </c>
      <c r="K167" s="235">
        <f>SUM(K168:K170)</f>
        <v>0</v>
      </c>
      <c r="L167" s="235">
        <f>SUM(L168:L170)</f>
        <v>0</v>
      </c>
    </row>
    <row r="168" spans="1:12" ht="54.75" hidden="1" customHeight="1" collapsed="1">
      <c r="A168" s="228">
        <v>2</v>
      </c>
      <c r="B168" s="223">
        <v>9</v>
      </c>
      <c r="C168" s="223">
        <v>2</v>
      </c>
      <c r="D168" s="223">
        <v>2</v>
      </c>
      <c r="E168" s="223">
        <v>1</v>
      </c>
      <c r="F168" s="226">
        <v>1</v>
      </c>
      <c r="G168" s="277" t="s">
        <v>146</v>
      </c>
      <c r="H168" s="211">
        <v>144</v>
      </c>
      <c r="I168" s="230">
        <v>0</v>
      </c>
      <c r="J168" s="229">
        <v>0</v>
      </c>
      <c r="K168" s="229">
        <v>0</v>
      </c>
      <c r="L168" s="229">
        <v>0</v>
      </c>
    </row>
    <row r="169" spans="1:12" ht="54" hidden="1" customHeight="1" collapsed="1">
      <c r="A169" s="237">
        <v>2</v>
      </c>
      <c r="B169" s="239">
        <v>9</v>
      </c>
      <c r="C169" s="237">
        <v>2</v>
      </c>
      <c r="D169" s="238">
        <v>2</v>
      </c>
      <c r="E169" s="238">
        <v>1</v>
      </c>
      <c r="F169" s="240">
        <v>2</v>
      </c>
      <c r="G169" s="239" t="s">
        <v>147</v>
      </c>
      <c r="H169" s="211">
        <v>145</v>
      </c>
      <c r="I169" s="229">
        <v>0</v>
      </c>
      <c r="J169" s="231">
        <v>0</v>
      </c>
      <c r="K169" s="231">
        <v>0</v>
      </c>
      <c r="L169" s="231">
        <v>0</v>
      </c>
    </row>
    <row r="170" spans="1:12" ht="54" hidden="1" customHeight="1" collapsed="1">
      <c r="A170" s="223">
        <v>2</v>
      </c>
      <c r="B170" s="248">
        <v>9</v>
      </c>
      <c r="C170" s="245">
        <v>2</v>
      </c>
      <c r="D170" s="246">
        <v>2</v>
      </c>
      <c r="E170" s="246">
        <v>1</v>
      </c>
      <c r="F170" s="247">
        <v>3</v>
      </c>
      <c r="G170" s="248" t="s">
        <v>148</v>
      </c>
      <c r="H170" s="211">
        <v>146</v>
      </c>
      <c r="I170" s="275">
        <v>0</v>
      </c>
      <c r="J170" s="275">
        <v>0</v>
      </c>
      <c r="K170" s="275">
        <v>0</v>
      </c>
      <c r="L170" s="275">
        <v>0</v>
      </c>
    </row>
    <row r="171" spans="1:12" ht="56.25" customHeight="1">
      <c r="A171" s="207">
        <v>3</v>
      </c>
      <c r="B171" s="209"/>
      <c r="C171" s="207"/>
      <c r="D171" s="208"/>
      <c r="E171" s="208"/>
      <c r="F171" s="210"/>
      <c r="G171" s="263" t="s">
        <v>149</v>
      </c>
      <c r="H171" s="211">
        <v>147</v>
      </c>
      <c r="I171" s="212">
        <f>SUM(I172+I225+I290)</f>
        <v>49900</v>
      </c>
      <c r="J171" s="254">
        <f>SUM(J172+J225+J290)</f>
        <v>49900</v>
      </c>
      <c r="K171" s="213">
        <f>SUM(K172+K225+K290)</f>
        <v>49900</v>
      </c>
      <c r="L171" s="212">
        <f>SUM(L172+L225+L290)</f>
        <v>49900</v>
      </c>
    </row>
    <row r="172" spans="1:12" ht="24" customHeight="1">
      <c r="A172" s="258">
        <v>3</v>
      </c>
      <c r="B172" s="207">
        <v>1</v>
      </c>
      <c r="C172" s="233"/>
      <c r="D172" s="215"/>
      <c r="E172" s="215"/>
      <c r="F172" s="271"/>
      <c r="G172" s="253" t="s">
        <v>150</v>
      </c>
      <c r="H172" s="211">
        <v>148</v>
      </c>
      <c r="I172" s="212">
        <f>SUM(I173+I196+I203+I215+I219)</f>
        <v>49900</v>
      </c>
      <c r="J172" s="234">
        <f>SUM(J173+J196+J203+J215+J219)</f>
        <v>49900</v>
      </c>
      <c r="K172" s="234">
        <f>SUM(K173+K196+K203+K215+K219)</f>
        <v>49900</v>
      </c>
      <c r="L172" s="234">
        <f>SUM(L173+L196+L203+L215+L219)</f>
        <v>49900</v>
      </c>
    </row>
    <row r="173" spans="1:12" ht="30.75" hidden="1" customHeight="1" collapsed="1">
      <c r="A173" s="218">
        <v>3</v>
      </c>
      <c r="B173" s="217">
        <v>1</v>
      </c>
      <c r="C173" s="218">
        <v>1</v>
      </c>
      <c r="D173" s="216"/>
      <c r="E173" s="216"/>
      <c r="F173" s="278"/>
      <c r="G173" s="228" t="s">
        <v>151</v>
      </c>
      <c r="H173" s="211">
        <v>149</v>
      </c>
      <c r="I173" s="234">
        <f>SUM(I174+I177+I182+I188+I193)</f>
        <v>49900</v>
      </c>
      <c r="J173" s="254">
        <f>SUM(J174+J177+J182+J188+J193)</f>
        <v>49900</v>
      </c>
      <c r="K173" s="213">
        <f>SUM(K174+K177+K182+K188+K193)</f>
        <v>49900</v>
      </c>
      <c r="L173" s="212">
        <f>SUM(L174+L177+L182+L188+L193)</f>
        <v>49900</v>
      </c>
    </row>
    <row r="174" spans="1:12" ht="12.75" hidden="1" customHeight="1" collapsed="1">
      <c r="A174" s="223">
        <v>3</v>
      </c>
      <c r="B174" s="225">
        <v>1</v>
      </c>
      <c r="C174" s="223">
        <v>1</v>
      </c>
      <c r="D174" s="224">
        <v>1</v>
      </c>
      <c r="E174" s="224"/>
      <c r="F174" s="279"/>
      <c r="G174" s="228" t="s">
        <v>152</v>
      </c>
      <c r="H174" s="211">
        <v>150</v>
      </c>
      <c r="I174" s="212">
        <f t="shared" ref="I174:L175" si="18">I175</f>
        <v>0</v>
      </c>
      <c r="J174" s="256">
        <f t="shared" si="18"/>
        <v>0</v>
      </c>
      <c r="K174" s="235">
        <f t="shared" si="18"/>
        <v>0</v>
      </c>
      <c r="L174" s="234">
        <f t="shared" si="18"/>
        <v>0</v>
      </c>
    </row>
    <row r="175" spans="1:12" ht="13.5" hidden="1" customHeight="1" collapsed="1">
      <c r="A175" s="223">
        <v>3</v>
      </c>
      <c r="B175" s="225">
        <v>1</v>
      </c>
      <c r="C175" s="223">
        <v>1</v>
      </c>
      <c r="D175" s="224">
        <v>1</v>
      </c>
      <c r="E175" s="224">
        <v>1</v>
      </c>
      <c r="F175" s="259"/>
      <c r="G175" s="228" t="s">
        <v>153</v>
      </c>
      <c r="H175" s="211">
        <v>151</v>
      </c>
      <c r="I175" s="234">
        <f t="shared" si="18"/>
        <v>0</v>
      </c>
      <c r="J175" s="212">
        <f t="shared" si="18"/>
        <v>0</v>
      </c>
      <c r="K175" s="212">
        <f t="shared" si="18"/>
        <v>0</v>
      </c>
      <c r="L175" s="212">
        <f t="shared" si="18"/>
        <v>0</v>
      </c>
    </row>
    <row r="176" spans="1:12" ht="13.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>
        <v>1</v>
      </c>
      <c r="F176" s="259">
        <v>1</v>
      </c>
      <c r="G176" s="228" t="s">
        <v>153</v>
      </c>
      <c r="H176" s="211">
        <v>152</v>
      </c>
      <c r="I176" s="231">
        <v>0</v>
      </c>
      <c r="J176" s="231">
        <v>0</v>
      </c>
      <c r="K176" s="231">
        <v>0</v>
      </c>
      <c r="L176" s="231">
        <v>0</v>
      </c>
    </row>
    <row r="177" spans="1:16" ht="14.25" hidden="1" customHeight="1" collapsed="1">
      <c r="A177" s="218">
        <v>3</v>
      </c>
      <c r="B177" s="216">
        <v>1</v>
      </c>
      <c r="C177" s="216">
        <v>1</v>
      </c>
      <c r="D177" s="216">
        <v>2</v>
      </c>
      <c r="E177" s="216"/>
      <c r="F177" s="219"/>
      <c r="G177" s="217" t="s">
        <v>154</v>
      </c>
      <c r="H177" s="211">
        <v>153</v>
      </c>
      <c r="I177" s="234">
        <f>I178</f>
        <v>48000</v>
      </c>
      <c r="J177" s="256">
        <f>J178</f>
        <v>48000</v>
      </c>
      <c r="K177" s="235">
        <f>K178</f>
        <v>48000</v>
      </c>
      <c r="L177" s="234">
        <f>L178</f>
        <v>48000</v>
      </c>
    </row>
    <row r="178" spans="1:16" ht="13.5" hidden="1" customHeight="1" collapsed="1">
      <c r="A178" s="223">
        <v>3</v>
      </c>
      <c r="B178" s="224">
        <v>1</v>
      </c>
      <c r="C178" s="224">
        <v>1</v>
      </c>
      <c r="D178" s="224">
        <v>2</v>
      </c>
      <c r="E178" s="224">
        <v>1</v>
      </c>
      <c r="F178" s="226"/>
      <c r="G178" s="217" t="s">
        <v>154</v>
      </c>
      <c r="H178" s="211">
        <v>154</v>
      </c>
      <c r="I178" s="212">
        <f>SUM(I179:I181)</f>
        <v>48000</v>
      </c>
      <c r="J178" s="254">
        <f>SUM(J179:J181)</f>
        <v>48000</v>
      </c>
      <c r="K178" s="213">
        <f>SUM(K179:K181)</f>
        <v>48000</v>
      </c>
      <c r="L178" s="212">
        <f>SUM(L179:L181)</f>
        <v>48000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>
        <v>1</v>
      </c>
      <c r="F179" s="219">
        <v>1</v>
      </c>
      <c r="G179" s="217" t="s">
        <v>155</v>
      </c>
      <c r="H179" s="211">
        <v>155</v>
      </c>
      <c r="I179" s="229">
        <v>0</v>
      </c>
      <c r="J179" s="229">
        <v>0</v>
      </c>
      <c r="K179" s="229">
        <v>0</v>
      </c>
      <c r="L179" s="275">
        <v>0</v>
      </c>
    </row>
    <row r="180" spans="1:16" ht="14.25" customHeight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>
        <v>2</v>
      </c>
      <c r="G180" s="225" t="s">
        <v>156</v>
      </c>
      <c r="H180" s="211">
        <v>156</v>
      </c>
      <c r="I180" s="231">
        <v>48000</v>
      </c>
      <c r="J180" s="231">
        <v>48000</v>
      </c>
      <c r="K180" s="231">
        <v>48000</v>
      </c>
      <c r="L180" s="231">
        <v>48000</v>
      </c>
    </row>
    <row r="181" spans="1:16" ht="26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3</v>
      </c>
      <c r="G181" s="217" t="s">
        <v>157</v>
      </c>
      <c r="H181" s="211">
        <v>157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hidden="1" customHeight="1" collapsed="1">
      <c r="A182" s="223">
        <v>3</v>
      </c>
      <c r="B182" s="224">
        <v>1</v>
      </c>
      <c r="C182" s="224">
        <v>1</v>
      </c>
      <c r="D182" s="224">
        <v>3</v>
      </c>
      <c r="E182" s="224"/>
      <c r="F182" s="226"/>
      <c r="G182" s="225" t="s">
        <v>158</v>
      </c>
      <c r="H182" s="211">
        <v>158</v>
      </c>
      <c r="I182" s="212">
        <f>I183</f>
        <v>1900</v>
      </c>
      <c r="J182" s="254">
        <f>J183</f>
        <v>1900</v>
      </c>
      <c r="K182" s="213">
        <f>K183</f>
        <v>1900</v>
      </c>
      <c r="L182" s="212">
        <f>L183</f>
        <v>1900</v>
      </c>
    </row>
    <row r="183" spans="1:16" ht="14.25" hidden="1" customHeight="1" collapsed="1">
      <c r="A183" s="223">
        <v>3</v>
      </c>
      <c r="B183" s="224">
        <v>1</v>
      </c>
      <c r="C183" s="224">
        <v>1</v>
      </c>
      <c r="D183" s="224">
        <v>3</v>
      </c>
      <c r="E183" s="224">
        <v>1</v>
      </c>
      <c r="F183" s="226"/>
      <c r="G183" s="225" t="s">
        <v>158</v>
      </c>
      <c r="H183" s="211">
        <v>159</v>
      </c>
      <c r="I183" s="212">
        <f t="shared" ref="I183:P183" si="19">SUM(I184:I187)</f>
        <v>1900</v>
      </c>
      <c r="J183" s="212">
        <f t="shared" si="19"/>
        <v>1900</v>
      </c>
      <c r="K183" s="212">
        <f t="shared" si="19"/>
        <v>1900</v>
      </c>
      <c r="L183" s="212">
        <f t="shared" si="19"/>
        <v>1900</v>
      </c>
      <c r="M183" s="212">
        <f t="shared" si="19"/>
        <v>0</v>
      </c>
      <c r="N183" s="212">
        <f t="shared" si="19"/>
        <v>0</v>
      </c>
      <c r="O183" s="212">
        <f t="shared" si="19"/>
        <v>0</v>
      </c>
      <c r="P183" s="212">
        <f t="shared" si="19"/>
        <v>0</v>
      </c>
    </row>
    <row r="184" spans="1:16" ht="13.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>
        <v>1</v>
      </c>
      <c r="F184" s="226">
        <v>1</v>
      </c>
      <c r="G184" s="225" t="s">
        <v>159</v>
      </c>
      <c r="H184" s="211">
        <v>160</v>
      </c>
      <c r="I184" s="231">
        <v>0</v>
      </c>
      <c r="J184" s="231">
        <v>0</v>
      </c>
      <c r="K184" s="231">
        <v>0</v>
      </c>
      <c r="L184" s="275">
        <v>0</v>
      </c>
    </row>
    <row r="185" spans="1:16" ht="15.75" customHeight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>
        <v>2</v>
      </c>
      <c r="G185" s="225" t="s">
        <v>160</v>
      </c>
      <c r="H185" s="211">
        <v>161</v>
      </c>
      <c r="I185" s="229">
        <v>1900</v>
      </c>
      <c r="J185" s="231">
        <v>1900</v>
      </c>
      <c r="K185" s="231">
        <v>1900</v>
      </c>
      <c r="L185" s="231">
        <v>1900</v>
      </c>
    </row>
    <row r="186" spans="1:16" ht="15.7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3</v>
      </c>
      <c r="G186" s="228" t="s">
        <v>161</v>
      </c>
      <c r="H186" s="211">
        <v>162</v>
      </c>
      <c r="I186" s="229">
        <v>0</v>
      </c>
      <c r="J186" s="231">
        <v>0</v>
      </c>
      <c r="K186" s="231">
        <v>0</v>
      </c>
      <c r="L186" s="231">
        <v>0</v>
      </c>
    </row>
    <row r="187" spans="1:16" ht="27" hidden="1" customHeight="1" collapsed="1">
      <c r="A187" s="237">
        <v>3</v>
      </c>
      <c r="B187" s="238">
        <v>1</v>
      </c>
      <c r="C187" s="238">
        <v>1</v>
      </c>
      <c r="D187" s="238">
        <v>3</v>
      </c>
      <c r="E187" s="238">
        <v>1</v>
      </c>
      <c r="F187" s="240">
        <v>4</v>
      </c>
      <c r="G187" s="280" t="s">
        <v>393</v>
      </c>
      <c r="H187" s="211">
        <v>163</v>
      </c>
      <c r="I187" s="281">
        <v>0</v>
      </c>
      <c r="J187" s="282">
        <v>0</v>
      </c>
      <c r="K187" s="231">
        <v>0</v>
      </c>
      <c r="L187" s="231">
        <v>0</v>
      </c>
    </row>
    <row r="188" spans="1:16" ht="18" hidden="1" customHeight="1" collapsed="1">
      <c r="A188" s="237">
        <v>3</v>
      </c>
      <c r="B188" s="238">
        <v>1</v>
      </c>
      <c r="C188" s="238">
        <v>1</v>
      </c>
      <c r="D188" s="238">
        <v>4</v>
      </c>
      <c r="E188" s="238"/>
      <c r="F188" s="240"/>
      <c r="G188" s="239" t="s">
        <v>162</v>
      </c>
      <c r="H188" s="211">
        <v>163</v>
      </c>
      <c r="I188" s="212">
        <f>I189</f>
        <v>0</v>
      </c>
      <c r="J188" s="257">
        <f>J189</f>
        <v>0</v>
      </c>
      <c r="K188" s="221">
        <f>K189</f>
        <v>0</v>
      </c>
      <c r="L188" s="222">
        <f>L189</f>
        <v>0</v>
      </c>
    </row>
    <row r="189" spans="1:16" ht="13.5" hidden="1" customHeight="1" collapsed="1">
      <c r="A189" s="223">
        <v>3</v>
      </c>
      <c r="B189" s="224">
        <v>1</v>
      </c>
      <c r="C189" s="224">
        <v>1</v>
      </c>
      <c r="D189" s="224">
        <v>4</v>
      </c>
      <c r="E189" s="224">
        <v>1</v>
      </c>
      <c r="F189" s="226"/>
      <c r="G189" s="239" t="s">
        <v>162</v>
      </c>
      <c r="H189" s="211">
        <v>164</v>
      </c>
      <c r="I189" s="234">
        <f>SUM(I190:I192)</f>
        <v>0</v>
      </c>
      <c r="J189" s="254">
        <f>SUM(J190:J192)</f>
        <v>0</v>
      </c>
      <c r="K189" s="213">
        <f>SUM(K190:K192)</f>
        <v>0</v>
      </c>
      <c r="L189" s="212">
        <f>SUM(L190:L192)</f>
        <v>0</v>
      </c>
    </row>
    <row r="190" spans="1:16" ht="17.25" hidden="1" customHeight="1" collapsed="1">
      <c r="A190" s="223">
        <v>3</v>
      </c>
      <c r="B190" s="224">
        <v>1</v>
      </c>
      <c r="C190" s="224">
        <v>1</v>
      </c>
      <c r="D190" s="224">
        <v>4</v>
      </c>
      <c r="E190" s="224">
        <v>1</v>
      </c>
      <c r="F190" s="226">
        <v>1</v>
      </c>
      <c r="G190" s="225" t="s">
        <v>163</v>
      </c>
      <c r="H190" s="211">
        <v>165</v>
      </c>
      <c r="I190" s="231">
        <v>0</v>
      </c>
      <c r="J190" s="231">
        <v>0</v>
      </c>
      <c r="K190" s="231">
        <v>0</v>
      </c>
      <c r="L190" s="275">
        <v>0</v>
      </c>
    </row>
    <row r="191" spans="1:16" ht="25.5" hidden="1" customHeight="1" collapsed="1">
      <c r="A191" s="218">
        <v>3</v>
      </c>
      <c r="B191" s="216">
        <v>1</v>
      </c>
      <c r="C191" s="216">
        <v>1</v>
      </c>
      <c r="D191" s="216">
        <v>4</v>
      </c>
      <c r="E191" s="216">
        <v>1</v>
      </c>
      <c r="F191" s="219">
        <v>2</v>
      </c>
      <c r="G191" s="217" t="s">
        <v>164</v>
      </c>
      <c r="H191" s="211">
        <v>166</v>
      </c>
      <c r="I191" s="229">
        <v>0</v>
      </c>
      <c r="J191" s="229">
        <v>0</v>
      </c>
      <c r="K191" s="229">
        <v>0</v>
      </c>
      <c r="L191" s="231">
        <v>0</v>
      </c>
    </row>
    <row r="192" spans="1:16" ht="14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3</v>
      </c>
      <c r="G192" s="225" t="s">
        <v>165</v>
      </c>
      <c r="H192" s="211">
        <v>167</v>
      </c>
      <c r="I192" s="229">
        <v>0</v>
      </c>
      <c r="J192" s="229">
        <v>0</v>
      </c>
      <c r="K192" s="229">
        <v>0</v>
      </c>
      <c r="L192" s="231">
        <v>0</v>
      </c>
    </row>
    <row r="193" spans="1:16" ht="25.5" hidden="1" customHeight="1" collapsed="1">
      <c r="A193" s="223">
        <v>3</v>
      </c>
      <c r="B193" s="224">
        <v>1</v>
      </c>
      <c r="C193" s="224">
        <v>1</v>
      </c>
      <c r="D193" s="224">
        <v>5</v>
      </c>
      <c r="E193" s="224"/>
      <c r="F193" s="226"/>
      <c r="G193" s="225" t="s">
        <v>166</v>
      </c>
      <c r="H193" s="211">
        <v>168</v>
      </c>
      <c r="I193" s="212">
        <f t="shared" ref="I193:L194" si="20">I194</f>
        <v>0</v>
      </c>
      <c r="J193" s="254">
        <f t="shared" si="20"/>
        <v>0</v>
      </c>
      <c r="K193" s="213">
        <f t="shared" si="20"/>
        <v>0</v>
      </c>
      <c r="L193" s="212">
        <f t="shared" si="20"/>
        <v>0</v>
      </c>
    </row>
    <row r="194" spans="1:16" ht="26.25" hidden="1" customHeight="1" collapsed="1">
      <c r="A194" s="237">
        <v>3</v>
      </c>
      <c r="B194" s="238">
        <v>1</v>
      </c>
      <c r="C194" s="238">
        <v>1</v>
      </c>
      <c r="D194" s="238">
        <v>5</v>
      </c>
      <c r="E194" s="238">
        <v>1</v>
      </c>
      <c r="F194" s="240"/>
      <c r="G194" s="225" t="s">
        <v>166</v>
      </c>
      <c r="H194" s="211">
        <v>169</v>
      </c>
      <c r="I194" s="213">
        <f t="shared" si="20"/>
        <v>0</v>
      </c>
      <c r="J194" s="213">
        <f t="shared" si="20"/>
        <v>0</v>
      </c>
      <c r="K194" s="213">
        <f t="shared" si="20"/>
        <v>0</v>
      </c>
      <c r="L194" s="213">
        <f t="shared" si="20"/>
        <v>0</v>
      </c>
    </row>
    <row r="195" spans="1:16" ht="27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>
        <v>1</v>
      </c>
      <c r="F195" s="226">
        <v>1</v>
      </c>
      <c r="G195" s="225" t="s">
        <v>166</v>
      </c>
      <c r="H195" s="211">
        <v>170</v>
      </c>
      <c r="I195" s="229">
        <v>0</v>
      </c>
      <c r="J195" s="231">
        <v>0</v>
      </c>
      <c r="K195" s="231">
        <v>0</v>
      </c>
      <c r="L195" s="231">
        <v>0</v>
      </c>
    </row>
    <row r="196" spans="1:16" ht="26.25" hidden="1" customHeight="1" collapsed="1">
      <c r="A196" s="237">
        <v>3</v>
      </c>
      <c r="B196" s="238">
        <v>1</v>
      </c>
      <c r="C196" s="238">
        <v>2</v>
      </c>
      <c r="D196" s="238"/>
      <c r="E196" s="238"/>
      <c r="F196" s="240"/>
      <c r="G196" s="239" t="s">
        <v>167</v>
      </c>
      <c r="H196" s="211">
        <v>171</v>
      </c>
      <c r="I196" s="212">
        <f t="shared" ref="I196:L197" si="21">I197</f>
        <v>0</v>
      </c>
      <c r="J196" s="257">
        <f t="shared" si="21"/>
        <v>0</v>
      </c>
      <c r="K196" s="221">
        <f t="shared" si="21"/>
        <v>0</v>
      </c>
      <c r="L196" s="222">
        <f t="shared" si="21"/>
        <v>0</v>
      </c>
    </row>
    <row r="197" spans="1:16" ht="25.5" hidden="1" customHeight="1" collapsed="1">
      <c r="A197" s="223">
        <v>3</v>
      </c>
      <c r="B197" s="224">
        <v>1</v>
      </c>
      <c r="C197" s="224">
        <v>2</v>
      </c>
      <c r="D197" s="224">
        <v>1</v>
      </c>
      <c r="E197" s="224"/>
      <c r="F197" s="226"/>
      <c r="G197" s="239" t="s">
        <v>167</v>
      </c>
      <c r="H197" s="211">
        <v>172</v>
      </c>
      <c r="I197" s="234">
        <f t="shared" si="21"/>
        <v>0</v>
      </c>
      <c r="J197" s="254">
        <f t="shared" si="21"/>
        <v>0</v>
      </c>
      <c r="K197" s="213">
        <f t="shared" si="21"/>
        <v>0</v>
      </c>
      <c r="L197" s="212">
        <f t="shared" si="21"/>
        <v>0</v>
      </c>
    </row>
    <row r="198" spans="1:16" ht="26.25" hidden="1" customHeight="1" collapsed="1">
      <c r="A198" s="218">
        <v>3</v>
      </c>
      <c r="B198" s="216">
        <v>1</v>
      </c>
      <c r="C198" s="216">
        <v>2</v>
      </c>
      <c r="D198" s="216">
        <v>1</v>
      </c>
      <c r="E198" s="216">
        <v>1</v>
      </c>
      <c r="F198" s="219"/>
      <c r="G198" s="239" t="s">
        <v>167</v>
      </c>
      <c r="H198" s="211">
        <v>173</v>
      </c>
      <c r="I198" s="212">
        <f>SUM(I199:I202)</f>
        <v>0</v>
      </c>
      <c r="J198" s="256">
        <f>SUM(J199:J202)</f>
        <v>0</v>
      </c>
      <c r="K198" s="235">
        <f>SUM(K199:K202)</f>
        <v>0</v>
      </c>
      <c r="L198" s="234">
        <f>SUM(L199:L202)</f>
        <v>0</v>
      </c>
    </row>
    <row r="199" spans="1:16" ht="41.2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>
        <v>1</v>
      </c>
      <c r="F199" s="226">
        <v>2</v>
      </c>
      <c r="G199" s="225" t="s">
        <v>168</v>
      </c>
      <c r="H199" s="211">
        <v>174</v>
      </c>
      <c r="I199" s="231">
        <v>0</v>
      </c>
      <c r="J199" s="231">
        <v>0</v>
      </c>
      <c r="K199" s="231">
        <v>0</v>
      </c>
      <c r="L199" s="231">
        <v>0</v>
      </c>
    </row>
    <row r="200" spans="1:16" ht="14.25" hidden="1" customHeight="1" collapsed="1">
      <c r="A200" s="223">
        <v>3</v>
      </c>
      <c r="B200" s="224">
        <v>1</v>
      </c>
      <c r="C200" s="224">
        <v>2</v>
      </c>
      <c r="D200" s="223">
        <v>1</v>
      </c>
      <c r="E200" s="224">
        <v>1</v>
      </c>
      <c r="F200" s="226">
        <v>3</v>
      </c>
      <c r="G200" s="225" t="s">
        <v>169</v>
      </c>
      <c r="H200" s="211">
        <v>175</v>
      </c>
      <c r="I200" s="231">
        <v>0</v>
      </c>
      <c r="J200" s="231">
        <v>0</v>
      </c>
      <c r="K200" s="231">
        <v>0</v>
      </c>
      <c r="L200" s="231">
        <v>0</v>
      </c>
    </row>
    <row r="201" spans="1:16" ht="18.75" hidden="1" customHeight="1" collapsed="1">
      <c r="A201" s="223">
        <v>3</v>
      </c>
      <c r="B201" s="224">
        <v>1</v>
      </c>
      <c r="C201" s="224">
        <v>2</v>
      </c>
      <c r="D201" s="223">
        <v>1</v>
      </c>
      <c r="E201" s="224">
        <v>1</v>
      </c>
      <c r="F201" s="226">
        <v>4</v>
      </c>
      <c r="G201" s="225" t="s">
        <v>170</v>
      </c>
      <c r="H201" s="211">
        <v>176</v>
      </c>
      <c r="I201" s="231">
        <v>0</v>
      </c>
      <c r="J201" s="231">
        <v>0</v>
      </c>
      <c r="K201" s="231">
        <v>0</v>
      </c>
      <c r="L201" s="231">
        <v>0</v>
      </c>
    </row>
    <row r="202" spans="1:16" ht="17.25" hidden="1" customHeight="1" collapsed="1">
      <c r="A202" s="237">
        <v>3</v>
      </c>
      <c r="B202" s="246">
        <v>1</v>
      </c>
      <c r="C202" s="246">
        <v>2</v>
      </c>
      <c r="D202" s="245">
        <v>1</v>
      </c>
      <c r="E202" s="246">
        <v>1</v>
      </c>
      <c r="F202" s="247">
        <v>5</v>
      </c>
      <c r="G202" s="248" t="s">
        <v>171</v>
      </c>
      <c r="H202" s="211">
        <v>177</v>
      </c>
      <c r="I202" s="231">
        <v>0</v>
      </c>
      <c r="J202" s="231">
        <v>0</v>
      </c>
      <c r="K202" s="231">
        <v>0</v>
      </c>
      <c r="L202" s="275">
        <v>0</v>
      </c>
    </row>
    <row r="203" spans="1:16" ht="15" hidden="1" customHeight="1" collapsed="1">
      <c r="A203" s="223">
        <v>3</v>
      </c>
      <c r="B203" s="224">
        <v>1</v>
      </c>
      <c r="C203" s="224">
        <v>3</v>
      </c>
      <c r="D203" s="223"/>
      <c r="E203" s="224"/>
      <c r="F203" s="226"/>
      <c r="G203" s="225" t="s">
        <v>172</v>
      </c>
      <c r="H203" s="211">
        <v>178</v>
      </c>
      <c r="I203" s="212">
        <f>SUM(I204+I207)</f>
        <v>0</v>
      </c>
      <c r="J203" s="254">
        <f>SUM(J204+J207)</f>
        <v>0</v>
      </c>
      <c r="K203" s="213">
        <f>SUM(K204+K207)</f>
        <v>0</v>
      </c>
      <c r="L203" s="212">
        <f>SUM(L204+L207)</f>
        <v>0</v>
      </c>
    </row>
    <row r="204" spans="1:16" ht="27.75" hidden="1" customHeight="1" collapsed="1">
      <c r="A204" s="218">
        <v>3</v>
      </c>
      <c r="B204" s="216">
        <v>1</v>
      </c>
      <c r="C204" s="216">
        <v>3</v>
      </c>
      <c r="D204" s="218">
        <v>1</v>
      </c>
      <c r="E204" s="223"/>
      <c r="F204" s="219"/>
      <c r="G204" s="217" t="s">
        <v>173</v>
      </c>
      <c r="H204" s="211">
        <v>179</v>
      </c>
      <c r="I204" s="234">
        <f t="shared" ref="I204:L205" si="22">I205</f>
        <v>0</v>
      </c>
      <c r="J204" s="256">
        <f t="shared" si="22"/>
        <v>0</v>
      </c>
      <c r="K204" s="235">
        <f t="shared" si="22"/>
        <v>0</v>
      </c>
      <c r="L204" s="234">
        <f t="shared" si="22"/>
        <v>0</v>
      </c>
    </row>
    <row r="205" spans="1:16" ht="30.75" hidden="1" customHeight="1" collapsed="1">
      <c r="A205" s="223">
        <v>3</v>
      </c>
      <c r="B205" s="224">
        <v>1</v>
      </c>
      <c r="C205" s="224">
        <v>3</v>
      </c>
      <c r="D205" s="223">
        <v>1</v>
      </c>
      <c r="E205" s="223">
        <v>1</v>
      </c>
      <c r="F205" s="226"/>
      <c r="G205" s="217" t="s">
        <v>173</v>
      </c>
      <c r="H205" s="211">
        <v>180</v>
      </c>
      <c r="I205" s="212">
        <f t="shared" si="22"/>
        <v>0</v>
      </c>
      <c r="J205" s="254">
        <f t="shared" si="22"/>
        <v>0</v>
      </c>
      <c r="K205" s="213">
        <f t="shared" si="22"/>
        <v>0</v>
      </c>
      <c r="L205" s="212">
        <f t="shared" si="22"/>
        <v>0</v>
      </c>
    </row>
    <row r="206" spans="1:16" ht="27.75" hidden="1" customHeight="1" collapsed="1">
      <c r="A206" s="223">
        <v>3</v>
      </c>
      <c r="B206" s="225">
        <v>1</v>
      </c>
      <c r="C206" s="223">
        <v>3</v>
      </c>
      <c r="D206" s="224">
        <v>1</v>
      </c>
      <c r="E206" s="224">
        <v>1</v>
      </c>
      <c r="F206" s="226">
        <v>1</v>
      </c>
      <c r="G206" s="217" t="s">
        <v>173</v>
      </c>
      <c r="H206" s="211">
        <v>181</v>
      </c>
      <c r="I206" s="275">
        <v>0</v>
      </c>
      <c r="J206" s="275">
        <v>0</v>
      </c>
      <c r="K206" s="275">
        <v>0</v>
      </c>
      <c r="L206" s="275">
        <v>0</v>
      </c>
    </row>
    <row r="207" spans="1:16" ht="15" hidden="1" customHeight="1" collapsed="1">
      <c r="A207" s="223">
        <v>3</v>
      </c>
      <c r="B207" s="225">
        <v>1</v>
      </c>
      <c r="C207" s="223">
        <v>3</v>
      </c>
      <c r="D207" s="224">
        <v>2</v>
      </c>
      <c r="E207" s="224"/>
      <c r="F207" s="226"/>
      <c r="G207" s="225" t="s">
        <v>174</v>
      </c>
      <c r="H207" s="211">
        <v>182</v>
      </c>
      <c r="I207" s="212">
        <f>I208</f>
        <v>0</v>
      </c>
      <c r="J207" s="254">
        <f>J208</f>
        <v>0</v>
      </c>
      <c r="K207" s="213">
        <f>K208</f>
        <v>0</v>
      </c>
      <c r="L207" s="212">
        <f>L208</f>
        <v>0</v>
      </c>
    </row>
    <row r="208" spans="1:16" ht="15.75" hidden="1" customHeight="1" collapsed="1">
      <c r="A208" s="218">
        <v>3</v>
      </c>
      <c r="B208" s="217">
        <v>1</v>
      </c>
      <c r="C208" s="218">
        <v>3</v>
      </c>
      <c r="D208" s="216">
        <v>2</v>
      </c>
      <c r="E208" s="216">
        <v>1</v>
      </c>
      <c r="F208" s="219"/>
      <c r="G208" s="225" t="s">
        <v>174</v>
      </c>
      <c r="H208" s="211">
        <v>183</v>
      </c>
      <c r="I208" s="212">
        <f>SUM(I209:I214)</f>
        <v>0</v>
      </c>
      <c r="J208" s="212">
        <f>SUM(J209:J214)</f>
        <v>0</v>
      </c>
      <c r="K208" s="212">
        <f>SUM(K209:K214)</f>
        <v>0</v>
      </c>
      <c r="L208" s="212">
        <f>SUM(L209:L214)</f>
        <v>0</v>
      </c>
      <c r="M208" s="283"/>
      <c r="N208" s="283"/>
      <c r="O208" s="283"/>
      <c r="P208" s="283"/>
    </row>
    <row r="209" spans="1:12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>
        <v>1</v>
      </c>
      <c r="F209" s="226">
        <v>1</v>
      </c>
      <c r="G209" s="225" t="s">
        <v>175</v>
      </c>
      <c r="H209" s="211">
        <v>184</v>
      </c>
      <c r="I209" s="231">
        <v>0</v>
      </c>
      <c r="J209" s="231">
        <v>0</v>
      </c>
      <c r="K209" s="231">
        <v>0</v>
      </c>
      <c r="L209" s="275">
        <v>0</v>
      </c>
    </row>
    <row r="210" spans="1:12" ht="26.25" hidden="1" customHeight="1" collapsed="1">
      <c r="A210" s="223">
        <v>3</v>
      </c>
      <c r="B210" s="225">
        <v>1</v>
      </c>
      <c r="C210" s="223">
        <v>3</v>
      </c>
      <c r="D210" s="224">
        <v>2</v>
      </c>
      <c r="E210" s="224">
        <v>1</v>
      </c>
      <c r="F210" s="226">
        <v>2</v>
      </c>
      <c r="G210" s="225" t="s">
        <v>176</v>
      </c>
      <c r="H210" s="211">
        <v>185</v>
      </c>
      <c r="I210" s="231">
        <v>0</v>
      </c>
      <c r="J210" s="231">
        <v>0</v>
      </c>
      <c r="K210" s="231">
        <v>0</v>
      </c>
      <c r="L210" s="231">
        <v>0</v>
      </c>
    </row>
    <row r="211" spans="1:12" ht="16.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3</v>
      </c>
      <c r="G211" s="225" t="s">
        <v>177</v>
      </c>
      <c r="H211" s="211">
        <v>186</v>
      </c>
      <c r="I211" s="231">
        <v>0</v>
      </c>
      <c r="J211" s="231">
        <v>0</v>
      </c>
      <c r="K211" s="231">
        <v>0</v>
      </c>
      <c r="L211" s="231">
        <v>0</v>
      </c>
    </row>
    <row r="212" spans="1:12" ht="27.7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4</v>
      </c>
      <c r="G212" s="225" t="s">
        <v>178</v>
      </c>
      <c r="H212" s="211">
        <v>187</v>
      </c>
      <c r="I212" s="231">
        <v>0</v>
      </c>
      <c r="J212" s="231">
        <v>0</v>
      </c>
      <c r="K212" s="231">
        <v>0</v>
      </c>
      <c r="L212" s="275">
        <v>0</v>
      </c>
    </row>
    <row r="213" spans="1:12" ht="15.7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5</v>
      </c>
      <c r="G213" s="217" t="s">
        <v>179</v>
      </c>
      <c r="H213" s="211">
        <v>188</v>
      </c>
      <c r="I213" s="231">
        <v>0</v>
      </c>
      <c r="J213" s="231">
        <v>0</v>
      </c>
      <c r="K213" s="231">
        <v>0</v>
      </c>
      <c r="L213" s="231">
        <v>0</v>
      </c>
    </row>
    <row r="214" spans="1:12" ht="13.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6</v>
      </c>
      <c r="G214" s="217" t="s">
        <v>174</v>
      </c>
      <c r="H214" s="211">
        <v>189</v>
      </c>
      <c r="I214" s="231">
        <v>0</v>
      </c>
      <c r="J214" s="231">
        <v>0</v>
      </c>
      <c r="K214" s="231">
        <v>0</v>
      </c>
      <c r="L214" s="275">
        <v>0</v>
      </c>
    </row>
    <row r="215" spans="1:12" ht="27" hidden="1" customHeight="1" collapsed="1">
      <c r="A215" s="218">
        <v>3</v>
      </c>
      <c r="B215" s="216">
        <v>1</v>
      </c>
      <c r="C215" s="216">
        <v>4</v>
      </c>
      <c r="D215" s="216"/>
      <c r="E215" s="216"/>
      <c r="F215" s="219"/>
      <c r="G215" s="217" t="s">
        <v>180</v>
      </c>
      <c r="H215" s="211">
        <v>190</v>
      </c>
      <c r="I215" s="234">
        <f t="shared" ref="I215:L217" si="23">I216</f>
        <v>0</v>
      </c>
      <c r="J215" s="256">
        <f t="shared" si="23"/>
        <v>0</v>
      </c>
      <c r="K215" s="235">
        <f t="shared" si="23"/>
        <v>0</v>
      </c>
      <c r="L215" s="235">
        <f t="shared" si="23"/>
        <v>0</v>
      </c>
    </row>
    <row r="216" spans="1:12" ht="27" hidden="1" customHeight="1" collapsed="1">
      <c r="A216" s="237">
        <v>3</v>
      </c>
      <c r="B216" s="246">
        <v>1</v>
      </c>
      <c r="C216" s="246">
        <v>4</v>
      </c>
      <c r="D216" s="246">
        <v>1</v>
      </c>
      <c r="E216" s="246"/>
      <c r="F216" s="247"/>
      <c r="G216" s="217" t="s">
        <v>180</v>
      </c>
      <c r="H216" s="211">
        <v>191</v>
      </c>
      <c r="I216" s="241">
        <f t="shared" si="23"/>
        <v>0</v>
      </c>
      <c r="J216" s="268">
        <f t="shared" si="23"/>
        <v>0</v>
      </c>
      <c r="K216" s="242">
        <f t="shared" si="23"/>
        <v>0</v>
      </c>
      <c r="L216" s="242">
        <f t="shared" si="23"/>
        <v>0</v>
      </c>
    </row>
    <row r="217" spans="1:12" ht="27.75" hidden="1" customHeight="1" collapsed="1">
      <c r="A217" s="223">
        <v>3</v>
      </c>
      <c r="B217" s="224">
        <v>1</v>
      </c>
      <c r="C217" s="224">
        <v>4</v>
      </c>
      <c r="D217" s="224">
        <v>1</v>
      </c>
      <c r="E217" s="224">
        <v>1</v>
      </c>
      <c r="F217" s="226"/>
      <c r="G217" s="217" t="s">
        <v>181</v>
      </c>
      <c r="H217" s="211">
        <v>192</v>
      </c>
      <c r="I217" s="212">
        <f t="shared" si="23"/>
        <v>0</v>
      </c>
      <c r="J217" s="254">
        <f t="shared" si="23"/>
        <v>0</v>
      </c>
      <c r="K217" s="213">
        <f t="shared" si="23"/>
        <v>0</v>
      </c>
      <c r="L217" s="213">
        <f t="shared" si="23"/>
        <v>0</v>
      </c>
    </row>
    <row r="218" spans="1:12" ht="27" hidden="1" customHeight="1" collapsed="1">
      <c r="A218" s="228">
        <v>3</v>
      </c>
      <c r="B218" s="223">
        <v>1</v>
      </c>
      <c r="C218" s="224">
        <v>4</v>
      </c>
      <c r="D218" s="224">
        <v>1</v>
      </c>
      <c r="E218" s="224">
        <v>1</v>
      </c>
      <c r="F218" s="226">
        <v>1</v>
      </c>
      <c r="G218" s="217" t="s">
        <v>181</v>
      </c>
      <c r="H218" s="211">
        <v>193</v>
      </c>
      <c r="I218" s="231">
        <v>0</v>
      </c>
      <c r="J218" s="231">
        <v>0</v>
      </c>
      <c r="K218" s="231">
        <v>0</v>
      </c>
      <c r="L218" s="231">
        <v>0</v>
      </c>
    </row>
    <row r="219" spans="1:12" ht="26.25" hidden="1" customHeight="1" collapsed="1">
      <c r="A219" s="228">
        <v>3</v>
      </c>
      <c r="B219" s="224">
        <v>1</v>
      </c>
      <c r="C219" s="224">
        <v>5</v>
      </c>
      <c r="D219" s="224"/>
      <c r="E219" s="224"/>
      <c r="F219" s="226"/>
      <c r="G219" s="225" t="s">
        <v>182</v>
      </c>
      <c r="H219" s="211">
        <v>194</v>
      </c>
      <c r="I219" s="212">
        <f t="shared" ref="I219:L220" si="24">I220</f>
        <v>0</v>
      </c>
      <c r="J219" s="212">
        <f t="shared" si="24"/>
        <v>0</v>
      </c>
      <c r="K219" s="212">
        <f t="shared" si="24"/>
        <v>0</v>
      </c>
      <c r="L219" s="212">
        <f t="shared" si="24"/>
        <v>0</v>
      </c>
    </row>
    <row r="220" spans="1:12" ht="30" hidden="1" customHeight="1" collapsed="1">
      <c r="A220" s="228">
        <v>3</v>
      </c>
      <c r="B220" s="224">
        <v>1</v>
      </c>
      <c r="C220" s="224">
        <v>5</v>
      </c>
      <c r="D220" s="224">
        <v>1</v>
      </c>
      <c r="E220" s="224"/>
      <c r="F220" s="226"/>
      <c r="G220" s="225" t="s">
        <v>182</v>
      </c>
      <c r="H220" s="211">
        <v>195</v>
      </c>
      <c r="I220" s="212">
        <f t="shared" si="24"/>
        <v>0</v>
      </c>
      <c r="J220" s="212">
        <f t="shared" si="24"/>
        <v>0</v>
      </c>
      <c r="K220" s="212">
        <f t="shared" si="24"/>
        <v>0</v>
      </c>
      <c r="L220" s="212">
        <f t="shared" si="24"/>
        <v>0</v>
      </c>
    </row>
    <row r="221" spans="1:12" ht="27" hidden="1" customHeight="1" collapsed="1">
      <c r="A221" s="228">
        <v>3</v>
      </c>
      <c r="B221" s="224">
        <v>1</v>
      </c>
      <c r="C221" s="224">
        <v>5</v>
      </c>
      <c r="D221" s="224">
        <v>1</v>
      </c>
      <c r="E221" s="224">
        <v>1</v>
      </c>
      <c r="F221" s="226"/>
      <c r="G221" s="225" t="s">
        <v>182</v>
      </c>
      <c r="H221" s="211">
        <v>196</v>
      </c>
      <c r="I221" s="212">
        <f>SUM(I222:I224)</f>
        <v>0</v>
      </c>
      <c r="J221" s="212">
        <f>SUM(J222:J224)</f>
        <v>0</v>
      </c>
      <c r="K221" s="212">
        <f>SUM(K222:K224)</f>
        <v>0</v>
      </c>
      <c r="L221" s="212">
        <f>SUM(L222:L224)</f>
        <v>0</v>
      </c>
    </row>
    <row r="222" spans="1:12" ht="21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>
        <v>1</v>
      </c>
      <c r="F222" s="226">
        <v>1</v>
      </c>
      <c r="G222" s="277" t="s">
        <v>183</v>
      </c>
      <c r="H222" s="211">
        <v>197</v>
      </c>
      <c r="I222" s="231">
        <v>0</v>
      </c>
      <c r="J222" s="231">
        <v>0</v>
      </c>
      <c r="K222" s="231">
        <v>0</v>
      </c>
      <c r="L222" s="231">
        <v>0</v>
      </c>
    </row>
    <row r="223" spans="1:12" ht="25.5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>
        <v>2</v>
      </c>
      <c r="G223" s="277" t="s">
        <v>184</v>
      </c>
      <c r="H223" s="211">
        <v>198</v>
      </c>
      <c r="I223" s="231">
        <v>0</v>
      </c>
      <c r="J223" s="231">
        <v>0</v>
      </c>
      <c r="K223" s="231">
        <v>0</v>
      </c>
      <c r="L223" s="231">
        <v>0</v>
      </c>
    </row>
    <row r="224" spans="1:12" ht="28.5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3</v>
      </c>
      <c r="G224" s="277" t="s">
        <v>185</v>
      </c>
      <c r="H224" s="211">
        <v>199</v>
      </c>
      <c r="I224" s="231">
        <v>0</v>
      </c>
      <c r="J224" s="231">
        <v>0</v>
      </c>
      <c r="K224" s="231">
        <v>0</v>
      </c>
      <c r="L224" s="231">
        <v>0</v>
      </c>
    </row>
    <row r="225" spans="1:12" s="163" customFormat="1" ht="41.25" hidden="1" customHeight="1" collapsed="1">
      <c r="A225" s="207">
        <v>3</v>
      </c>
      <c r="B225" s="208">
        <v>2</v>
      </c>
      <c r="C225" s="208"/>
      <c r="D225" s="208"/>
      <c r="E225" s="208"/>
      <c r="F225" s="210"/>
      <c r="G225" s="209" t="s">
        <v>186</v>
      </c>
      <c r="H225" s="211">
        <v>200</v>
      </c>
      <c r="I225" s="212">
        <f>SUM(I226+I258)</f>
        <v>0</v>
      </c>
      <c r="J225" s="254">
        <f>SUM(J226+J258)</f>
        <v>0</v>
      </c>
      <c r="K225" s="213">
        <f>SUM(K226+K258)</f>
        <v>0</v>
      </c>
      <c r="L225" s="213">
        <f>SUM(L226+L258)</f>
        <v>0</v>
      </c>
    </row>
    <row r="226" spans="1:12" ht="26.25" hidden="1" customHeight="1" collapsed="1">
      <c r="A226" s="237">
        <v>3</v>
      </c>
      <c r="B226" s="245">
        <v>2</v>
      </c>
      <c r="C226" s="246">
        <v>1</v>
      </c>
      <c r="D226" s="246"/>
      <c r="E226" s="246"/>
      <c r="F226" s="247"/>
      <c r="G226" s="248" t="s">
        <v>187</v>
      </c>
      <c r="H226" s="211">
        <v>201</v>
      </c>
      <c r="I226" s="241">
        <f>SUM(I227+I236+I240+I244+I248+I251+I254)</f>
        <v>0</v>
      </c>
      <c r="J226" s="268">
        <f>SUM(J227+J236+J240+J244+J248+J251+J254)</f>
        <v>0</v>
      </c>
      <c r="K226" s="242">
        <f>SUM(K227+K236+K240+K244+K248+K251+K254)</f>
        <v>0</v>
      </c>
      <c r="L226" s="242">
        <f>SUM(L227+L236+L240+L244+L248+L251+L254)</f>
        <v>0</v>
      </c>
    </row>
    <row r="227" spans="1:12" ht="15.75" hidden="1" customHeight="1" collapsed="1">
      <c r="A227" s="223">
        <v>3</v>
      </c>
      <c r="B227" s="224">
        <v>2</v>
      </c>
      <c r="C227" s="224">
        <v>1</v>
      </c>
      <c r="D227" s="224">
        <v>1</v>
      </c>
      <c r="E227" s="224"/>
      <c r="F227" s="226"/>
      <c r="G227" s="225" t="s">
        <v>188</v>
      </c>
      <c r="H227" s="211">
        <v>202</v>
      </c>
      <c r="I227" s="241">
        <f>I228</f>
        <v>0</v>
      </c>
      <c r="J227" s="241">
        <f>J228</f>
        <v>0</v>
      </c>
      <c r="K227" s="241">
        <f>K228</f>
        <v>0</v>
      </c>
      <c r="L227" s="241">
        <f>L228</f>
        <v>0</v>
      </c>
    </row>
    <row r="228" spans="1:12" ht="12" hidden="1" customHeight="1" collapsed="1">
      <c r="A228" s="223">
        <v>3</v>
      </c>
      <c r="B228" s="223">
        <v>2</v>
      </c>
      <c r="C228" s="224">
        <v>1</v>
      </c>
      <c r="D228" s="224">
        <v>1</v>
      </c>
      <c r="E228" s="224">
        <v>1</v>
      </c>
      <c r="F228" s="226"/>
      <c r="G228" s="225" t="s">
        <v>189</v>
      </c>
      <c r="H228" s="211">
        <v>203</v>
      </c>
      <c r="I228" s="212">
        <f>SUM(I229:I229)</f>
        <v>0</v>
      </c>
      <c r="J228" s="254">
        <f>SUM(J229:J229)</f>
        <v>0</v>
      </c>
      <c r="K228" s="213">
        <f>SUM(K229:K229)</f>
        <v>0</v>
      </c>
      <c r="L228" s="213">
        <f>SUM(L229:L229)</f>
        <v>0</v>
      </c>
    </row>
    <row r="229" spans="1:12" ht="14.25" hidden="1" customHeight="1" collapsed="1">
      <c r="A229" s="237">
        <v>3</v>
      </c>
      <c r="B229" s="237">
        <v>2</v>
      </c>
      <c r="C229" s="246">
        <v>1</v>
      </c>
      <c r="D229" s="246">
        <v>1</v>
      </c>
      <c r="E229" s="246">
        <v>1</v>
      </c>
      <c r="F229" s="247">
        <v>1</v>
      </c>
      <c r="G229" s="248" t="s">
        <v>189</v>
      </c>
      <c r="H229" s="211">
        <v>204</v>
      </c>
      <c r="I229" s="231">
        <v>0</v>
      </c>
      <c r="J229" s="231">
        <v>0</v>
      </c>
      <c r="K229" s="231">
        <v>0</v>
      </c>
      <c r="L229" s="231">
        <v>0</v>
      </c>
    </row>
    <row r="230" spans="1:12" ht="14.25" hidden="1" customHeight="1" collapsed="1">
      <c r="A230" s="237">
        <v>3</v>
      </c>
      <c r="B230" s="246">
        <v>2</v>
      </c>
      <c r="C230" s="246">
        <v>1</v>
      </c>
      <c r="D230" s="246">
        <v>1</v>
      </c>
      <c r="E230" s="246">
        <v>2</v>
      </c>
      <c r="F230" s="247"/>
      <c r="G230" s="248" t="s">
        <v>190</v>
      </c>
      <c r="H230" s="211">
        <v>205</v>
      </c>
      <c r="I230" s="212">
        <f>SUM(I231:I232)</f>
        <v>0</v>
      </c>
      <c r="J230" s="212">
        <f>SUM(J231:J232)</f>
        <v>0</v>
      </c>
      <c r="K230" s="212">
        <f>SUM(K231:K232)</f>
        <v>0</v>
      </c>
      <c r="L230" s="212">
        <f>SUM(L231:L232)</f>
        <v>0</v>
      </c>
    </row>
    <row r="231" spans="1:12" ht="14.25" hidden="1" customHeight="1" collapsed="1">
      <c r="A231" s="237">
        <v>3</v>
      </c>
      <c r="B231" s="246">
        <v>2</v>
      </c>
      <c r="C231" s="246">
        <v>1</v>
      </c>
      <c r="D231" s="246">
        <v>1</v>
      </c>
      <c r="E231" s="246">
        <v>2</v>
      </c>
      <c r="F231" s="247">
        <v>1</v>
      </c>
      <c r="G231" s="248" t="s">
        <v>191</v>
      </c>
      <c r="H231" s="211">
        <v>206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>
        <v>2</v>
      </c>
      <c r="G232" s="248" t="s">
        <v>192</v>
      </c>
      <c r="H232" s="211">
        <v>207</v>
      </c>
      <c r="I232" s="231">
        <v>0</v>
      </c>
      <c r="J232" s="231">
        <v>0</v>
      </c>
      <c r="K232" s="231">
        <v>0</v>
      </c>
      <c r="L232" s="231"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3</v>
      </c>
      <c r="F233" s="284"/>
      <c r="G233" s="248" t="s">
        <v>193</v>
      </c>
      <c r="H233" s="211">
        <v>208</v>
      </c>
      <c r="I233" s="212">
        <f>SUM(I234:I235)</f>
        <v>0</v>
      </c>
      <c r="J233" s="212">
        <f>SUM(J234:J235)</f>
        <v>0</v>
      </c>
      <c r="K233" s="212">
        <f>SUM(K234:K235)</f>
        <v>0</v>
      </c>
      <c r="L233" s="212">
        <f>SUM(L234:L235)</f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3</v>
      </c>
      <c r="F234" s="247">
        <v>1</v>
      </c>
      <c r="G234" s="248" t="s">
        <v>194</v>
      </c>
      <c r="H234" s="211">
        <v>209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47">
        <v>2</v>
      </c>
      <c r="G235" s="248" t="s">
        <v>195</v>
      </c>
      <c r="H235" s="211">
        <v>210</v>
      </c>
      <c r="I235" s="231">
        <v>0</v>
      </c>
      <c r="J235" s="231">
        <v>0</v>
      </c>
      <c r="K235" s="231">
        <v>0</v>
      </c>
      <c r="L235" s="231">
        <v>0</v>
      </c>
    </row>
    <row r="236" spans="1:12" ht="27" hidden="1" customHeight="1" collapsed="1">
      <c r="A236" s="223">
        <v>3</v>
      </c>
      <c r="B236" s="224">
        <v>2</v>
      </c>
      <c r="C236" s="224">
        <v>1</v>
      </c>
      <c r="D236" s="224">
        <v>2</v>
      </c>
      <c r="E236" s="224"/>
      <c r="F236" s="226"/>
      <c r="G236" s="225" t="s">
        <v>196</v>
      </c>
      <c r="H236" s="211">
        <v>211</v>
      </c>
      <c r="I236" s="212">
        <f>I237</f>
        <v>0</v>
      </c>
      <c r="J236" s="212">
        <f>J237</f>
        <v>0</v>
      </c>
      <c r="K236" s="212">
        <f>K237</f>
        <v>0</v>
      </c>
      <c r="L236" s="212">
        <f>L237</f>
        <v>0</v>
      </c>
    </row>
    <row r="237" spans="1:12" ht="14.25" hidden="1" customHeight="1" collapsed="1">
      <c r="A237" s="223">
        <v>3</v>
      </c>
      <c r="B237" s="224">
        <v>2</v>
      </c>
      <c r="C237" s="224">
        <v>1</v>
      </c>
      <c r="D237" s="224">
        <v>2</v>
      </c>
      <c r="E237" s="224">
        <v>1</v>
      </c>
      <c r="F237" s="226"/>
      <c r="G237" s="225" t="s">
        <v>196</v>
      </c>
      <c r="H237" s="211">
        <v>212</v>
      </c>
      <c r="I237" s="212">
        <f>SUM(I238:I239)</f>
        <v>0</v>
      </c>
      <c r="J237" s="254">
        <f>SUM(J238:J239)</f>
        <v>0</v>
      </c>
      <c r="K237" s="213">
        <f>SUM(K238:K239)</f>
        <v>0</v>
      </c>
      <c r="L237" s="213">
        <f>SUM(L238:L239)</f>
        <v>0</v>
      </c>
    </row>
    <row r="238" spans="1:12" ht="27" hidden="1" customHeight="1" collapsed="1">
      <c r="A238" s="237">
        <v>3</v>
      </c>
      <c r="B238" s="245">
        <v>2</v>
      </c>
      <c r="C238" s="246">
        <v>1</v>
      </c>
      <c r="D238" s="246">
        <v>2</v>
      </c>
      <c r="E238" s="246">
        <v>1</v>
      </c>
      <c r="F238" s="247">
        <v>1</v>
      </c>
      <c r="G238" s="248" t="s">
        <v>197</v>
      </c>
      <c r="H238" s="211">
        <v>213</v>
      </c>
      <c r="I238" s="231">
        <v>0</v>
      </c>
      <c r="J238" s="231">
        <v>0</v>
      </c>
      <c r="K238" s="231">
        <v>0</v>
      </c>
      <c r="L238" s="231">
        <v>0</v>
      </c>
    </row>
    <row r="239" spans="1:12" ht="25.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>
        <v>2</v>
      </c>
      <c r="G239" s="225" t="s">
        <v>198</v>
      </c>
      <c r="H239" s="211">
        <v>214</v>
      </c>
      <c r="I239" s="231">
        <v>0</v>
      </c>
      <c r="J239" s="231">
        <v>0</v>
      </c>
      <c r="K239" s="231">
        <v>0</v>
      </c>
      <c r="L239" s="231">
        <v>0</v>
      </c>
    </row>
    <row r="240" spans="1:12" ht="26.25" hidden="1" customHeight="1" collapsed="1">
      <c r="A240" s="218">
        <v>3</v>
      </c>
      <c r="B240" s="216">
        <v>2</v>
      </c>
      <c r="C240" s="216">
        <v>1</v>
      </c>
      <c r="D240" s="216">
        <v>3</v>
      </c>
      <c r="E240" s="216"/>
      <c r="F240" s="219"/>
      <c r="G240" s="217" t="s">
        <v>199</v>
      </c>
      <c r="H240" s="211">
        <v>215</v>
      </c>
      <c r="I240" s="234">
        <f>I241</f>
        <v>0</v>
      </c>
      <c r="J240" s="256">
        <f>J241</f>
        <v>0</v>
      </c>
      <c r="K240" s="235">
        <f>K241</f>
        <v>0</v>
      </c>
      <c r="L240" s="235">
        <f>L241</f>
        <v>0</v>
      </c>
    </row>
    <row r="241" spans="1:12" ht="29.25" hidden="1" customHeight="1" collapsed="1">
      <c r="A241" s="223">
        <v>3</v>
      </c>
      <c r="B241" s="224">
        <v>2</v>
      </c>
      <c r="C241" s="224">
        <v>1</v>
      </c>
      <c r="D241" s="224">
        <v>3</v>
      </c>
      <c r="E241" s="224">
        <v>1</v>
      </c>
      <c r="F241" s="226"/>
      <c r="G241" s="217" t="s">
        <v>199</v>
      </c>
      <c r="H241" s="211">
        <v>216</v>
      </c>
      <c r="I241" s="212">
        <f>I242+I243</f>
        <v>0</v>
      </c>
      <c r="J241" s="212">
        <f>J242+J243</f>
        <v>0</v>
      </c>
      <c r="K241" s="212">
        <f>K242+K243</f>
        <v>0</v>
      </c>
      <c r="L241" s="212">
        <f>L242+L243</f>
        <v>0</v>
      </c>
    </row>
    <row r="242" spans="1:12" ht="30" hidden="1" customHeight="1" collapsed="1">
      <c r="A242" s="223">
        <v>3</v>
      </c>
      <c r="B242" s="224">
        <v>2</v>
      </c>
      <c r="C242" s="224">
        <v>1</v>
      </c>
      <c r="D242" s="224">
        <v>3</v>
      </c>
      <c r="E242" s="224">
        <v>1</v>
      </c>
      <c r="F242" s="226">
        <v>1</v>
      </c>
      <c r="G242" s="225" t="s">
        <v>200</v>
      </c>
      <c r="H242" s="211">
        <v>217</v>
      </c>
      <c r="I242" s="231">
        <v>0</v>
      </c>
      <c r="J242" s="231">
        <v>0</v>
      </c>
      <c r="K242" s="231">
        <v>0</v>
      </c>
      <c r="L242" s="231">
        <v>0</v>
      </c>
    </row>
    <row r="243" spans="1:12" ht="27.7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>
        <v>2</v>
      </c>
      <c r="G243" s="225" t="s">
        <v>201</v>
      </c>
      <c r="H243" s="211">
        <v>218</v>
      </c>
      <c r="I243" s="275">
        <v>0</v>
      </c>
      <c r="J243" s="272">
        <v>0</v>
      </c>
      <c r="K243" s="275">
        <v>0</v>
      </c>
      <c r="L243" s="275">
        <v>0</v>
      </c>
    </row>
    <row r="244" spans="1:12" ht="12" hidden="1" customHeight="1" collapsed="1">
      <c r="A244" s="223">
        <v>3</v>
      </c>
      <c r="B244" s="224">
        <v>2</v>
      </c>
      <c r="C244" s="224">
        <v>1</v>
      </c>
      <c r="D244" s="224">
        <v>4</v>
      </c>
      <c r="E244" s="224"/>
      <c r="F244" s="226"/>
      <c r="G244" s="225" t="s">
        <v>202</v>
      </c>
      <c r="H244" s="211">
        <v>219</v>
      </c>
      <c r="I244" s="212">
        <f>I245</f>
        <v>0</v>
      </c>
      <c r="J244" s="213">
        <f>J245</f>
        <v>0</v>
      </c>
      <c r="K244" s="212">
        <f>K245</f>
        <v>0</v>
      </c>
      <c r="L244" s="213">
        <f>L245</f>
        <v>0</v>
      </c>
    </row>
    <row r="245" spans="1:12" ht="14.25" hidden="1" customHeight="1" collapsed="1">
      <c r="A245" s="218">
        <v>3</v>
      </c>
      <c r="B245" s="216">
        <v>2</v>
      </c>
      <c r="C245" s="216">
        <v>1</v>
      </c>
      <c r="D245" s="216">
        <v>4</v>
      </c>
      <c r="E245" s="216">
        <v>1</v>
      </c>
      <c r="F245" s="219"/>
      <c r="G245" s="217" t="s">
        <v>202</v>
      </c>
      <c r="H245" s="211">
        <v>220</v>
      </c>
      <c r="I245" s="234">
        <f>SUM(I246:I247)</f>
        <v>0</v>
      </c>
      <c r="J245" s="256">
        <f>SUM(J246:J247)</f>
        <v>0</v>
      </c>
      <c r="K245" s="235">
        <f>SUM(K246:K247)</f>
        <v>0</v>
      </c>
      <c r="L245" s="235">
        <f>SUM(L246:L247)</f>
        <v>0</v>
      </c>
    </row>
    <row r="246" spans="1:12" ht="25.5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>
        <v>1</v>
      </c>
      <c r="F246" s="226">
        <v>1</v>
      </c>
      <c r="G246" s="225" t="s">
        <v>203</v>
      </c>
      <c r="H246" s="211">
        <v>221</v>
      </c>
      <c r="I246" s="231">
        <v>0</v>
      </c>
      <c r="J246" s="231">
        <v>0</v>
      </c>
      <c r="K246" s="231">
        <v>0</v>
      </c>
      <c r="L246" s="231">
        <v>0</v>
      </c>
    </row>
    <row r="247" spans="1:12" ht="18.75" hidden="1" customHeight="1" collapsed="1">
      <c r="A247" s="223">
        <v>3</v>
      </c>
      <c r="B247" s="224">
        <v>2</v>
      </c>
      <c r="C247" s="224">
        <v>1</v>
      </c>
      <c r="D247" s="224">
        <v>4</v>
      </c>
      <c r="E247" s="224">
        <v>1</v>
      </c>
      <c r="F247" s="226">
        <v>2</v>
      </c>
      <c r="G247" s="225" t="s">
        <v>204</v>
      </c>
      <c r="H247" s="211">
        <v>222</v>
      </c>
      <c r="I247" s="231">
        <v>0</v>
      </c>
      <c r="J247" s="231">
        <v>0</v>
      </c>
      <c r="K247" s="231">
        <v>0</v>
      </c>
      <c r="L247" s="231">
        <v>0</v>
      </c>
    </row>
    <row r="248" spans="1:12" hidden="1" collapsed="1">
      <c r="A248" s="223">
        <v>3</v>
      </c>
      <c r="B248" s="224">
        <v>2</v>
      </c>
      <c r="C248" s="224">
        <v>1</v>
      </c>
      <c r="D248" s="224">
        <v>5</v>
      </c>
      <c r="E248" s="224"/>
      <c r="F248" s="226"/>
      <c r="G248" s="225" t="s">
        <v>205</v>
      </c>
      <c r="H248" s="211">
        <v>223</v>
      </c>
      <c r="I248" s="212">
        <f t="shared" ref="I248:L249" si="25">I249</f>
        <v>0</v>
      </c>
      <c r="J248" s="254">
        <f t="shared" si="25"/>
        <v>0</v>
      </c>
      <c r="K248" s="213">
        <f t="shared" si="25"/>
        <v>0</v>
      </c>
      <c r="L248" s="213">
        <f t="shared" si="25"/>
        <v>0</v>
      </c>
    </row>
    <row r="249" spans="1:12" ht="16.5" hidden="1" customHeight="1" collapsed="1">
      <c r="A249" s="223">
        <v>3</v>
      </c>
      <c r="B249" s="224">
        <v>2</v>
      </c>
      <c r="C249" s="224">
        <v>1</v>
      </c>
      <c r="D249" s="224">
        <v>5</v>
      </c>
      <c r="E249" s="224">
        <v>1</v>
      </c>
      <c r="F249" s="226"/>
      <c r="G249" s="225" t="s">
        <v>205</v>
      </c>
      <c r="H249" s="211">
        <v>224</v>
      </c>
      <c r="I249" s="213">
        <f t="shared" si="25"/>
        <v>0</v>
      </c>
      <c r="J249" s="254">
        <f t="shared" si="25"/>
        <v>0</v>
      </c>
      <c r="K249" s="213">
        <f t="shared" si="25"/>
        <v>0</v>
      </c>
      <c r="L249" s="213">
        <f t="shared" si="25"/>
        <v>0</v>
      </c>
    </row>
    <row r="250" spans="1:12" hidden="1" collapsed="1">
      <c r="A250" s="245">
        <v>3</v>
      </c>
      <c r="B250" s="246">
        <v>2</v>
      </c>
      <c r="C250" s="246">
        <v>1</v>
      </c>
      <c r="D250" s="246">
        <v>5</v>
      </c>
      <c r="E250" s="246">
        <v>1</v>
      </c>
      <c r="F250" s="247">
        <v>1</v>
      </c>
      <c r="G250" s="225" t="s">
        <v>205</v>
      </c>
      <c r="H250" s="211">
        <v>225</v>
      </c>
      <c r="I250" s="275">
        <v>0</v>
      </c>
      <c r="J250" s="275">
        <v>0</v>
      </c>
      <c r="K250" s="275">
        <v>0</v>
      </c>
      <c r="L250" s="275">
        <v>0</v>
      </c>
    </row>
    <row r="251" spans="1:12" hidden="1" collapsed="1">
      <c r="A251" s="223">
        <v>3</v>
      </c>
      <c r="B251" s="224">
        <v>2</v>
      </c>
      <c r="C251" s="224">
        <v>1</v>
      </c>
      <c r="D251" s="224">
        <v>6</v>
      </c>
      <c r="E251" s="224"/>
      <c r="F251" s="226"/>
      <c r="G251" s="225" t="s">
        <v>206</v>
      </c>
      <c r="H251" s="211">
        <v>226</v>
      </c>
      <c r="I251" s="212">
        <f t="shared" ref="I251:L252" si="26">I252</f>
        <v>0</v>
      </c>
      <c r="J251" s="254">
        <f t="shared" si="26"/>
        <v>0</v>
      </c>
      <c r="K251" s="213">
        <f t="shared" si="26"/>
        <v>0</v>
      </c>
      <c r="L251" s="213">
        <f t="shared" si="26"/>
        <v>0</v>
      </c>
    </row>
    <row r="252" spans="1:12" hidden="1" collapsed="1">
      <c r="A252" s="223">
        <v>3</v>
      </c>
      <c r="B252" s="223">
        <v>2</v>
      </c>
      <c r="C252" s="224">
        <v>1</v>
      </c>
      <c r="D252" s="224">
        <v>6</v>
      </c>
      <c r="E252" s="224">
        <v>1</v>
      </c>
      <c r="F252" s="226"/>
      <c r="G252" s="225" t="s">
        <v>206</v>
      </c>
      <c r="H252" s="211">
        <v>227</v>
      </c>
      <c r="I252" s="212">
        <f t="shared" si="26"/>
        <v>0</v>
      </c>
      <c r="J252" s="254">
        <f t="shared" si="26"/>
        <v>0</v>
      </c>
      <c r="K252" s="213">
        <f t="shared" si="26"/>
        <v>0</v>
      </c>
      <c r="L252" s="213">
        <f t="shared" si="26"/>
        <v>0</v>
      </c>
    </row>
    <row r="253" spans="1:12" ht="15.75" hidden="1" customHeight="1" collapsed="1">
      <c r="A253" s="218">
        <v>3</v>
      </c>
      <c r="B253" s="218">
        <v>2</v>
      </c>
      <c r="C253" s="224">
        <v>1</v>
      </c>
      <c r="D253" s="224">
        <v>6</v>
      </c>
      <c r="E253" s="224">
        <v>1</v>
      </c>
      <c r="F253" s="226">
        <v>1</v>
      </c>
      <c r="G253" s="225" t="s">
        <v>206</v>
      </c>
      <c r="H253" s="211">
        <v>228</v>
      </c>
      <c r="I253" s="275">
        <v>0</v>
      </c>
      <c r="J253" s="275">
        <v>0</v>
      </c>
      <c r="K253" s="275">
        <v>0</v>
      </c>
      <c r="L253" s="275">
        <v>0</v>
      </c>
    </row>
    <row r="254" spans="1:12" ht="13.5" hidden="1" customHeight="1" collapsed="1">
      <c r="A254" s="223">
        <v>3</v>
      </c>
      <c r="B254" s="223">
        <v>2</v>
      </c>
      <c r="C254" s="224">
        <v>1</v>
      </c>
      <c r="D254" s="224">
        <v>7</v>
      </c>
      <c r="E254" s="224"/>
      <c r="F254" s="226"/>
      <c r="G254" s="225" t="s">
        <v>207</v>
      </c>
      <c r="H254" s="211">
        <v>229</v>
      </c>
      <c r="I254" s="212">
        <f>I255</f>
        <v>0</v>
      </c>
      <c r="J254" s="254">
        <f>J255</f>
        <v>0</v>
      </c>
      <c r="K254" s="213">
        <f>K255</f>
        <v>0</v>
      </c>
      <c r="L254" s="213">
        <f>L255</f>
        <v>0</v>
      </c>
    </row>
    <row r="255" spans="1:12" hidden="1" collapsed="1">
      <c r="A255" s="223">
        <v>3</v>
      </c>
      <c r="B255" s="224">
        <v>2</v>
      </c>
      <c r="C255" s="224">
        <v>1</v>
      </c>
      <c r="D255" s="224">
        <v>7</v>
      </c>
      <c r="E255" s="224">
        <v>1</v>
      </c>
      <c r="F255" s="226"/>
      <c r="G255" s="225" t="s">
        <v>207</v>
      </c>
      <c r="H255" s="211">
        <v>230</v>
      </c>
      <c r="I255" s="212">
        <f>I256+I257</f>
        <v>0</v>
      </c>
      <c r="J255" s="212">
        <f>J256+J257</f>
        <v>0</v>
      </c>
      <c r="K255" s="212">
        <f>K256+K257</f>
        <v>0</v>
      </c>
      <c r="L255" s="212">
        <f>L256+L257</f>
        <v>0</v>
      </c>
    </row>
    <row r="256" spans="1:12" ht="27" hidden="1" customHeight="1" collapsed="1">
      <c r="A256" s="223">
        <v>3</v>
      </c>
      <c r="B256" s="224">
        <v>2</v>
      </c>
      <c r="C256" s="224">
        <v>1</v>
      </c>
      <c r="D256" s="224">
        <v>7</v>
      </c>
      <c r="E256" s="224">
        <v>1</v>
      </c>
      <c r="F256" s="226">
        <v>1</v>
      </c>
      <c r="G256" s="225" t="s">
        <v>208</v>
      </c>
      <c r="H256" s="211">
        <v>231</v>
      </c>
      <c r="I256" s="230">
        <v>0</v>
      </c>
      <c r="J256" s="231">
        <v>0</v>
      </c>
      <c r="K256" s="231">
        <v>0</v>
      </c>
      <c r="L256" s="231">
        <v>0</v>
      </c>
    </row>
    <row r="257" spans="1:12" ht="24.75" hidden="1" customHeight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>
        <v>2</v>
      </c>
      <c r="G257" s="225" t="s">
        <v>209</v>
      </c>
      <c r="H257" s="211">
        <v>232</v>
      </c>
      <c r="I257" s="231">
        <v>0</v>
      </c>
      <c r="J257" s="231">
        <v>0</v>
      </c>
      <c r="K257" s="231">
        <v>0</v>
      </c>
      <c r="L257" s="231">
        <v>0</v>
      </c>
    </row>
    <row r="258" spans="1:12" ht="38.25" hidden="1" customHeight="1" collapsed="1">
      <c r="A258" s="223">
        <v>3</v>
      </c>
      <c r="B258" s="224">
        <v>2</v>
      </c>
      <c r="C258" s="224">
        <v>2</v>
      </c>
      <c r="D258" s="285"/>
      <c r="E258" s="285"/>
      <c r="F258" s="286"/>
      <c r="G258" s="225" t="s">
        <v>210</v>
      </c>
      <c r="H258" s="211">
        <v>233</v>
      </c>
      <c r="I258" s="212">
        <f>SUM(I259+I268+I272+I276+I280+I283+I286)</f>
        <v>0</v>
      </c>
      <c r="J258" s="254">
        <f>SUM(J259+J268+J272+J276+J280+J283+J286)</f>
        <v>0</v>
      </c>
      <c r="K258" s="213">
        <f>SUM(K259+K268+K272+K276+K280+K283+K286)</f>
        <v>0</v>
      </c>
      <c r="L258" s="213">
        <f>SUM(L259+L268+L272+L276+L280+L283+L286)</f>
        <v>0</v>
      </c>
    </row>
    <row r="259" spans="1:12" hidden="1" collapsed="1">
      <c r="A259" s="223">
        <v>3</v>
      </c>
      <c r="B259" s="224">
        <v>2</v>
      </c>
      <c r="C259" s="224">
        <v>2</v>
      </c>
      <c r="D259" s="224">
        <v>1</v>
      </c>
      <c r="E259" s="224"/>
      <c r="F259" s="226"/>
      <c r="G259" s="225" t="s">
        <v>211</v>
      </c>
      <c r="H259" s="211">
        <v>234</v>
      </c>
      <c r="I259" s="212">
        <f>I260</f>
        <v>0</v>
      </c>
      <c r="J259" s="212">
        <f>J260</f>
        <v>0</v>
      </c>
      <c r="K259" s="212">
        <f>K260</f>
        <v>0</v>
      </c>
      <c r="L259" s="212">
        <f>L260</f>
        <v>0</v>
      </c>
    </row>
    <row r="260" spans="1:12" hidden="1" collapsed="1">
      <c r="A260" s="228">
        <v>3</v>
      </c>
      <c r="B260" s="223">
        <v>2</v>
      </c>
      <c r="C260" s="224">
        <v>2</v>
      </c>
      <c r="D260" s="224">
        <v>1</v>
      </c>
      <c r="E260" s="224">
        <v>1</v>
      </c>
      <c r="F260" s="226"/>
      <c r="G260" s="225" t="s">
        <v>189</v>
      </c>
      <c r="H260" s="211">
        <v>235</v>
      </c>
      <c r="I260" s="212">
        <f>SUM(I261)</f>
        <v>0</v>
      </c>
      <c r="J260" s="212">
        <f>SUM(J261)</f>
        <v>0</v>
      </c>
      <c r="K260" s="212">
        <f>SUM(K261)</f>
        <v>0</v>
      </c>
      <c r="L260" s="212">
        <f>SUM(L261)</f>
        <v>0</v>
      </c>
    </row>
    <row r="261" spans="1:12" hidden="1" collapsed="1">
      <c r="A261" s="228">
        <v>3</v>
      </c>
      <c r="B261" s="223">
        <v>2</v>
      </c>
      <c r="C261" s="224">
        <v>2</v>
      </c>
      <c r="D261" s="224">
        <v>1</v>
      </c>
      <c r="E261" s="224">
        <v>1</v>
      </c>
      <c r="F261" s="226">
        <v>1</v>
      </c>
      <c r="G261" s="225" t="s">
        <v>189</v>
      </c>
      <c r="H261" s="211">
        <v>236</v>
      </c>
      <c r="I261" s="231">
        <v>0</v>
      </c>
      <c r="J261" s="231">
        <v>0</v>
      </c>
      <c r="K261" s="231">
        <v>0</v>
      </c>
      <c r="L261" s="231">
        <v>0</v>
      </c>
    </row>
    <row r="262" spans="1:12" ht="15" hidden="1" customHeight="1" collapsed="1">
      <c r="A262" s="228">
        <v>3</v>
      </c>
      <c r="B262" s="223">
        <v>2</v>
      </c>
      <c r="C262" s="224">
        <v>2</v>
      </c>
      <c r="D262" s="224">
        <v>1</v>
      </c>
      <c r="E262" s="224">
        <v>2</v>
      </c>
      <c r="F262" s="226"/>
      <c r="G262" s="225" t="s">
        <v>212</v>
      </c>
      <c r="H262" s="211">
        <v>237</v>
      </c>
      <c r="I262" s="212">
        <f>SUM(I263:I264)</f>
        <v>0</v>
      </c>
      <c r="J262" s="212">
        <f>SUM(J263:J264)</f>
        <v>0</v>
      </c>
      <c r="K262" s="212">
        <f>SUM(K263:K264)</f>
        <v>0</v>
      </c>
      <c r="L262" s="212">
        <f>SUM(L263:L264)</f>
        <v>0</v>
      </c>
    </row>
    <row r="263" spans="1:12" ht="15" hidden="1" customHeight="1" collapsed="1">
      <c r="A263" s="228">
        <v>3</v>
      </c>
      <c r="B263" s="223">
        <v>2</v>
      </c>
      <c r="C263" s="224">
        <v>2</v>
      </c>
      <c r="D263" s="224">
        <v>1</v>
      </c>
      <c r="E263" s="224">
        <v>2</v>
      </c>
      <c r="F263" s="226">
        <v>1</v>
      </c>
      <c r="G263" s="225" t="s">
        <v>191</v>
      </c>
      <c r="H263" s="211">
        <v>238</v>
      </c>
      <c r="I263" s="231">
        <v>0</v>
      </c>
      <c r="J263" s="230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>
        <v>2</v>
      </c>
      <c r="G264" s="225" t="s">
        <v>192</v>
      </c>
      <c r="H264" s="211">
        <v>239</v>
      </c>
      <c r="I264" s="231">
        <v>0</v>
      </c>
      <c r="J264" s="230">
        <v>0</v>
      </c>
      <c r="K264" s="231">
        <v>0</v>
      </c>
      <c r="L264" s="231"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3</v>
      </c>
      <c r="F265" s="226"/>
      <c r="G265" s="225" t="s">
        <v>193</v>
      </c>
      <c r="H265" s="211">
        <v>240</v>
      </c>
      <c r="I265" s="212">
        <f>SUM(I266:I267)</f>
        <v>0</v>
      </c>
      <c r="J265" s="212">
        <f>SUM(J266:J267)</f>
        <v>0</v>
      </c>
      <c r="K265" s="212">
        <f>SUM(K266:K267)</f>
        <v>0</v>
      </c>
      <c r="L265" s="212">
        <f>SUM(L266:L267)</f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3</v>
      </c>
      <c r="F266" s="226">
        <v>1</v>
      </c>
      <c r="G266" s="225" t="s">
        <v>194</v>
      </c>
      <c r="H266" s="211">
        <v>241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>
        <v>2</v>
      </c>
      <c r="G267" s="225" t="s">
        <v>213</v>
      </c>
      <c r="H267" s="211">
        <v>242</v>
      </c>
      <c r="I267" s="231">
        <v>0</v>
      </c>
      <c r="J267" s="230">
        <v>0</v>
      </c>
      <c r="K267" s="231">
        <v>0</v>
      </c>
      <c r="L267" s="231">
        <v>0</v>
      </c>
    </row>
    <row r="268" spans="1:12" ht="25.5" hidden="1" customHeight="1" collapsed="1">
      <c r="A268" s="228">
        <v>3</v>
      </c>
      <c r="B268" s="223">
        <v>2</v>
      </c>
      <c r="C268" s="224">
        <v>2</v>
      </c>
      <c r="D268" s="224">
        <v>2</v>
      </c>
      <c r="E268" s="224"/>
      <c r="F268" s="226"/>
      <c r="G268" s="225" t="s">
        <v>214</v>
      </c>
      <c r="H268" s="211">
        <v>243</v>
      </c>
      <c r="I268" s="212">
        <f>I269</f>
        <v>0</v>
      </c>
      <c r="J268" s="213">
        <f>J269</f>
        <v>0</v>
      </c>
      <c r="K268" s="212">
        <f>K269</f>
        <v>0</v>
      </c>
      <c r="L268" s="213">
        <f>L269</f>
        <v>0</v>
      </c>
    </row>
    <row r="269" spans="1:12" ht="20.25" hidden="1" customHeight="1" collapsed="1">
      <c r="A269" s="223">
        <v>3</v>
      </c>
      <c r="B269" s="224">
        <v>2</v>
      </c>
      <c r="C269" s="216">
        <v>2</v>
      </c>
      <c r="D269" s="216">
        <v>2</v>
      </c>
      <c r="E269" s="216">
        <v>1</v>
      </c>
      <c r="F269" s="219"/>
      <c r="G269" s="225" t="s">
        <v>214</v>
      </c>
      <c r="H269" s="211">
        <v>244</v>
      </c>
      <c r="I269" s="234">
        <f>SUM(I270:I271)</f>
        <v>0</v>
      </c>
      <c r="J269" s="256">
        <f>SUM(J270:J271)</f>
        <v>0</v>
      </c>
      <c r="K269" s="235">
        <f>SUM(K270:K271)</f>
        <v>0</v>
      </c>
      <c r="L269" s="235">
        <f>SUM(L270:L271)</f>
        <v>0</v>
      </c>
    </row>
    <row r="270" spans="1:12" ht="25.5" hidden="1" customHeight="1" collapsed="1">
      <c r="A270" s="223">
        <v>3</v>
      </c>
      <c r="B270" s="224">
        <v>2</v>
      </c>
      <c r="C270" s="224">
        <v>2</v>
      </c>
      <c r="D270" s="224">
        <v>2</v>
      </c>
      <c r="E270" s="224">
        <v>1</v>
      </c>
      <c r="F270" s="226">
        <v>1</v>
      </c>
      <c r="G270" s="225" t="s">
        <v>215</v>
      </c>
      <c r="H270" s="211">
        <v>245</v>
      </c>
      <c r="I270" s="231">
        <v>0</v>
      </c>
      <c r="J270" s="231">
        <v>0</v>
      </c>
      <c r="K270" s="231">
        <v>0</v>
      </c>
      <c r="L270" s="231">
        <v>0</v>
      </c>
    </row>
    <row r="271" spans="1:12" ht="25.5" hidden="1" customHeight="1" collapsed="1">
      <c r="A271" s="223">
        <v>3</v>
      </c>
      <c r="B271" s="224">
        <v>2</v>
      </c>
      <c r="C271" s="224">
        <v>2</v>
      </c>
      <c r="D271" s="224">
        <v>2</v>
      </c>
      <c r="E271" s="224">
        <v>1</v>
      </c>
      <c r="F271" s="226">
        <v>2</v>
      </c>
      <c r="G271" s="228" t="s">
        <v>216</v>
      </c>
      <c r="H271" s="211">
        <v>246</v>
      </c>
      <c r="I271" s="231">
        <v>0</v>
      </c>
      <c r="J271" s="231">
        <v>0</v>
      </c>
      <c r="K271" s="231">
        <v>0</v>
      </c>
      <c r="L271" s="231"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3</v>
      </c>
      <c r="E272" s="224"/>
      <c r="F272" s="226"/>
      <c r="G272" s="225" t="s">
        <v>217</v>
      </c>
      <c r="H272" s="211">
        <v>247</v>
      </c>
      <c r="I272" s="212">
        <f>I273</f>
        <v>0</v>
      </c>
      <c r="J272" s="254">
        <f>J273</f>
        <v>0</v>
      </c>
      <c r="K272" s="213">
        <f>K273</f>
        <v>0</v>
      </c>
      <c r="L272" s="213">
        <f>L273</f>
        <v>0</v>
      </c>
    </row>
    <row r="273" spans="1:12" ht="30" hidden="1" customHeight="1" collapsed="1">
      <c r="A273" s="218">
        <v>3</v>
      </c>
      <c r="B273" s="224">
        <v>2</v>
      </c>
      <c r="C273" s="224">
        <v>2</v>
      </c>
      <c r="D273" s="224">
        <v>3</v>
      </c>
      <c r="E273" s="224">
        <v>1</v>
      </c>
      <c r="F273" s="226"/>
      <c r="G273" s="225" t="s">
        <v>217</v>
      </c>
      <c r="H273" s="211">
        <v>248</v>
      </c>
      <c r="I273" s="212">
        <f>I274+I275</f>
        <v>0</v>
      </c>
      <c r="J273" s="212">
        <f>J274+J275</f>
        <v>0</v>
      </c>
      <c r="K273" s="212">
        <f>K274+K275</f>
        <v>0</v>
      </c>
      <c r="L273" s="212">
        <f>L274+L275</f>
        <v>0</v>
      </c>
    </row>
    <row r="274" spans="1:12" ht="31.5" hidden="1" customHeight="1" collapsed="1">
      <c r="A274" s="218">
        <v>3</v>
      </c>
      <c r="B274" s="224">
        <v>2</v>
      </c>
      <c r="C274" s="224">
        <v>2</v>
      </c>
      <c r="D274" s="224">
        <v>3</v>
      </c>
      <c r="E274" s="224">
        <v>1</v>
      </c>
      <c r="F274" s="226">
        <v>1</v>
      </c>
      <c r="G274" s="225" t="s">
        <v>218</v>
      </c>
      <c r="H274" s="211">
        <v>249</v>
      </c>
      <c r="I274" s="231">
        <v>0</v>
      </c>
      <c r="J274" s="231">
        <v>0</v>
      </c>
      <c r="K274" s="231">
        <v>0</v>
      </c>
      <c r="L274" s="231">
        <v>0</v>
      </c>
    </row>
    <row r="275" spans="1:12" ht="25.5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>
        <v>2</v>
      </c>
      <c r="G275" s="225" t="s">
        <v>219</v>
      </c>
      <c r="H275" s="211">
        <v>250</v>
      </c>
      <c r="I275" s="231">
        <v>0</v>
      </c>
      <c r="J275" s="231">
        <v>0</v>
      </c>
      <c r="K275" s="231">
        <v>0</v>
      </c>
      <c r="L275" s="231">
        <v>0</v>
      </c>
    </row>
    <row r="276" spans="1:12" ht="22.5" hidden="1" customHeight="1" collapsed="1">
      <c r="A276" s="223">
        <v>3</v>
      </c>
      <c r="B276" s="224">
        <v>2</v>
      </c>
      <c r="C276" s="224">
        <v>2</v>
      </c>
      <c r="D276" s="224">
        <v>4</v>
      </c>
      <c r="E276" s="224"/>
      <c r="F276" s="226"/>
      <c r="G276" s="225" t="s">
        <v>220</v>
      </c>
      <c r="H276" s="211">
        <v>251</v>
      </c>
      <c r="I276" s="212">
        <f>I277</f>
        <v>0</v>
      </c>
      <c r="J276" s="254">
        <f>J277</f>
        <v>0</v>
      </c>
      <c r="K276" s="213">
        <f>K277</f>
        <v>0</v>
      </c>
      <c r="L276" s="213">
        <f>L277</f>
        <v>0</v>
      </c>
    </row>
    <row r="277" spans="1:12" hidden="1" collapsed="1">
      <c r="A277" s="223">
        <v>3</v>
      </c>
      <c r="B277" s="224">
        <v>2</v>
      </c>
      <c r="C277" s="224">
        <v>2</v>
      </c>
      <c r="D277" s="224">
        <v>4</v>
      </c>
      <c r="E277" s="224">
        <v>1</v>
      </c>
      <c r="F277" s="226"/>
      <c r="G277" s="225" t="s">
        <v>220</v>
      </c>
      <c r="H277" s="211">
        <v>252</v>
      </c>
      <c r="I277" s="212">
        <f>SUM(I278:I279)</f>
        <v>0</v>
      </c>
      <c r="J277" s="254">
        <f>SUM(J278:J279)</f>
        <v>0</v>
      </c>
      <c r="K277" s="213">
        <f>SUM(K278:K279)</f>
        <v>0</v>
      </c>
      <c r="L277" s="213">
        <f>SUM(L278:L279)</f>
        <v>0</v>
      </c>
    </row>
    <row r="278" spans="1:12" ht="30.7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>
        <v>1</v>
      </c>
      <c r="F278" s="226">
        <v>1</v>
      </c>
      <c r="G278" s="225" t="s">
        <v>221</v>
      </c>
      <c r="H278" s="211">
        <v>253</v>
      </c>
      <c r="I278" s="231">
        <v>0</v>
      </c>
      <c r="J278" s="231">
        <v>0</v>
      </c>
      <c r="K278" s="231">
        <v>0</v>
      </c>
      <c r="L278" s="231">
        <v>0</v>
      </c>
    </row>
    <row r="279" spans="1:12" ht="27.75" hidden="1" customHeight="1" collapsed="1">
      <c r="A279" s="218">
        <v>3</v>
      </c>
      <c r="B279" s="216">
        <v>2</v>
      </c>
      <c r="C279" s="216">
        <v>2</v>
      </c>
      <c r="D279" s="216">
        <v>4</v>
      </c>
      <c r="E279" s="216">
        <v>1</v>
      </c>
      <c r="F279" s="219">
        <v>2</v>
      </c>
      <c r="G279" s="228" t="s">
        <v>222</v>
      </c>
      <c r="H279" s="211">
        <v>254</v>
      </c>
      <c r="I279" s="231">
        <v>0</v>
      </c>
      <c r="J279" s="231">
        <v>0</v>
      </c>
      <c r="K279" s="231">
        <v>0</v>
      </c>
      <c r="L279" s="231">
        <v>0</v>
      </c>
    </row>
    <row r="280" spans="1:12" ht="14.25" hidden="1" customHeight="1" collapsed="1">
      <c r="A280" s="223">
        <v>3</v>
      </c>
      <c r="B280" s="224">
        <v>2</v>
      </c>
      <c r="C280" s="224">
        <v>2</v>
      </c>
      <c r="D280" s="224">
        <v>5</v>
      </c>
      <c r="E280" s="224"/>
      <c r="F280" s="226"/>
      <c r="G280" s="225" t="s">
        <v>223</v>
      </c>
      <c r="H280" s="211">
        <v>255</v>
      </c>
      <c r="I280" s="212">
        <f t="shared" ref="I280:L281" si="27">I281</f>
        <v>0</v>
      </c>
      <c r="J280" s="254">
        <f t="shared" si="27"/>
        <v>0</v>
      </c>
      <c r="K280" s="213">
        <f t="shared" si="27"/>
        <v>0</v>
      </c>
      <c r="L280" s="213">
        <f t="shared" si="27"/>
        <v>0</v>
      </c>
    </row>
    <row r="281" spans="1:12" ht="15.75" hidden="1" customHeight="1" collapsed="1">
      <c r="A281" s="223">
        <v>3</v>
      </c>
      <c r="B281" s="224">
        <v>2</v>
      </c>
      <c r="C281" s="224">
        <v>2</v>
      </c>
      <c r="D281" s="224">
        <v>5</v>
      </c>
      <c r="E281" s="224">
        <v>1</v>
      </c>
      <c r="F281" s="226"/>
      <c r="G281" s="225" t="s">
        <v>223</v>
      </c>
      <c r="H281" s="211">
        <v>256</v>
      </c>
      <c r="I281" s="212">
        <f t="shared" si="27"/>
        <v>0</v>
      </c>
      <c r="J281" s="254">
        <f t="shared" si="27"/>
        <v>0</v>
      </c>
      <c r="K281" s="213">
        <f t="shared" si="27"/>
        <v>0</v>
      </c>
      <c r="L281" s="213">
        <f t="shared" si="27"/>
        <v>0</v>
      </c>
    </row>
    <row r="282" spans="1:12" ht="15.7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>
        <v>1</v>
      </c>
      <c r="F282" s="226">
        <v>1</v>
      </c>
      <c r="G282" s="225" t="s">
        <v>223</v>
      </c>
      <c r="H282" s="211">
        <v>257</v>
      </c>
      <c r="I282" s="231">
        <v>0</v>
      </c>
      <c r="J282" s="231">
        <v>0</v>
      </c>
      <c r="K282" s="231">
        <v>0</v>
      </c>
      <c r="L282" s="231">
        <v>0</v>
      </c>
    </row>
    <row r="283" spans="1:12" ht="14.25" hidden="1" customHeight="1" collapsed="1">
      <c r="A283" s="223">
        <v>3</v>
      </c>
      <c r="B283" s="224">
        <v>2</v>
      </c>
      <c r="C283" s="224">
        <v>2</v>
      </c>
      <c r="D283" s="224">
        <v>6</v>
      </c>
      <c r="E283" s="224"/>
      <c r="F283" s="226"/>
      <c r="G283" s="225" t="s">
        <v>206</v>
      </c>
      <c r="H283" s="211">
        <v>258</v>
      </c>
      <c r="I283" s="212">
        <f t="shared" ref="I283:L284" si="28">I284</f>
        <v>0</v>
      </c>
      <c r="J283" s="287">
        <f t="shared" si="28"/>
        <v>0</v>
      </c>
      <c r="K283" s="213">
        <f t="shared" si="28"/>
        <v>0</v>
      </c>
      <c r="L283" s="213">
        <f t="shared" si="28"/>
        <v>0</v>
      </c>
    </row>
    <row r="284" spans="1:12" ht="15" hidden="1" customHeight="1" collapsed="1">
      <c r="A284" s="223">
        <v>3</v>
      </c>
      <c r="B284" s="224">
        <v>2</v>
      </c>
      <c r="C284" s="224">
        <v>2</v>
      </c>
      <c r="D284" s="224">
        <v>6</v>
      </c>
      <c r="E284" s="224">
        <v>1</v>
      </c>
      <c r="F284" s="226"/>
      <c r="G284" s="225" t="s">
        <v>206</v>
      </c>
      <c r="H284" s="211">
        <v>259</v>
      </c>
      <c r="I284" s="212">
        <f t="shared" si="28"/>
        <v>0</v>
      </c>
      <c r="J284" s="287">
        <f t="shared" si="28"/>
        <v>0</v>
      </c>
      <c r="K284" s="213">
        <f t="shared" si="28"/>
        <v>0</v>
      </c>
      <c r="L284" s="213">
        <f t="shared" si="28"/>
        <v>0</v>
      </c>
    </row>
    <row r="285" spans="1:12" ht="15" hidden="1" customHeight="1" collapsed="1">
      <c r="A285" s="223">
        <v>3</v>
      </c>
      <c r="B285" s="246">
        <v>2</v>
      </c>
      <c r="C285" s="246">
        <v>2</v>
      </c>
      <c r="D285" s="224">
        <v>6</v>
      </c>
      <c r="E285" s="246">
        <v>1</v>
      </c>
      <c r="F285" s="247">
        <v>1</v>
      </c>
      <c r="G285" s="248" t="s">
        <v>206</v>
      </c>
      <c r="H285" s="211">
        <v>260</v>
      </c>
      <c r="I285" s="231">
        <v>0</v>
      </c>
      <c r="J285" s="231">
        <v>0</v>
      </c>
      <c r="K285" s="231">
        <v>0</v>
      </c>
      <c r="L285" s="231">
        <v>0</v>
      </c>
    </row>
    <row r="286" spans="1:12" ht="14.25" hidden="1" customHeight="1" collapsed="1">
      <c r="A286" s="228">
        <v>3</v>
      </c>
      <c r="B286" s="223">
        <v>2</v>
      </c>
      <c r="C286" s="224">
        <v>2</v>
      </c>
      <c r="D286" s="224">
        <v>7</v>
      </c>
      <c r="E286" s="224"/>
      <c r="F286" s="226"/>
      <c r="G286" s="225" t="s">
        <v>207</v>
      </c>
      <c r="H286" s="211">
        <v>261</v>
      </c>
      <c r="I286" s="212">
        <f>I287</f>
        <v>0</v>
      </c>
      <c r="J286" s="287">
        <f>J287</f>
        <v>0</v>
      </c>
      <c r="K286" s="213">
        <f>K287</f>
        <v>0</v>
      </c>
      <c r="L286" s="213">
        <f>L287</f>
        <v>0</v>
      </c>
    </row>
    <row r="287" spans="1:12" ht="15" hidden="1" customHeight="1" collapsed="1">
      <c r="A287" s="228">
        <v>3</v>
      </c>
      <c r="B287" s="223">
        <v>2</v>
      </c>
      <c r="C287" s="224">
        <v>2</v>
      </c>
      <c r="D287" s="224">
        <v>7</v>
      </c>
      <c r="E287" s="224">
        <v>1</v>
      </c>
      <c r="F287" s="226"/>
      <c r="G287" s="225" t="s">
        <v>207</v>
      </c>
      <c r="H287" s="211">
        <v>262</v>
      </c>
      <c r="I287" s="212">
        <f>I288+I289</f>
        <v>0</v>
      </c>
      <c r="J287" s="212">
        <f>J288+J289</f>
        <v>0</v>
      </c>
      <c r="K287" s="212">
        <f>K288+K289</f>
        <v>0</v>
      </c>
      <c r="L287" s="212">
        <f>L288+L289</f>
        <v>0</v>
      </c>
    </row>
    <row r="288" spans="1:12" ht="27.75" hidden="1" customHeight="1" collapsed="1">
      <c r="A288" s="228">
        <v>3</v>
      </c>
      <c r="B288" s="223">
        <v>2</v>
      </c>
      <c r="C288" s="223">
        <v>2</v>
      </c>
      <c r="D288" s="224">
        <v>7</v>
      </c>
      <c r="E288" s="224">
        <v>1</v>
      </c>
      <c r="F288" s="226">
        <v>1</v>
      </c>
      <c r="G288" s="225" t="s">
        <v>208</v>
      </c>
      <c r="H288" s="211">
        <v>263</v>
      </c>
      <c r="I288" s="231">
        <v>0</v>
      </c>
      <c r="J288" s="231">
        <v>0</v>
      </c>
      <c r="K288" s="231">
        <v>0</v>
      </c>
      <c r="L288" s="231">
        <v>0</v>
      </c>
    </row>
    <row r="289" spans="1:12" ht="25.5" hidden="1" customHeight="1" collapsed="1">
      <c r="A289" s="228">
        <v>3</v>
      </c>
      <c r="B289" s="223">
        <v>2</v>
      </c>
      <c r="C289" s="223">
        <v>2</v>
      </c>
      <c r="D289" s="224">
        <v>7</v>
      </c>
      <c r="E289" s="224">
        <v>1</v>
      </c>
      <c r="F289" s="226">
        <v>2</v>
      </c>
      <c r="G289" s="225" t="s">
        <v>209</v>
      </c>
      <c r="H289" s="211">
        <v>264</v>
      </c>
      <c r="I289" s="231">
        <v>0</v>
      </c>
      <c r="J289" s="231">
        <v>0</v>
      </c>
      <c r="K289" s="231">
        <v>0</v>
      </c>
      <c r="L289" s="231">
        <v>0</v>
      </c>
    </row>
    <row r="290" spans="1:12" ht="30" hidden="1" customHeight="1" collapsed="1">
      <c r="A290" s="232">
        <v>3</v>
      </c>
      <c r="B290" s="232">
        <v>3</v>
      </c>
      <c r="C290" s="207"/>
      <c r="D290" s="208"/>
      <c r="E290" s="208"/>
      <c r="F290" s="210"/>
      <c r="G290" s="209" t="s">
        <v>224</v>
      </c>
      <c r="H290" s="211">
        <v>265</v>
      </c>
      <c r="I290" s="212">
        <f>SUM(I291+I323)</f>
        <v>0</v>
      </c>
      <c r="J290" s="287">
        <f>SUM(J291+J323)</f>
        <v>0</v>
      </c>
      <c r="K290" s="213">
        <f>SUM(K291+K323)</f>
        <v>0</v>
      </c>
      <c r="L290" s="213">
        <f>SUM(L291+L323)</f>
        <v>0</v>
      </c>
    </row>
    <row r="291" spans="1:12" ht="40.5" hidden="1" customHeight="1" collapsed="1">
      <c r="A291" s="228">
        <v>3</v>
      </c>
      <c r="B291" s="228">
        <v>3</v>
      </c>
      <c r="C291" s="223">
        <v>1</v>
      </c>
      <c r="D291" s="224"/>
      <c r="E291" s="224"/>
      <c r="F291" s="226"/>
      <c r="G291" s="225" t="s">
        <v>225</v>
      </c>
      <c r="H291" s="211">
        <v>266</v>
      </c>
      <c r="I291" s="212">
        <f>SUM(I292+I301+I305+I309+I313+I316+I319)</f>
        <v>0</v>
      </c>
      <c r="J291" s="287">
        <f>SUM(J292+J301+J305+J309+J313+J316+J319)</f>
        <v>0</v>
      </c>
      <c r="K291" s="213">
        <f>SUM(K292+K301+K305+K309+K313+K316+K319)</f>
        <v>0</v>
      </c>
      <c r="L291" s="213">
        <f>SUM(L292+L301+L305+L309+L313+L316+L319)</f>
        <v>0</v>
      </c>
    </row>
    <row r="292" spans="1:12" ht="15" hidden="1" customHeight="1" collapsed="1">
      <c r="A292" s="228">
        <v>3</v>
      </c>
      <c r="B292" s="228">
        <v>3</v>
      </c>
      <c r="C292" s="223">
        <v>1</v>
      </c>
      <c r="D292" s="224">
        <v>1</v>
      </c>
      <c r="E292" s="224"/>
      <c r="F292" s="226"/>
      <c r="G292" s="225" t="s">
        <v>211</v>
      </c>
      <c r="H292" s="211">
        <v>267</v>
      </c>
      <c r="I292" s="212">
        <f>SUM(I293+I295+I298)</f>
        <v>0</v>
      </c>
      <c r="J292" s="212">
        <f>SUM(J293+J295+J298)</f>
        <v>0</v>
      </c>
      <c r="K292" s="212">
        <f>SUM(K293+K295+K298)</f>
        <v>0</v>
      </c>
      <c r="L292" s="212">
        <f>SUM(L293+L295+L298)</f>
        <v>0</v>
      </c>
    </row>
    <row r="293" spans="1:12" ht="12.75" hidden="1" customHeight="1" collapsed="1">
      <c r="A293" s="228">
        <v>3</v>
      </c>
      <c r="B293" s="228">
        <v>3</v>
      </c>
      <c r="C293" s="223">
        <v>1</v>
      </c>
      <c r="D293" s="224">
        <v>1</v>
      </c>
      <c r="E293" s="224">
        <v>1</v>
      </c>
      <c r="F293" s="226"/>
      <c r="G293" s="225" t="s">
        <v>189</v>
      </c>
      <c r="H293" s="211">
        <v>268</v>
      </c>
      <c r="I293" s="212">
        <f>SUM(I294:I294)</f>
        <v>0</v>
      </c>
      <c r="J293" s="287">
        <f>SUM(J294:J294)</f>
        <v>0</v>
      </c>
      <c r="K293" s="213">
        <f>SUM(K294:K294)</f>
        <v>0</v>
      </c>
      <c r="L293" s="213">
        <f>SUM(L294:L294)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>
        <v>1</v>
      </c>
      <c r="F294" s="226">
        <v>1</v>
      </c>
      <c r="G294" s="225" t="s">
        <v>189</v>
      </c>
      <c r="H294" s="211">
        <v>269</v>
      </c>
      <c r="I294" s="231">
        <v>0</v>
      </c>
      <c r="J294" s="231">
        <v>0</v>
      </c>
      <c r="K294" s="231">
        <v>0</v>
      </c>
      <c r="L294" s="231">
        <v>0</v>
      </c>
    </row>
    <row r="295" spans="1:12" ht="14.2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2</v>
      </c>
      <c r="F295" s="226"/>
      <c r="G295" s="225" t="s">
        <v>212</v>
      </c>
      <c r="H295" s="211">
        <v>270</v>
      </c>
      <c r="I295" s="212">
        <f>SUM(I296:I297)</f>
        <v>0</v>
      </c>
      <c r="J295" s="212">
        <f>SUM(J296:J297)</f>
        <v>0</v>
      </c>
      <c r="K295" s="212">
        <f>SUM(K296:K297)</f>
        <v>0</v>
      </c>
      <c r="L295" s="212">
        <f>SUM(L296:L297)</f>
        <v>0</v>
      </c>
    </row>
    <row r="296" spans="1:12" ht="14.2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2</v>
      </c>
      <c r="F296" s="226">
        <v>1</v>
      </c>
      <c r="G296" s="225" t="s">
        <v>191</v>
      </c>
      <c r="H296" s="211">
        <v>271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>
        <v>2</v>
      </c>
      <c r="G297" s="225" t="s">
        <v>192</v>
      </c>
      <c r="H297" s="211">
        <v>272</v>
      </c>
      <c r="I297" s="231">
        <v>0</v>
      </c>
      <c r="J297" s="231">
        <v>0</v>
      </c>
      <c r="K297" s="231">
        <v>0</v>
      </c>
      <c r="L297" s="231"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3</v>
      </c>
      <c r="F298" s="226"/>
      <c r="G298" s="225" t="s">
        <v>193</v>
      </c>
      <c r="H298" s="211">
        <v>273</v>
      </c>
      <c r="I298" s="212">
        <f>SUM(I299:I300)</f>
        <v>0</v>
      </c>
      <c r="J298" s="212">
        <f>SUM(J299:J300)</f>
        <v>0</v>
      </c>
      <c r="K298" s="212">
        <f>SUM(K299:K300)</f>
        <v>0</v>
      </c>
      <c r="L298" s="212">
        <f>SUM(L299:L300)</f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3</v>
      </c>
      <c r="F299" s="226">
        <v>1</v>
      </c>
      <c r="G299" s="225" t="s">
        <v>226</v>
      </c>
      <c r="H299" s="211">
        <v>274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>
        <v>2</v>
      </c>
      <c r="G300" s="225" t="s">
        <v>213</v>
      </c>
      <c r="H300" s="211">
        <v>275</v>
      </c>
      <c r="I300" s="231">
        <v>0</v>
      </c>
      <c r="J300" s="231">
        <v>0</v>
      </c>
      <c r="K300" s="231">
        <v>0</v>
      </c>
      <c r="L300" s="231">
        <v>0</v>
      </c>
    </row>
    <row r="301" spans="1:12" hidden="1" collapsed="1">
      <c r="A301" s="244">
        <v>3</v>
      </c>
      <c r="B301" s="218">
        <v>3</v>
      </c>
      <c r="C301" s="223">
        <v>1</v>
      </c>
      <c r="D301" s="224">
        <v>2</v>
      </c>
      <c r="E301" s="224"/>
      <c r="F301" s="226"/>
      <c r="G301" s="225" t="s">
        <v>227</v>
      </c>
      <c r="H301" s="211">
        <v>276</v>
      </c>
      <c r="I301" s="212">
        <f>I302</f>
        <v>0</v>
      </c>
      <c r="J301" s="287">
        <f>J302</f>
        <v>0</v>
      </c>
      <c r="K301" s="213">
        <f>K302</f>
        <v>0</v>
      </c>
      <c r="L301" s="213">
        <f>L302</f>
        <v>0</v>
      </c>
    </row>
    <row r="302" spans="1:12" ht="15" hidden="1" customHeight="1" collapsed="1">
      <c r="A302" s="244">
        <v>3</v>
      </c>
      <c r="B302" s="244">
        <v>3</v>
      </c>
      <c r="C302" s="218">
        <v>1</v>
      </c>
      <c r="D302" s="216">
        <v>2</v>
      </c>
      <c r="E302" s="216">
        <v>1</v>
      </c>
      <c r="F302" s="219"/>
      <c r="G302" s="225" t="s">
        <v>227</v>
      </c>
      <c r="H302" s="211">
        <v>277</v>
      </c>
      <c r="I302" s="234">
        <f>SUM(I303:I304)</f>
        <v>0</v>
      </c>
      <c r="J302" s="288">
        <f>SUM(J303:J304)</f>
        <v>0</v>
      </c>
      <c r="K302" s="235">
        <f>SUM(K303:K304)</f>
        <v>0</v>
      </c>
      <c r="L302" s="235">
        <f>SUM(L303:L304)</f>
        <v>0</v>
      </c>
    </row>
    <row r="303" spans="1:12" ht="15" hidden="1" customHeight="1" collapsed="1">
      <c r="A303" s="228">
        <v>3</v>
      </c>
      <c r="B303" s="228">
        <v>3</v>
      </c>
      <c r="C303" s="223">
        <v>1</v>
      </c>
      <c r="D303" s="224">
        <v>2</v>
      </c>
      <c r="E303" s="224">
        <v>1</v>
      </c>
      <c r="F303" s="226">
        <v>1</v>
      </c>
      <c r="G303" s="225" t="s">
        <v>228</v>
      </c>
      <c r="H303" s="211">
        <v>278</v>
      </c>
      <c r="I303" s="231">
        <v>0</v>
      </c>
      <c r="J303" s="231">
        <v>0</v>
      </c>
      <c r="K303" s="231">
        <v>0</v>
      </c>
      <c r="L303" s="231">
        <v>0</v>
      </c>
    </row>
    <row r="304" spans="1:12" ht="12.75" hidden="1" customHeight="1" collapsed="1">
      <c r="A304" s="236">
        <v>3</v>
      </c>
      <c r="B304" s="270">
        <v>3</v>
      </c>
      <c r="C304" s="245">
        <v>1</v>
      </c>
      <c r="D304" s="246">
        <v>2</v>
      </c>
      <c r="E304" s="246">
        <v>1</v>
      </c>
      <c r="F304" s="247">
        <v>2</v>
      </c>
      <c r="G304" s="248" t="s">
        <v>229</v>
      </c>
      <c r="H304" s="211">
        <v>279</v>
      </c>
      <c r="I304" s="231">
        <v>0</v>
      </c>
      <c r="J304" s="231">
        <v>0</v>
      </c>
      <c r="K304" s="231">
        <v>0</v>
      </c>
      <c r="L304" s="231">
        <v>0</v>
      </c>
    </row>
    <row r="305" spans="1:12" ht="15.75" hidden="1" customHeight="1" collapsed="1">
      <c r="A305" s="223">
        <v>3</v>
      </c>
      <c r="B305" s="225">
        <v>3</v>
      </c>
      <c r="C305" s="223">
        <v>1</v>
      </c>
      <c r="D305" s="224">
        <v>3</v>
      </c>
      <c r="E305" s="224"/>
      <c r="F305" s="226"/>
      <c r="G305" s="225" t="s">
        <v>230</v>
      </c>
      <c r="H305" s="211">
        <v>280</v>
      </c>
      <c r="I305" s="212">
        <f>I306</f>
        <v>0</v>
      </c>
      <c r="J305" s="287">
        <f>J306</f>
        <v>0</v>
      </c>
      <c r="K305" s="213">
        <f>K306</f>
        <v>0</v>
      </c>
      <c r="L305" s="213">
        <f>L306</f>
        <v>0</v>
      </c>
    </row>
    <row r="306" spans="1:12" ht="15.75" hidden="1" customHeight="1" collapsed="1">
      <c r="A306" s="223">
        <v>3</v>
      </c>
      <c r="B306" s="248">
        <v>3</v>
      </c>
      <c r="C306" s="245">
        <v>1</v>
      </c>
      <c r="D306" s="246">
        <v>3</v>
      </c>
      <c r="E306" s="246">
        <v>1</v>
      </c>
      <c r="F306" s="247"/>
      <c r="G306" s="225" t="s">
        <v>230</v>
      </c>
      <c r="H306" s="211">
        <v>281</v>
      </c>
      <c r="I306" s="213">
        <f>I307+I308</f>
        <v>0</v>
      </c>
      <c r="J306" s="213">
        <f>J307+J308</f>
        <v>0</v>
      </c>
      <c r="K306" s="213">
        <f>K307+K308</f>
        <v>0</v>
      </c>
      <c r="L306" s="213">
        <f>L307+L308</f>
        <v>0</v>
      </c>
    </row>
    <row r="307" spans="1:12" ht="27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>
        <v>1</v>
      </c>
      <c r="F307" s="226">
        <v>1</v>
      </c>
      <c r="G307" s="225" t="s">
        <v>231</v>
      </c>
      <c r="H307" s="211">
        <v>282</v>
      </c>
      <c r="I307" s="275">
        <v>0</v>
      </c>
      <c r="J307" s="275">
        <v>0</v>
      </c>
      <c r="K307" s="275">
        <v>0</v>
      </c>
      <c r="L307" s="274">
        <v>0</v>
      </c>
    </row>
    <row r="308" spans="1:12" ht="26.25" hidden="1" customHeight="1" collapsed="1">
      <c r="A308" s="223">
        <v>3</v>
      </c>
      <c r="B308" s="225">
        <v>3</v>
      </c>
      <c r="C308" s="223">
        <v>1</v>
      </c>
      <c r="D308" s="224">
        <v>3</v>
      </c>
      <c r="E308" s="224">
        <v>1</v>
      </c>
      <c r="F308" s="226">
        <v>2</v>
      </c>
      <c r="G308" s="225" t="s">
        <v>232</v>
      </c>
      <c r="H308" s="211">
        <v>283</v>
      </c>
      <c r="I308" s="231">
        <v>0</v>
      </c>
      <c r="J308" s="231">
        <v>0</v>
      </c>
      <c r="K308" s="231">
        <v>0</v>
      </c>
      <c r="L308" s="231">
        <v>0</v>
      </c>
    </row>
    <row r="309" spans="1:12" hidden="1" collapsed="1">
      <c r="A309" s="223">
        <v>3</v>
      </c>
      <c r="B309" s="225">
        <v>3</v>
      </c>
      <c r="C309" s="223">
        <v>1</v>
      </c>
      <c r="D309" s="224">
        <v>4</v>
      </c>
      <c r="E309" s="224"/>
      <c r="F309" s="226"/>
      <c r="G309" s="225" t="s">
        <v>233</v>
      </c>
      <c r="H309" s="211">
        <v>284</v>
      </c>
      <c r="I309" s="212">
        <f>I310</f>
        <v>0</v>
      </c>
      <c r="J309" s="287">
        <f>J310</f>
        <v>0</v>
      </c>
      <c r="K309" s="213">
        <f>K310</f>
        <v>0</v>
      </c>
      <c r="L309" s="213">
        <f>L310</f>
        <v>0</v>
      </c>
    </row>
    <row r="310" spans="1:12" ht="15" hidden="1" customHeight="1" collapsed="1">
      <c r="A310" s="228">
        <v>3</v>
      </c>
      <c r="B310" s="223">
        <v>3</v>
      </c>
      <c r="C310" s="224">
        <v>1</v>
      </c>
      <c r="D310" s="224">
        <v>4</v>
      </c>
      <c r="E310" s="224">
        <v>1</v>
      </c>
      <c r="F310" s="226"/>
      <c r="G310" s="225" t="s">
        <v>233</v>
      </c>
      <c r="H310" s="211">
        <v>285</v>
      </c>
      <c r="I310" s="212">
        <f>SUM(I311:I312)</f>
        <v>0</v>
      </c>
      <c r="J310" s="212">
        <f>SUM(J311:J312)</f>
        <v>0</v>
      </c>
      <c r="K310" s="212">
        <f>SUM(K311:K312)</f>
        <v>0</v>
      </c>
      <c r="L310" s="212">
        <f>SUM(L311:L312)</f>
        <v>0</v>
      </c>
    </row>
    <row r="311" spans="1:12" hidden="1" collapsed="1">
      <c r="A311" s="228">
        <v>3</v>
      </c>
      <c r="B311" s="223">
        <v>3</v>
      </c>
      <c r="C311" s="224">
        <v>1</v>
      </c>
      <c r="D311" s="224">
        <v>4</v>
      </c>
      <c r="E311" s="224">
        <v>1</v>
      </c>
      <c r="F311" s="226">
        <v>1</v>
      </c>
      <c r="G311" s="225" t="s">
        <v>234</v>
      </c>
      <c r="H311" s="211">
        <v>286</v>
      </c>
      <c r="I311" s="230">
        <v>0</v>
      </c>
      <c r="J311" s="231">
        <v>0</v>
      </c>
      <c r="K311" s="231">
        <v>0</v>
      </c>
      <c r="L311" s="230">
        <v>0</v>
      </c>
    </row>
    <row r="312" spans="1:12" ht="14.25" hidden="1" customHeight="1" collapsed="1">
      <c r="A312" s="223">
        <v>3</v>
      </c>
      <c r="B312" s="224">
        <v>3</v>
      </c>
      <c r="C312" s="224">
        <v>1</v>
      </c>
      <c r="D312" s="224">
        <v>4</v>
      </c>
      <c r="E312" s="224">
        <v>1</v>
      </c>
      <c r="F312" s="226">
        <v>2</v>
      </c>
      <c r="G312" s="225" t="s">
        <v>235</v>
      </c>
      <c r="H312" s="211">
        <v>287</v>
      </c>
      <c r="I312" s="231">
        <v>0</v>
      </c>
      <c r="J312" s="275">
        <v>0</v>
      </c>
      <c r="K312" s="275">
        <v>0</v>
      </c>
      <c r="L312" s="274">
        <v>0</v>
      </c>
    </row>
    <row r="313" spans="1:12" ht="15.75" hidden="1" customHeight="1" collapsed="1">
      <c r="A313" s="223">
        <v>3</v>
      </c>
      <c r="B313" s="224">
        <v>3</v>
      </c>
      <c r="C313" s="224">
        <v>1</v>
      </c>
      <c r="D313" s="224">
        <v>5</v>
      </c>
      <c r="E313" s="224"/>
      <c r="F313" s="226"/>
      <c r="G313" s="225" t="s">
        <v>236</v>
      </c>
      <c r="H313" s="211">
        <v>288</v>
      </c>
      <c r="I313" s="235">
        <f t="shared" ref="I313:L314" si="29">I314</f>
        <v>0</v>
      </c>
      <c r="J313" s="287">
        <f t="shared" si="29"/>
        <v>0</v>
      </c>
      <c r="K313" s="213">
        <f t="shared" si="29"/>
        <v>0</v>
      </c>
      <c r="L313" s="213">
        <f t="shared" si="29"/>
        <v>0</v>
      </c>
    </row>
    <row r="314" spans="1:12" ht="14.25" hidden="1" customHeight="1" collapsed="1">
      <c r="A314" s="218">
        <v>3</v>
      </c>
      <c r="B314" s="246">
        <v>3</v>
      </c>
      <c r="C314" s="246">
        <v>1</v>
      </c>
      <c r="D314" s="246">
        <v>5</v>
      </c>
      <c r="E314" s="246">
        <v>1</v>
      </c>
      <c r="F314" s="247"/>
      <c r="G314" s="225" t="s">
        <v>236</v>
      </c>
      <c r="H314" s="211">
        <v>289</v>
      </c>
      <c r="I314" s="213">
        <f t="shared" si="29"/>
        <v>0</v>
      </c>
      <c r="J314" s="288">
        <f t="shared" si="29"/>
        <v>0</v>
      </c>
      <c r="K314" s="235">
        <f t="shared" si="29"/>
        <v>0</v>
      </c>
      <c r="L314" s="235">
        <f t="shared" si="29"/>
        <v>0</v>
      </c>
    </row>
    <row r="315" spans="1:12" ht="14.2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>
        <v>1</v>
      </c>
      <c r="F315" s="226">
        <v>1</v>
      </c>
      <c r="G315" s="225" t="s">
        <v>237</v>
      </c>
      <c r="H315" s="211">
        <v>290</v>
      </c>
      <c r="I315" s="231">
        <v>0</v>
      </c>
      <c r="J315" s="275">
        <v>0</v>
      </c>
      <c r="K315" s="275">
        <v>0</v>
      </c>
      <c r="L315" s="274">
        <v>0</v>
      </c>
    </row>
    <row r="316" spans="1:12" ht="14.25" hidden="1" customHeight="1" collapsed="1">
      <c r="A316" s="223">
        <v>3</v>
      </c>
      <c r="B316" s="224">
        <v>3</v>
      </c>
      <c r="C316" s="224">
        <v>1</v>
      </c>
      <c r="D316" s="224">
        <v>6</v>
      </c>
      <c r="E316" s="224"/>
      <c r="F316" s="226"/>
      <c r="G316" s="225" t="s">
        <v>206</v>
      </c>
      <c r="H316" s="211">
        <v>291</v>
      </c>
      <c r="I316" s="213">
        <f t="shared" ref="I316:L317" si="30">I317</f>
        <v>0</v>
      </c>
      <c r="J316" s="287">
        <f t="shared" si="30"/>
        <v>0</v>
      </c>
      <c r="K316" s="213">
        <f t="shared" si="30"/>
        <v>0</v>
      </c>
      <c r="L316" s="213">
        <f t="shared" si="30"/>
        <v>0</v>
      </c>
    </row>
    <row r="317" spans="1:12" ht="13.5" hidden="1" customHeight="1" collapsed="1">
      <c r="A317" s="223">
        <v>3</v>
      </c>
      <c r="B317" s="224">
        <v>3</v>
      </c>
      <c r="C317" s="224">
        <v>1</v>
      </c>
      <c r="D317" s="224">
        <v>6</v>
      </c>
      <c r="E317" s="224">
        <v>1</v>
      </c>
      <c r="F317" s="226"/>
      <c r="G317" s="225" t="s">
        <v>206</v>
      </c>
      <c r="H317" s="211">
        <v>292</v>
      </c>
      <c r="I317" s="212">
        <f t="shared" si="30"/>
        <v>0</v>
      </c>
      <c r="J317" s="287">
        <f t="shared" si="30"/>
        <v>0</v>
      </c>
      <c r="K317" s="213">
        <f t="shared" si="30"/>
        <v>0</v>
      </c>
      <c r="L317" s="213">
        <f t="shared" si="30"/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>
        <v>1</v>
      </c>
      <c r="F318" s="226">
        <v>1</v>
      </c>
      <c r="G318" s="225" t="s">
        <v>206</v>
      </c>
      <c r="H318" s="211">
        <v>293</v>
      </c>
      <c r="I318" s="275">
        <v>0</v>
      </c>
      <c r="J318" s="275">
        <v>0</v>
      </c>
      <c r="K318" s="275">
        <v>0</v>
      </c>
      <c r="L318" s="274">
        <v>0</v>
      </c>
    </row>
    <row r="319" spans="1:12" ht="15" hidden="1" customHeight="1" collapsed="1">
      <c r="A319" s="223">
        <v>3</v>
      </c>
      <c r="B319" s="224">
        <v>3</v>
      </c>
      <c r="C319" s="224">
        <v>1</v>
      </c>
      <c r="D319" s="224">
        <v>7</v>
      </c>
      <c r="E319" s="224"/>
      <c r="F319" s="226"/>
      <c r="G319" s="225" t="s">
        <v>238</v>
      </c>
      <c r="H319" s="211">
        <v>294</v>
      </c>
      <c r="I319" s="212">
        <f>I320</f>
        <v>0</v>
      </c>
      <c r="J319" s="287">
        <f>J320</f>
        <v>0</v>
      </c>
      <c r="K319" s="213">
        <f>K320</f>
        <v>0</v>
      </c>
      <c r="L319" s="213">
        <f>L320</f>
        <v>0</v>
      </c>
    </row>
    <row r="320" spans="1:12" ht="16.5" hidden="1" customHeight="1" collapsed="1">
      <c r="A320" s="223">
        <v>3</v>
      </c>
      <c r="B320" s="224">
        <v>3</v>
      </c>
      <c r="C320" s="224">
        <v>1</v>
      </c>
      <c r="D320" s="224">
        <v>7</v>
      </c>
      <c r="E320" s="224">
        <v>1</v>
      </c>
      <c r="F320" s="226"/>
      <c r="G320" s="225" t="s">
        <v>238</v>
      </c>
      <c r="H320" s="211">
        <v>295</v>
      </c>
      <c r="I320" s="212">
        <f>I321+I322</f>
        <v>0</v>
      </c>
      <c r="J320" s="212">
        <f>J321+J322</f>
        <v>0</v>
      </c>
      <c r="K320" s="212">
        <f>K321+K322</f>
        <v>0</v>
      </c>
      <c r="L320" s="212">
        <f>L321+L322</f>
        <v>0</v>
      </c>
    </row>
    <row r="321" spans="1:16" ht="27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>
        <v>1</v>
      </c>
      <c r="F321" s="226">
        <v>1</v>
      </c>
      <c r="G321" s="225" t="s">
        <v>239</v>
      </c>
      <c r="H321" s="211">
        <v>296</v>
      </c>
      <c r="I321" s="275">
        <v>0</v>
      </c>
      <c r="J321" s="275">
        <v>0</v>
      </c>
      <c r="K321" s="275">
        <v>0</v>
      </c>
      <c r="L321" s="274">
        <v>0</v>
      </c>
    </row>
    <row r="322" spans="1:16" ht="27.7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>
        <v>2</v>
      </c>
      <c r="G322" s="225" t="s">
        <v>240</v>
      </c>
      <c r="H322" s="211">
        <v>297</v>
      </c>
      <c r="I322" s="231">
        <v>0</v>
      </c>
      <c r="J322" s="231">
        <v>0</v>
      </c>
      <c r="K322" s="231">
        <v>0</v>
      </c>
      <c r="L322" s="231">
        <v>0</v>
      </c>
    </row>
    <row r="323" spans="1:16" ht="38.25" hidden="1" customHeight="1" collapsed="1">
      <c r="A323" s="223">
        <v>3</v>
      </c>
      <c r="B323" s="224">
        <v>3</v>
      </c>
      <c r="C323" s="224">
        <v>2</v>
      </c>
      <c r="D323" s="224"/>
      <c r="E323" s="224"/>
      <c r="F323" s="226"/>
      <c r="G323" s="225" t="s">
        <v>241</v>
      </c>
      <c r="H323" s="211">
        <v>298</v>
      </c>
      <c r="I323" s="212">
        <f>SUM(I324+I333+I337+I341+I345+I348+I351)</f>
        <v>0</v>
      </c>
      <c r="J323" s="287">
        <f>SUM(J324+J333+J337+J341+J345+J348+J351)</f>
        <v>0</v>
      </c>
      <c r="K323" s="213">
        <f>SUM(K324+K333+K337+K341+K345+K348+K351)</f>
        <v>0</v>
      </c>
      <c r="L323" s="213">
        <f>SUM(L324+L333+L337+L341+L345+L348+L351)</f>
        <v>0</v>
      </c>
    </row>
    <row r="324" spans="1:16" ht="15" hidden="1" customHeight="1" collapsed="1">
      <c r="A324" s="223">
        <v>3</v>
      </c>
      <c r="B324" s="224">
        <v>3</v>
      </c>
      <c r="C324" s="224">
        <v>2</v>
      </c>
      <c r="D324" s="224">
        <v>1</v>
      </c>
      <c r="E324" s="224"/>
      <c r="F324" s="226"/>
      <c r="G324" s="225" t="s">
        <v>188</v>
      </c>
      <c r="H324" s="211">
        <v>299</v>
      </c>
      <c r="I324" s="212">
        <f>I325</f>
        <v>0</v>
      </c>
      <c r="J324" s="287">
        <f>J325</f>
        <v>0</v>
      </c>
      <c r="K324" s="213">
        <f>K325</f>
        <v>0</v>
      </c>
      <c r="L324" s="213">
        <f>L325</f>
        <v>0</v>
      </c>
    </row>
    <row r="325" spans="1:16" hidden="1" collapsed="1">
      <c r="A325" s="228">
        <v>3</v>
      </c>
      <c r="B325" s="223">
        <v>3</v>
      </c>
      <c r="C325" s="224">
        <v>2</v>
      </c>
      <c r="D325" s="225">
        <v>1</v>
      </c>
      <c r="E325" s="223">
        <v>1</v>
      </c>
      <c r="F325" s="226"/>
      <c r="G325" s="225" t="s">
        <v>188</v>
      </c>
      <c r="H325" s="211">
        <v>300</v>
      </c>
      <c r="I325" s="212">
        <f>SUM(I326:I326)</f>
        <v>0</v>
      </c>
      <c r="J325" s="212">
        <f>SUM(J326:J326)</f>
        <v>0</v>
      </c>
      <c r="K325" s="212">
        <f>SUM(K326:K326)</f>
        <v>0</v>
      </c>
      <c r="L325" s="212">
        <f>SUM(L326:L326)</f>
        <v>0</v>
      </c>
      <c r="M325" s="289"/>
      <c r="N325" s="289"/>
      <c r="O325" s="289"/>
      <c r="P325" s="289"/>
    </row>
    <row r="326" spans="1:16" ht="13.5" hidden="1" customHeight="1" collapsed="1">
      <c r="A326" s="228">
        <v>3</v>
      </c>
      <c r="B326" s="223">
        <v>3</v>
      </c>
      <c r="C326" s="224">
        <v>2</v>
      </c>
      <c r="D326" s="225">
        <v>1</v>
      </c>
      <c r="E326" s="223">
        <v>1</v>
      </c>
      <c r="F326" s="226">
        <v>1</v>
      </c>
      <c r="G326" s="225" t="s">
        <v>189</v>
      </c>
      <c r="H326" s="211">
        <v>301</v>
      </c>
      <c r="I326" s="275">
        <v>0</v>
      </c>
      <c r="J326" s="275">
        <v>0</v>
      </c>
      <c r="K326" s="275">
        <v>0</v>
      </c>
      <c r="L326" s="274"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2</v>
      </c>
      <c r="F327" s="226"/>
      <c r="G327" s="248" t="s">
        <v>212</v>
      </c>
      <c r="H327" s="211">
        <v>302</v>
      </c>
      <c r="I327" s="212">
        <f>SUM(I328:I329)</f>
        <v>0</v>
      </c>
      <c r="J327" s="212">
        <f>SUM(J328:J329)</f>
        <v>0</v>
      </c>
      <c r="K327" s="212">
        <f>SUM(K328:K329)</f>
        <v>0</v>
      </c>
      <c r="L327" s="212">
        <f>SUM(L328:L329)</f>
        <v>0</v>
      </c>
    </row>
    <row r="328" spans="1:16" hidden="1" collapsed="1">
      <c r="A328" s="228">
        <v>3</v>
      </c>
      <c r="B328" s="223">
        <v>3</v>
      </c>
      <c r="C328" s="224">
        <v>2</v>
      </c>
      <c r="D328" s="225">
        <v>1</v>
      </c>
      <c r="E328" s="223">
        <v>2</v>
      </c>
      <c r="F328" s="226">
        <v>1</v>
      </c>
      <c r="G328" s="248" t="s">
        <v>191</v>
      </c>
      <c r="H328" s="211">
        <v>303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>
        <v>2</v>
      </c>
      <c r="G329" s="248" t="s">
        <v>192</v>
      </c>
      <c r="H329" s="211">
        <v>304</v>
      </c>
      <c r="I329" s="231">
        <v>0</v>
      </c>
      <c r="J329" s="231">
        <v>0</v>
      </c>
      <c r="K329" s="231">
        <v>0</v>
      </c>
      <c r="L329" s="231"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3</v>
      </c>
      <c r="F330" s="226"/>
      <c r="G330" s="248" t="s">
        <v>193</v>
      </c>
      <c r="H330" s="211">
        <v>305</v>
      </c>
      <c r="I330" s="212">
        <f>SUM(I331:I332)</f>
        <v>0</v>
      </c>
      <c r="J330" s="212">
        <f>SUM(J331:J332)</f>
        <v>0</v>
      </c>
      <c r="K330" s="212">
        <f>SUM(K331:K332)</f>
        <v>0</v>
      </c>
      <c r="L330" s="212">
        <f>SUM(L331:L332)</f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3</v>
      </c>
      <c r="F331" s="226">
        <v>1</v>
      </c>
      <c r="G331" s="248" t="s">
        <v>194</v>
      </c>
      <c r="H331" s="211">
        <v>306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>
        <v>2</v>
      </c>
      <c r="G332" s="248" t="s">
        <v>213</v>
      </c>
      <c r="H332" s="211">
        <v>307</v>
      </c>
      <c r="I332" s="249">
        <v>0</v>
      </c>
      <c r="J332" s="290">
        <v>0</v>
      </c>
      <c r="K332" s="249">
        <v>0</v>
      </c>
      <c r="L332" s="249">
        <v>0</v>
      </c>
    </row>
    <row r="333" spans="1:16" hidden="1" collapsed="1">
      <c r="A333" s="236">
        <v>3</v>
      </c>
      <c r="B333" s="236">
        <v>3</v>
      </c>
      <c r="C333" s="245">
        <v>2</v>
      </c>
      <c r="D333" s="248">
        <v>2</v>
      </c>
      <c r="E333" s="245"/>
      <c r="F333" s="247"/>
      <c r="G333" s="248" t="s">
        <v>227</v>
      </c>
      <c r="H333" s="211">
        <v>308</v>
      </c>
      <c r="I333" s="241">
        <f>I334</f>
        <v>0</v>
      </c>
      <c r="J333" s="291">
        <f>J334</f>
        <v>0</v>
      </c>
      <c r="K333" s="242">
        <f>K334</f>
        <v>0</v>
      </c>
      <c r="L333" s="242">
        <f>L334</f>
        <v>0</v>
      </c>
    </row>
    <row r="334" spans="1:16" hidden="1" collapsed="1">
      <c r="A334" s="228">
        <v>3</v>
      </c>
      <c r="B334" s="228">
        <v>3</v>
      </c>
      <c r="C334" s="223">
        <v>2</v>
      </c>
      <c r="D334" s="225">
        <v>2</v>
      </c>
      <c r="E334" s="223">
        <v>1</v>
      </c>
      <c r="F334" s="226"/>
      <c r="G334" s="248" t="s">
        <v>227</v>
      </c>
      <c r="H334" s="211">
        <v>309</v>
      </c>
      <c r="I334" s="212">
        <f>SUM(I335:I336)</f>
        <v>0</v>
      </c>
      <c r="J334" s="254">
        <f>SUM(J335:J336)</f>
        <v>0</v>
      </c>
      <c r="K334" s="213">
        <f>SUM(K335:K336)</f>
        <v>0</v>
      </c>
      <c r="L334" s="213">
        <f>SUM(L335:L336)</f>
        <v>0</v>
      </c>
    </row>
    <row r="335" spans="1:16" hidden="1" collapsed="1">
      <c r="A335" s="228">
        <v>3</v>
      </c>
      <c r="B335" s="228">
        <v>3</v>
      </c>
      <c r="C335" s="223">
        <v>2</v>
      </c>
      <c r="D335" s="225">
        <v>2</v>
      </c>
      <c r="E335" s="228">
        <v>1</v>
      </c>
      <c r="F335" s="259">
        <v>1</v>
      </c>
      <c r="G335" s="225" t="s">
        <v>228</v>
      </c>
      <c r="H335" s="211">
        <v>310</v>
      </c>
      <c r="I335" s="231">
        <v>0</v>
      </c>
      <c r="J335" s="231">
        <v>0</v>
      </c>
      <c r="K335" s="231">
        <v>0</v>
      </c>
      <c r="L335" s="231">
        <v>0</v>
      </c>
    </row>
    <row r="336" spans="1:16" hidden="1" collapsed="1">
      <c r="A336" s="236">
        <v>3</v>
      </c>
      <c r="B336" s="236">
        <v>3</v>
      </c>
      <c r="C336" s="237">
        <v>2</v>
      </c>
      <c r="D336" s="238">
        <v>2</v>
      </c>
      <c r="E336" s="239">
        <v>1</v>
      </c>
      <c r="F336" s="267">
        <v>2</v>
      </c>
      <c r="G336" s="239" t="s">
        <v>229</v>
      </c>
      <c r="H336" s="211">
        <v>311</v>
      </c>
      <c r="I336" s="231">
        <v>0</v>
      </c>
      <c r="J336" s="231">
        <v>0</v>
      </c>
      <c r="K336" s="231">
        <v>0</v>
      </c>
      <c r="L336" s="231">
        <v>0</v>
      </c>
    </row>
    <row r="337" spans="1:12" ht="23.25" hidden="1" customHeight="1" collapsed="1">
      <c r="A337" s="228">
        <v>3</v>
      </c>
      <c r="B337" s="228">
        <v>3</v>
      </c>
      <c r="C337" s="223">
        <v>2</v>
      </c>
      <c r="D337" s="224">
        <v>3</v>
      </c>
      <c r="E337" s="225"/>
      <c r="F337" s="259"/>
      <c r="G337" s="225" t="s">
        <v>230</v>
      </c>
      <c r="H337" s="211">
        <v>312</v>
      </c>
      <c r="I337" s="212">
        <f>I338</f>
        <v>0</v>
      </c>
      <c r="J337" s="254">
        <f>J338</f>
        <v>0</v>
      </c>
      <c r="K337" s="213">
        <f>K338</f>
        <v>0</v>
      </c>
      <c r="L337" s="213">
        <f>L338</f>
        <v>0</v>
      </c>
    </row>
    <row r="338" spans="1:12" ht="13.5" hidden="1" customHeight="1" collapsed="1">
      <c r="A338" s="228">
        <v>3</v>
      </c>
      <c r="B338" s="228">
        <v>3</v>
      </c>
      <c r="C338" s="223">
        <v>2</v>
      </c>
      <c r="D338" s="224">
        <v>3</v>
      </c>
      <c r="E338" s="225">
        <v>1</v>
      </c>
      <c r="F338" s="259"/>
      <c r="G338" s="225" t="s">
        <v>230</v>
      </c>
      <c r="H338" s="211">
        <v>313</v>
      </c>
      <c r="I338" s="212">
        <f>I339+I340</f>
        <v>0</v>
      </c>
      <c r="J338" s="212">
        <f>J339+J340</f>
        <v>0</v>
      </c>
      <c r="K338" s="212">
        <f>K339+K340</f>
        <v>0</v>
      </c>
      <c r="L338" s="212">
        <f>L339+L340</f>
        <v>0</v>
      </c>
    </row>
    <row r="339" spans="1:12" ht="28.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>
        <v>1</v>
      </c>
      <c r="F339" s="259">
        <v>1</v>
      </c>
      <c r="G339" s="225" t="s">
        <v>231</v>
      </c>
      <c r="H339" s="211">
        <v>314</v>
      </c>
      <c r="I339" s="275">
        <v>0</v>
      </c>
      <c r="J339" s="275">
        <v>0</v>
      </c>
      <c r="K339" s="275">
        <v>0</v>
      </c>
      <c r="L339" s="274">
        <v>0</v>
      </c>
    </row>
    <row r="340" spans="1:12" ht="27.7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>
        <v>2</v>
      </c>
      <c r="G340" s="225" t="s">
        <v>232</v>
      </c>
      <c r="H340" s="211">
        <v>315</v>
      </c>
      <c r="I340" s="231">
        <v>0</v>
      </c>
      <c r="J340" s="231">
        <v>0</v>
      </c>
      <c r="K340" s="231">
        <v>0</v>
      </c>
      <c r="L340" s="231">
        <v>0</v>
      </c>
    </row>
    <row r="341" spans="1:12" hidden="1" collapsed="1">
      <c r="A341" s="228">
        <v>3</v>
      </c>
      <c r="B341" s="228">
        <v>3</v>
      </c>
      <c r="C341" s="223">
        <v>2</v>
      </c>
      <c r="D341" s="224">
        <v>4</v>
      </c>
      <c r="E341" s="224"/>
      <c r="F341" s="226"/>
      <c r="G341" s="225" t="s">
        <v>233</v>
      </c>
      <c r="H341" s="211">
        <v>316</v>
      </c>
      <c r="I341" s="212">
        <f>I342</f>
        <v>0</v>
      </c>
      <c r="J341" s="254">
        <f>J342</f>
        <v>0</v>
      </c>
      <c r="K341" s="213">
        <f>K342</f>
        <v>0</v>
      </c>
      <c r="L341" s="213">
        <f>L342</f>
        <v>0</v>
      </c>
    </row>
    <row r="342" spans="1:12" hidden="1" collapsed="1">
      <c r="A342" s="244">
        <v>3</v>
      </c>
      <c r="B342" s="244">
        <v>3</v>
      </c>
      <c r="C342" s="218">
        <v>2</v>
      </c>
      <c r="D342" s="216">
        <v>4</v>
      </c>
      <c r="E342" s="216">
        <v>1</v>
      </c>
      <c r="F342" s="219"/>
      <c r="G342" s="225" t="s">
        <v>233</v>
      </c>
      <c r="H342" s="211">
        <v>317</v>
      </c>
      <c r="I342" s="234">
        <f>SUM(I343:I344)</f>
        <v>0</v>
      </c>
      <c r="J342" s="256">
        <f>SUM(J343:J344)</f>
        <v>0</v>
      </c>
      <c r="K342" s="235">
        <f>SUM(K343:K344)</f>
        <v>0</v>
      </c>
      <c r="L342" s="235">
        <f>SUM(L343:L344)</f>
        <v>0</v>
      </c>
    </row>
    <row r="343" spans="1:12" ht="15.75" hidden="1" customHeight="1" collapsed="1">
      <c r="A343" s="228">
        <v>3</v>
      </c>
      <c r="B343" s="228">
        <v>3</v>
      </c>
      <c r="C343" s="223">
        <v>2</v>
      </c>
      <c r="D343" s="224">
        <v>4</v>
      </c>
      <c r="E343" s="224">
        <v>1</v>
      </c>
      <c r="F343" s="226">
        <v>1</v>
      </c>
      <c r="G343" s="225" t="s">
        <v>234</v>
      </c>
      <c r="H343" s="211">
        <v>318</v>
      </c>
      <c r="I343" s="231">
        <v>0</v>
      </c>
      <c r="J343" s="231">
        <v>0</v>
      </c>
      <c r="K343" s="231">
        <v>0</v>
      </c>
      <c r="L343" s="231">
        <v>0</v>
      </c>
    </row>
    <row r="344" spans="1:12" hidden="1" collapsed="1">
      <c r="A344" s="228">
        <v>3</v>
      </c>
      <c r="B344" s="228">
        <v>3</v>
      </c>
      <c r="C344" s="223">
        <v>2</v>
      </c>
      <c r="D344" s="224">
        <v>4</v>
      </c>
      <c r="E344" s="224">
        <v>1</v>
      </c>
      <c r="F344" s="226">
        <v>2</v>
      </c>
      <c r="G344" s="225" t="s">
        <v>242</v>
      </c>
      <c r="H344" s="211">
        <v>319</v>
      </c>
      <c r="I344" s="231">
        <v>0</v>
      </c>
      <c r="J344" s="231">
        <v>0</v>
      </c>
      <c r="K344" s="231">
        <v>0</v>
      </c>
      <c r="L344" s="231">
        <v>0</v>
      </c>
    </row>
    <row r="345" spans="1:12" hidden="1" collapsed="1">
      <c r="A345" s="228">
        <v>3</v>
      </c>
      <c r="B345" s="228">
        <v>3</v>
      </c>
      <c r="C345" s="223">
        <v>2</v>
      </c>
      <c r="D345" s="224">
        <v>5</v>
      </c>
      <c r="E345" s="224"/>
      <c r="F345" s="226"/>
      <c r="G345" s="225" t="s">
        <v>236</v>
      </c>
      <c r="H345" s="211">
        <v>320</v>
      </c>
      <c r="I345" s="212">
        <f t="shared" ref="I345:L346" si="31">I346</f>
        <v>0</v>
      </c>
      <c r="J345" s="254">
        <f t="shared" si="31"/>
        <v>0</v>
      </c>
      <c r="K345" s="213">
        <f t="shared" si="31"/>
        <v>0</v>
      </c>
      <c r="L345" s="213">
        <f t="shared" si="31"/>
        <v>0</v>
      </c>
    </row>
    <row r="346" spans="1:12" hidden="1" collapsed="1">
      <c r="A346" s="244">
        <v>3</v>
      </c>
      <c r="B346" s="244">
        <v>3</v>
      </c>
      <c r="C346" s="218">
        <v>2</v>
      </c>
      <c r="D346" s="216">
        <v>5</v>
      </c>
      <c r="E346" s="216">
        <v>1</v>
      </c>
      <c r="F346" s="219"/>
      <c r="G346" s="225" t="s">
        <v>236</v>
      </c>
      <c r="H346" s="211">
        <v>321</v>
      </c>
      <c r="I346" s="234">
        <f t="shared" si="31"/>
        <v>0</v>
      </c>
      <c r="J346" s="256">
        <f t="shared" si="31"/>
        <v>0</v>
      </c>
      <c r="K346" s="235">
        <f t="shared" si="31"/>
        <v>0</v>
      </c>
      <c r="L346" s="235">
        <f t="shared" si="31"/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>
        <v>1</v>
      </c>
      <c r="F347" s="226">
        <v>1</v>
      </c>
      <c r="G347" s="225" t="s">
        <v>236</v>
      </c>
      <c r="H347" s="211">
        <v>322</v>
      </c>
      <c r="I347" s="275">
        <v>0</v>
      </c>
      <c r="J347" s="275">
        <v>0</v>
      </c>
      <c r="K347" s="275">
        <v>0</v>
      </c>
      <c r="L347" s="274">
        <v>0</v>
      </c>
    </row>
    <row r="348" spans="1:12" ht="16.5" hidden="1" customHeight="1" collapsed="1">
      <c r="A348" s="228">
        <v>3</v>
      </c>
      <c r="B348" s="228">
        <v>3</v>
      </c>
      <c r="C348" s="223">
        <v>2</v>
      </c>
      <c r="D348" s="224">
        <v>6</v>
      </c>
      <c r="E348" s="224"/>
      <c r="F348" s="226"/>
      <c r="G348" s="225" t="s">
        <v>206</v>
      </c>
      <c r="H348" s="211">
        <v>323</v>
      </c>
      <c r="I348" s="212">
        <f t="shared" ref="I348:L349" si="32">I349</f>
        <v>0</v>
      </c>
      <c r="J348" s="254">
        <f t="shared" si="32"/>
        <v>0</v>
      </c>
      <c r="K348" s="213">
        <f t="shared" si="32"/>
        <v>0</v>
      </c>
      <c r="L348" s="213">
        <f t="shared" si="32"/>
        <v>0</v>
      </c>
    </row>
    <row r="349" spans="1:12" ht="15" hidden="1" customHeight="1" collapsed="1">
      <c r="A349" s="228">
        <v>3</v>
      </c>
      <c r="B349" s="228">
        <v>3</v>
      </c>
      <c r="C349" s="223">
        <v>2</v>
      </c>
      <c r="D349" s="224">
        <v>6</v>
      </c>
      <c r="E349" s="224">
        <v>1</v>
      </c>
      <c r="F349" s="226"/>
      <c r="G349" s="225" t="s">
        <v>206</v>
      </c>
      <c r="H349" s="211">
        <v>324</v>
      </c>
      <c r="I349" s="212">
        <f t="shared" si="32"/>
        <v>0</v>
      </c>
      <c r="J349" s="254">
        <f t="shared" si="32"/>
        <v>0</v>
      </c>
      <c r="K349" s="213">
        <f t="shared" si="32"/>
        <v>0</v>
      </c>
      <c r="L349" s="213">
        <f t="shared" si="32"/>
        <v>0</v>
      </c>
    </row>
    <row r="350" spans="1:12" ht="13.5" hidden="1" customHeight="1" collapsed="1">
      <c r="A350" s="236">
        <v>3</v>
      </c>
      <c r="B350" s="236">
        <v>3</v>
      </c>
      <c r="C350" s="237">
        <v>2</v>
      </c>
      <c r="D350" s="238">
        <v>6</v>
      </c>
      <c r="E350" s="238">
        <v>1</v>
      </c>
      <c r="F350" s="240">
        <v>1</v>
      </c>
      <c r="G350" s="239" t="s">
        <v>206</v>
      </c>
      <c r="H350" s="211">
        <v>325</v>
      </c>
      <c r="I350" s="275">
        <v>0</v>
      </c>
      <c r="J350" s="275">
        <v>0</v>
      </c>
      <c r="K350" s="275">
        <v>0</v>
      </c>
      <c r="L350" s="274"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7</v>
      </c>
      <c r="E351" s="224"/>
      <c r="F351" s="226"/>
      <c r="G351" s="225" t="s">
        <v>238</v>
      </c>
      <c r="H351" s="211">
        <v>326</v>
      </c>
      <c r="I351" s="212">
        <f>I352</f>
        <v>0</v>
      </c>
      <c r="J351" s="254">
        <f>J352</f>
        <v>0</v>
      </c>
      <c r="K351" s="213">
        <f>K352</f>
        <v>0</v>
      </c>
      <c r="L351" s="213">
        <f>L352</f>
        <v>0</v>
      </c>
    </row>
    <row r="352" spans="1:12" ht="12.75" hidden="1" customHeight="1" collapsed="1">
      <c r="A352" s="236">
        <v>3</v>
      </c>
      <c r="B352" s="236">
        <v>3</v>
      </c>
      <c r="C352" s="237">
        <v>2</v>
      </c>
      <c r="D352" s="238">
        <v>7</v>
      </c>
      <c r="E352" s="238">
        <v>1</v>
      </c>
      <c r="F352" s="240"/>
      <c r="G352" s="225" t="s">
        <v>238</v>
      </c>
      <c r="H352" s="211">
        <v>327</v>
      </c>
      <c r="I352" s="212">
        <f>SUM(I353:I354)</f>
        <v>0</v>
      </c>
      <c r="J352" s="212">
        <f>SUM(J353:J354)</f>
        <v>0</v>
      </c>
      <c r="K352" s="212">
        <f>SUM(K353:K354)</f>
        <v>0</v>
      </c>
      <c r="L352" s="212">
        <f>SUM(L353:L354)</f>
        <v>0</v>
      </c>
    </row>
    <row r="353" spans="1:12" ht="27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>
        <v>1</v>
      </c>
      <c r="F353" s="226">
        <v>1</v>
      </c>
      <c r="G353" s="225" t="s">
        <v>239</v>
      </c>
      <c r="H353" s="211">
        <v>328</v>
      </c>
      <c r="I353" s="275">
        <v>0</v>
      </c>
      <c r="J353" s="275">
        <v>0</v>
      </c>
      <c r="K353" s="275">
        <v>0</v>
      </c>
      <c r="L353" s="274">
        <v>0</v>
      </c>
    </row>
    <row r="354" spans="1:12" ht="30" hidden="1" customHeight="1" collapsed="1">
      <c r="A354" s="228">
        <v>3</v>
      </c>
      <c r="B354" s="228">
        <v>3</v>
      </c>
      <c r="C354" s="223">
        <v>2</v>
      </c>
      <c r="D354" s="224">
        <v>7</v>
      </c>
      <c r="E354" s="224">
        <v>1</v>
      </c>
      <c r="F354" s="226">
        <v>2</v>
      </c>
      <c r="G354" s="225" t="s">
        <v>240</v>
      </c>
      <c r="H354" s="211">
        <v>329</v>
      </c>
      <c r="I354" s="231">
        <v>0</v>
      </c>
      <c r="J354" s="231">
        <v>0</v>
      </c>
      <c r="K354" s="231">
        <v>0</v>
      </c>
      <c r="L354" s="231">
        <v>0</v>
      </c>
    </row>
    <row r="355" spans="1:12" ht="18.75" customHeight="1">
      <c r="A355" s="190"/>
      <c r="B355" s="190"/>
      <c r="C355" s="191"/>
      <c r="D355" s="292"/>
      <c r="E355" s="293"/>
      <c r="F355" s="294"/>
      <c r="G355" s="295" t="s">
        <v>243</v>
      </c>
      <c r="H355" s="211">
        <v>330</v>
      </c>
      <c r="I355" s="264">
        <f>SUM(I25+I171)</f>
        <v>647119</v>
      </c>
      <c r="J355" s="264">
        <f>SUM(J25+J171)</f>
        <v>647119</v>
      </c>
      <c r="K355" s="264">
        <f>SUM(K25+K171)</f>
        <v>642315.61</v>
      </c>
      <c r="L355" s="264">
        <f>SUM(L25+L171)</f>
        <v>642315.61</v>
      </c>
    </row>
    <row r="356" spans="1:12" ht="18.75" customHeight="1">
      <c r="D356" s="296"/>
      <c r="E356" s="296"/>
      <c r="F356" s="196"/>
      <c r="G356" s="296" t="s">
        <v>18</v>
      </c>
      <c r="H356" s="297"/>
      <c r="I356" s="298"/>
      <c r="J356" s="299"/>
      <c r="K356" s="296" t="s">
        <v>19</v>
      </c>
      <c r="L356" s="298"/>
    </row>
    <row r="357" spans="1:12" ht="18.75" customHeight="1">
      <c r="A357" s="300"/>
      <c r="B357" s="300"/>
      <c r="C357" s="300"/>
      <c r="D357" s="301" t="s">
        <v>244</v>
      </c>
      <c r="E357" s="170"/>
      <c r="F357" s="170"/>
      <c r="G357" s="297"/>
      <c r="H357" s="297"/>
      <c r="I357" s="302" t="s">
        <v>245</v>
      </c>
      <c r="K357" s="467" t="s">
        <v>246</v>
      </c>
      <c r="L357" s="467"/>
    </row>
    <row r="358" spans="1:12" ht="15.75" customHeight="1">
      <c r="D358" s="296"/>
      <c r="E358" s="296"/>
      <c r="F358" s="196"/>
      <c r="G358" s="296" t="s">
        <v>21</v>
      </c>
      <c r="I358" s="303"/>
      <c r="K358" s="296" t="s">
        <v>22</v>
      </c>
      <c r="L358" s="304"/>
    </row>
    <row r="359" spans="1:12" ht="26.25" customHeight="1">
      <c r="D359" s="468" t="s">
        <v>247</v>
      </c>
      <c r="E359" s="469"/>
      <c r="F359" s="469"/>
      <c r="G359" s="469"/>
      <c r="H359" s="305"/>
      <c r="I359" s="306" t="s">
        <v>245</v>
      </c>
      <c r="K359" s="467" t="s">
        <v>246</v>
      </c>
      <c r="L359" s="467"/>
    </row>
  </sheetData>
  <mergeCells count="21">
    <mergeCell ref="G7:K7"/>
    <mergeCell ref="A8:L8"/>
    <mergeCell ref="B9:L9"/>
    <mergeCell ref="G10:K10"/>
    <mergeCell ref="G11:K11"/>
    <mergeCell ref="E12:K12"/>
    <mergeCell ref="A13:L13"/>
    <mergeCell ref="A17:I17"/>
    <mergeCell ref="A18:I18"/>
    <mergeCell ref="G20:H20"/>
    <mergeCell ref="A21:I21"/>
    <mergeCell ref="A22:F23"/>
    <mergeCell ref="G22:G23"/>
    <mergeCell ref="K357:L357"/>
    <mergeCell ref="D359:G359"/>
    <mergeCell ref="K359:L359"/>
    <mergeCell ref="H22:H23"/>
    <mergeCell ref="I22:J22"/>
    <mergeCell ref="K22:K23"/>
    <mergeCell ref="L22:L23"/>
    <mergeCell ref="A24:F24"/>
  </mergeCells>
  <printOptions horizontalCentered="1"/>
  <pageMargins left="0.70866141732283472" right="0.11811023622047245" top="0.35433070866141736" bottom="0.35433070866141736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1"/>
  <sheetViews>
    <sheetView tabSelected="1" topLeftCell="A12" workbookViewId="0">
      <selection activeCell="G32" sqref="G32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.7109375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.42578125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2.7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9" customHeight="1"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" customHeight="1">
      <c r="B10" s="475" t="s">
        <v>34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</row>
    <row r="11" spans="1:36" ht="12" customHeight="1"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</row>
    <row r="12" spans="1:36" ht="12.75" customHeight="1">
      <c r="G12" s="472" t="s">
        <v>468</v>
      </c>
      <c r="H12" s="472"/>
      <c r="I12" s="472"/>
      <c r="J12" s="472"/>
      <c r="K12" s="472"/>
    </row>
    <row r="13" spans="1:36" ht="11.25" customHeight="1">
      <c r="G13" s="490" t="s">
        <v>248</v>
      </c>
      <c r="H13" s="490"/>
      <c r="I13" s="490"/>
      <c r="J13" s="490"/>
      <c r="K13" s="490"/>
    </row>
    <row r="14" spans="1:36" ht="15" customHeight="1">
      <c r="B14" s="170"/>
      <c r="C14" s="170"/>
      <c r="D14" s="170"/>
      <c r="E14" s="488" t="s">
        <v>249</v>
      </c>
      <c r="F14" s="488"/>
      <c r="G14" s="488"/>
      <c r="H14" s="488"/>
      <c r="I14" s="488"/>
      <c r="J14" s="488"/>
      <c r="K14" s="488"/>
      <c r="L14" s="170"/>
    </row>
    <row r="15" spans="1:36" ht="12" customHeight="1">
      <c r="A15" s="489" t="s">
        <v>255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182"/>
    </row>
    <row r="16" spans="1:36" ht="12" customHeight="1">
      <c r="F16" s="163"/>
      <c r="J16" s="307"/>
      <c r="K16" s="308"/>
      <c r="L16" s="309" t="s">
        <v>35</v>
      </c>
      <c r="M16" s="182"/>
    </row>
    <row r="17" spans="1:18" ht="11.25" customHeight="1">
      <c r="F17" s="163"/>
      <c r="J17" s="180" t="s">
        <v>36</v>
      </c>
      <c r="K17" s="171"/>
      <c r="L17" s="181"/>
      <c r="M17" s="182"/>
    </row>
    <row r="18" spans="1:18" ht="12" customHeight="1">
      <c r="E18" s="168"/>
      <c r="F18" s="183"/>
      <c r="I18" s="184"/>
      <c r="J18" s="184"/>
      <c r="K18" s="185" t="s">
        <v>37</v>
      </c>
      <c r="L18" s="181"/>
      <c r="M18" s="182"/>
    </row>
    <row r="19" spans="1:18" ht="14.25" customHeight="1">
      <c r="A19" s="473" t="s">
        <v>391</v>
      </c>
      <c r="B19" s="473"/>
      <c r="C19" s="473"/>
      <c r="D19" s="473"/>
      <c r="E19" s="473"/>
      <c r="F19" s="473"/>
      <c r="G19" s="473"/>
      <c r="H19" s="473"/>
      <c r="I19" s="473"/>
      <c r="K19" s="185" t="s">
        <v>38</v>
      </c>
      <c r="L19" s="186" t="s">
        <v>39</v>
      </c>
      <c r="M19" s="182"/>
    </row>
    <row r="20" spans="1:18" ht="43.5" customHeight="1">
      <c r="A20" s="473" t="s">
        <v>250</v>
      </c>
      <c r="B20" s="473"/>
      <c r="C20" s="473"/>
      <c r="D20" s="473"/>
      <c r="E20" s="473"/>
      <c r="F20" s="473"/>
      <c r="G20" s="473"/>
      <c r="H20" s="473"/>
      <c r="I20" s="473"/>
      <c r="J20" s="187" t="s">
        <v>41</v>
      </c>
      <c r="K20" s="188" t="s">
        <v>53</v>
      </c>
      <c r="L20" s="181"/>
      <c r="M20" s="182"/>
    </row>
    <row r="21" spans="1:18" ht="12.75" customHeight="1">
      <c r="F21" s="163"/>
      <c r="G21" s="189" t="s">
        <v>42</v>
      </c>
      <c r="H21" s="190" t="s">
        <v>16</v>
      </c>
      <c r="I21" s="191"/>
      <c r="J21" s="192"/>
      <c r="K21" s="181"/>
      <c r="L21" s="181"/>
      <c r="M21" s="182"/>
    </row>
    <row r="22" spans="1:18" ht="13.5" customHeight="1">
      <c r="F22" s="163"/>
      <c r="G22" s="476" t="s">
        <v>43</v>
      </c>
      <c r="H22" s="476"/>
      <c r="I22" s="193" t="s">
        <v>251</v>
      </c>
      <c r="J22" s="194" t="s">
        <v>252</v>
      </c>
      <c r="K22" s="195" t="s">
        <v>252</v>
      </c>
      <c r="L22" s="195" t="s">
        <v>252</v>
      </c>
      <c r="M22" s="182"/>
    </row>
    <row r="23" spans="1:18">
      <c r="A23" s="477" t="s">
        <v>253</v>
      </c>
      <c r="B23" s="477"/>
      <c r="C23" s="477"/>
      <c r="D23" s="477"/>
      <c r="E23" s="477"/>
      <c r="F23" s="477"/>
      <c r="G23" s="477"/>
      <c r="H23" s="477"/>
      <c r="I23" s="477"/>
      <c r="J23" s="196"/>
      <c r="K23" s="197"/>
      <c r="L23" s="198" t="s">
        <v>44</v>
      </c>
      <c r="M23" s="199"/>
    </row>
    <row r="24" spans="1:18" ht="24" customHeight="1">
      <c r="A24" s="478" t="s">
        <v>45</v>
      </c>
      <c r="B24" s="479"/>
      <c r="C24" s="479"/>
      <c r="D24" s="479"/>
      <c r="E24" s="479"/>
      <c r="F24" s="479"/>
      <c r="G24" s="482" t="s">
        <v>46</v>
      </c>
      <c r="H24" s="484" t="s">
        <v>47</v>
      </c>
      <c r="I24" s="486" t="s">
        <v>48</v>
      </c>
      <c r="J24" s="487"/>
      <c r="K24" s="470" t="s">
        <v>49</v>
      </c>
      <c r="L24" s="462" t="s">
        <v>50</v>
      </c>
      <c r="M24" s="199"/>
    </row>
    <row r="25" spans="1:18" ht="46.5" customHeight="1">
      <c r="A25" s="480"/>
      <c r="B25" s="481"/>
      <c r="C25" s="481"/>
      <c r="D25" s="481"/>
      <c r="E25" s="481"/>
      <c r="F25" s="481"/>
      <c r="G25" s="483"/>
      <c r="H25" s="485"/>
      <c r="I25" s="200" t="s">
        <v>51</v>
      </c>
      <c r="J25" s="201" t="s">
        <v>52</v>
      </c>
      <c r="K25" s="471"/>
      <c r="L25" s="463"/>
    </row>
    <row r="26" spans="1:18" ht="11.25" customHeight="1">
      <c r="A26" s="464" t="s">
        <v>53</v>
      </c>
      <c r="B26" s="465"/>
      <c r="C26" s="465"/>
      <c r="D26" s="465"/>
      <c r="E26" s="465"/>
      <c r="F26" s="466"/>
      <c r="G26" s="202">
        <v>2</v>
      </c>
      <c r="H26" s="203">
        <v>3</v>
      </c>
      <c r="I26" s="204" t="s">
        <v>54</v>
      </c>
      <c r="J26" s="205" t="s">
        <v>55</v>
      </c>
      <c r="K26" s="206">
        <v>6</v>
      </c>
      <c r="L26" s="206">
        <v>7</v>
      </c>
    </row>
    <row r="27" spans="1:18" s="214" customFormat="1" ht="14.25" customHeight="1">
      <c r="A27" s="207">
        <v>2</v>
      </c>
      <c r="B27" s="207"/>
      <c r="C27" s="208"/>
      <c r="D27" s="209"/>
      <c r="E27" s="207"/>
      <c r="F27" s="210"/>
      <c r="G27" s="209" t="s">
        <v>56</v>
      </c>
      <c r="H27" s="211">
        <v>1</v>
      </c>
      <c r="I27" s="212">
        <f>SUM(I28+I39+I58+I79+I86+I106+I128+I147+I157)</f>
        <v>593119</v>
      </c>
      <c r="J27" s="212">
        <f>SUM(J28+J39+J58+J79+J86+J106+J128+J147+J157)</f>
        <v>593119</v>
      </c>
      <c r="K27" s="213">
        <f>SUM(K28+K39+K58+K79+K86+K106+K128+K147+K157)</f>
        <v>588315.61</v>
      </c>
      <c r="L27" s="212">
        <f>SUM(L28+L39+L58+L79+L86+L106+L128+L147+L157)</f>
        <v>588315.61</v>
      </c>
    </row>
    <row r="28" spans="1:18" ht="16.5" customHeight="1">
      <c r="A28" s="207">
        <v>2</v>
      </c>
      <c r="B28" s="215">
        <v>1</v>
      </c>
      <c r="C28" s="216"/>
      <c r="D28" s="217"/>
      <c r="E28" s="218"/>
      <c r="F28" s="219"/>
      <c r="G28" s="220" t="s">
        <v>57</v>
      </c>
      <c r="H28" s="211">
        <v>2</v>
      </c>
      <c r="I28" s="212">
        <f>SUM(I29+I35)</f>
        <v>533803</v>
      </c>
      <c r="J28" s="212">
        <f>SUM(J29+J35)</f>
        <v>533803</v>
      </c>
      <c r="K28" s="221">
        <f>SUM(K29+K35)</f>
        <v>533685.61</v>
      </c>
      <c r="L28" s="222">
        <f>SUM(L29+L35)</f>
        <v>533685.61</v>
      </c>
    </row>
    <row r="29" spans="1:18" ht="14.25" hidden="1" customHeight="1" collapsed="1">
      <c r="A29" s="223">
        <v>2</v>
      </c>
      <c r="B29" s="223">
        <v>1</v>
      </c>
      <c r="C29" s="224">
        <v>1</v>
      </c>
      <c r="D29" s="225"/>
      <c r="E29" s="223"/>
      <c r="F29" s="226"/>
      <c r="G29" s="225" t="s">
        <v>58</v>
      </c>
      <c r="H29" s="211">
        <v>3</v>
      </c>
      <c r="I29" s="212">
        <f>SUM(I30)</f>
        <v>524895</v>
      </c>
      <c r="J29" s="212">
        <f>SUM(J30)</f>
        <v>524895</v>
      </c>
      <c r="K29" s="213">
        <f>SUM(K30)</f>
        <v>524779.73</v>
      </c>
      <c r="L29" s="212">
        <f>SUM(L30)</f>
        <v>524779.73</v>
      </c>
      <c r="Q29" s="227"/>
    </row>
    <row r="30" spans="1:18" ht="13.5" hidden="1" customHeight="1" collapsed="1">
      <c r="A30" s="228">
        <v>2</v>
      </c>
      <c r="B30" s="223">
        <v>1</v>
      </c>
      <c r="C30" s="224">
        <v>1</v>
      </c>
      <c r="D30" s="225">
        <v>1</v>
      </c>
      <c r="E30" s="223"/>
      <c r="F30" s="226"/>
      <c r="G30" s="225" t="s">
        <v>58</v>
      </c>
      <c r="H30" s="211">
        <v>4</v>
      </c>
      <c r="I30" s="212">
        <f>SUM(I31+I33)</f>
        <v>524895</v>
      </c>
      <c r="J30" s="212">
        <f t="shared" ref="J30:L31" si="0">SUM(J31)</f>
        <v>524895</v>
      </c>
      <c r="K30" s="212">
        <f t="shared" si="0"/>
        <v>524779.73</v>
      </c>
      <c r="L30" s="212">
        <f t="shared" si="0"/>
        <v>524779.73</v>
      </c>
      <c r="Q30" s="227"/>
      <c r="R30" s="227"/>
    </row>
    <row r="31" spans="1:18" ht="14.2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1</v>
      </c>
      <c r="F31" s="226"/>
      <c r="G31" s="225" t="s">
        <v>59</v>
      </c>
      <c r="H31" s="211">
        <v>5</v>
      </c>
      <c r="I31" s="213">
        <f>SUM(I32)</f>
        <v>524895</v>
      </c>
      <c r="J31" s="213">
        <f t="shared" si="0"/>
        <v>524895</v>
      </c>
      <c r="K31" s="213">
        <f t="shared" si="0"/>
        <v>524779.73</v>
      </c>
      <c r="L31" s="213">
        <f t="shared" si="0"/>
        <v>524779.73</v>
      </c>
      <c r="Q31" s="227"/>
      <c r="R31" s="227"/>
    </row>
    <row r="32" spans="1:18" ht="14.25" customHeight="1">
      <c r="A32" s="228">
        <v>2</v>
      </c>
      <c r="B32" s="223">
        <v>1</v>
      </c>
      <c r="C32" s="224">
        <v>1</v>
      </c>
      <c r="D32" s="225">
        <v>1</v>
      </c>
      <c r="E32" s="223">
        <v>1</v>
      </c>
      <c r="F32" s="226">
        <v>1</v>
      </c>
      <c r="G32" s="225" t="s">
        <v>59</v>
      </c>
      <c r="H32" s="211">
        <v>6</v>
      </c>
      <c r="I32" s="229">
        <v>524895</v>
      </c>
      <c r="J32" s="230">
        <v>524895</v>
      </c>
      <c r="K32" s="230">
        <v>524779.73</v>
      </c>
      <c r="L32" s="230">
        <v>524779.73</v>
      </c>
      <c r="Q32" s="227"/>
      <c r="R32" s="227"/>
    </row>
    <row r="33" spans="1:19" ht="12.75" hidden="1" customHeight="1" collapsed="1">
      <c r="A33" s="228">
        <v>2</v>
      </c>
      <c r="B33" s="223">
        <v>1</v>
      </c>
      <c r="C33" s="224">
        <v>1</v>
      </c>
      <c r="D33" s="225">
        <v>1</v>
      </c>
      <c r="E33" s="223">
        <v>2</v>
      </c>
      <c r="F33" s="226"/>
      <c r="G33" s="225" t="s">
        <v>60</v>
      </c>
      <c r="H33" s="211">
        <v>7</v>
      </c>
      <c r="I33" s="213">
        <f>I34</f>
        <v>0</v>
      </c>
      <c r="J33" s="213">
        <f>J34</f>
        <v>0</v>
      </c>
      <c r="K33" s="213">
        <f>K34</f>
        <v>0</v>
      </c>
      <c r="L33" s="213">
        <f>L34</f>
        <v>0</v>
      </c>
      <c r="Q33" s="227"/>
      <c r="R33" s="227"/>
    </row>
    <row r="34" spans="1:19" ht="12.75" hidden="1" customHeight="1" collapsed="1">
      <c r="A34" s="228">
        <v>2</v>
      </c>
      <c r="B34" s="223">
        <v>1</v>
      </c>
      <c r="C34" s="224">
        <v>1</v>
      </c>
      <c r="D34" s="225">
        <v>1</v>
      </c>
      <c r="E34" s="223">
        <v>2</v>
      </c>
      <c r="F34" s="226">
        <v>1</v>
      </c>
      <c r="G34" s="225" t="s">
        <v>60</v>
      </c>
      <c r="H34" s="211">
        <v>8</v>
      </c>
      <c r="I34" s="230">
        <v>0</v>
      </c>
      <c r="J34" s="231">
        <v>0</v>
      </c>
      <c r="K34" s="230">
        <v>0</v>
      </c>
      <c r="L34" s="231">
        <v>0</v>
      </c>
      <c r="Q34" s="227"/>
      <c r="R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/>
      <c r="E35" s="223"/>
      <c r="F35" s="226"/>
      <c r="G35" s="225" t="s">
        <v>61</v>
      </c>
      <c r="H35" s="211">
        <v>9</v>
      </c>
      <c r="I35" s="213">
        <f t="shared" ref="I35:L37" si="1">I36</f>
        <v>8908</v>
      </c>
      <c r="J35" s="212">
        <f t="shared" si="1"/>
        <v>8908</v>
      </c>
      <c r="K35" s="213">
        <f t="shared" si="1"/>
        <v>8905.8799999999992</v>
      </c>
      <c r="L35" s="212">
        <f t="shared" si="1"/>
        <v>8905.8799999999992</v>
      </c>
      <c r="Q35" s="227"/>
      <c r="R35" s="227"/>
    </row>
    <row r="36" spans="1:19" ht="15.75" hidden="1" customHeight="1" collapsed="1">
      <c r="A36" s="228">
        <v>2</v>
      </c>
      <c r="B36" s="223">
        <v>1</v>
      </c>
      <c r="C36" s="224">
        <v>2</v>
      </c>
      <c r="D36" s="225">
        <v>1</v>
      </c>
      <c r="E36" s="223"/>
      <c r="F36" s="226"/>
      <c r="G36" s="225" t="s">
        <v>61</v>
      </c>
      <c r="H36" s="211">
        <v>10</v>
      </c>
      <c r="I36" s="213">
        <f t="shared" si="1"/>
        <v>8908</v>
      </c>
      <c r="J36" s="212">
        <f t="shared" si="1"/>
        <v>8908</v>
      </c>
      <c r="K36" s="212">
        <f t="shared" si="1"/>
        <v>8905.8799999999992</v>
      </c>
      <c r="L36" s="212">
        <f t="shared" si="1"/>
        <v>8905.8799999999992</v>
      </c>
      <c r="Q36" s="227"/>
    </row>
    <row r="37" spans="1:19" ht="13.5" hidden="1" customHeight="1" collapsed="1">
      <c r="A37" s="228">
        <v>2</v>
      </c>
      <c r="B37" s="223">
        <v>1</v>
      </c>
      <c r="C37" s="224">
        <v>2</v>
      </c>
      <c r="D37" s="225">
        <v>1</v>
      </c>
      <c r="E37" s="223">
        <v>1</v>
      </c>
      <c r="F37" s="226"/>
      <c r="G37" s="225" t="s">
        <v>61</v>
      </c>
      <c r="H37" s="211">
        <v>11</v>
      </c>
      <c r="I37" s="212">
        <f t="shared" si="1"/>
        <v>8908</v>
      </c>
      <c r="J37" s="212">
        <f t="shared" si="1"/>
        <v>8908</v>
      </c>
      <c r="K37" s="212">
        <f t="shared" si="1"/>
        <v>8905.8799999999992</v>
      </c>
      <c r="L37" s="212">
        <f t="shared" si="1"/>
        <v>8905.8799999999992</v>
      </c>
      <c r="Q37" s="227"/>
      <c r="R37" s="227"/>
    </row>
    <row r="38" spans="1:19" ht="14.25" customHeight="1">
      <c r="A38" s="228">
        <v>2</v>
      </c>
      <c r="B38" s="223">
        <v>1</v>
      </c>
      <c r="C38" s="224">
        <v>2</v>
      </c>
      <c r="D38" s="225">
        <v>1</v>
      </c>
      <c r="E38" s="223">
        <v>1</v>
      </c>
      <c r="F38" s="226">
        <v>1</v>
      </c>
      <c r="G38" s="225" t="s">
        <v>61</v>
      </c>
      <c r="H38" s="211">
        <v>12</v>
      </c>
      <c r="I38" s="231">
        <v>8908</v>
      </c>
      <c r="J38" s="230">
        <v>8908</v>
      </c>
      <c r="K38" s="230">
        <v>8905.8799999999992</v>
      </c>
      <c r="L38" s="230">
        <v>8905.8799999999992</v>
      </c>
      <c r="Q38" s="227"/>
      <c r="R38" s="227"/>
    </row>
    <row r="39" spans="1:19" ht="26.25" customHeight="1">
      <c r="A39" s="232">
        <v>2</v>
      </c>
      <c r="B39" s="233">
        <v>2</v>
      </c>
      <c r="C39" s="216"/>
      <c r="D39" s="217"/>
      <c r="E39" s="218"/>
      <c r="F39" s="219"/>
      <c r="G39" s="220" t="s">
        <v>62</v>
      </c>
      <c r="H39" s="211">
        <v>13</v>
      </c>
      <c r="I39" s="234">
        <f t="shared" ref="I39:L41" si="2">I40</f>
        <v>53899</v>
      </c>
      <c r="J39" s="235">
        <f t="shared" si="2"/>
        <v>53899</v>
      </c>
      <c r="K39" s="234">
        <f t="shared" si="2"/>
        <v>49545.770000000004</v>
      </c>
      <c r="L39" s="234">
        <f t="shared" si="2"/>
        <v>49545.770000000004</v>
      </c>
    </row>
    <row r="40" spans="1:19" ht="27" hidden="1" customHeight="1" collapsed="1">
      <c r="A40" s="228">
        <v>2</v>
      </c>
      <c r="B40" s="223">
        <v>2</v>
      </c>
      <c r="C40" s="224">
        <v>1</v>
      </c>
      <c r="D40" s="225"/>
      <c r="E40" s="223"/>
      <c r="F40" s="226"/>
      <c r="G40" s="217" t="s">
        <v>62</v>
      </c>
      <c r="H40" s="211">
        <v>14</v>
      </c>
      <c r="I40" s="212">
        <f t="shared" si="2"/>
        <v>53899</v>
      </c>
      <c r="J40" s="213">
        <f t="shared" si="2"/>
        <v>53899</v>
      </c>
      <c r="K40" s="212">
        <f t="shared" si="2"/>
        <v>49545.770000000004</v>
      </c>
      <c r="L40" s="213">
        <f t="shared" si="2"/>
        <v>49545.770000000004</v>
      </c>
      <c r="Q40" s="227"/>
      <c r="S40" s="227"/>
    </row>
    <row r="41" spans="1:19" ht="15.75" hidden="1" customHeight="1" collapsed="1">
      <c r="A41" s="228">
        <v>2</v>
      </c>
      <c r="B41" s="223">
        <v>2</v>
      </c>
      <c r="C41" s="224">
        <v>1</v>
      </c>
      <c r="D41" s="225">
        <v>1</v>
      </c>
      <c r="E41" s="223"/>
      <c r="F41" s="226"/>
      <c r="G41" s="217" t="s">
        <v>62</v>
      </c>
      <c r="H41" s="211">
        <v>15</v>
      </c>
      <c r="I41" s="212">
        <f t="shared" si="2"/>
        <v>53899</v>
      </c>
      <c r="J41" s="213">
        <f t="shared" si="2"/>
        <v>53899</v>
      </c>
      <c r="K41" s="222">
        <f t="shared" si="2"/>
        <v>49545.770000000004</v>
      </c>
      <c r="L41" s="222">
        <f t="shared" si="2"/>
        <v>49545.770000000004</v>
      </c>
      <c r="Q41" s="227"/>
      <c r="R41" s="227"/>
    </row>
    <row r="42" spans="1:19" ht="24.75" hidden="1" customHeight="1" collapsed="1">
      <c r="A42" s="236">
        <v>2</v>
      </c>
      <c r="B42" s="237">
        <v>2</v>
      </c>
      <c r="C42" s="238">
        <v>1</v>
      </c>
      <c r="D42" s="239">
        <v>1</v>
      </c>
      <c r="E42" s="237">
        <v>1</v>
      </c>
      <c r="F42" s="240"/>
      <c r="G42" s="217" t="s">
        <v>62</v>
      </c>
      <c r="H42" s="211">
        <v>16</v>
      </c>
      <c r="I42" s="241">
        <f>SUM(I43:I57)</f>
        <v>53899</v>
      </c>
      <c r="J42" s="241">
        <f>SUM(J43:J57)</f>
        <v>53899</v>
      </c>
      <c r="K42" s="242">
        <f>SUM(K43:K57)</f>
        <v>49545.770000000004</v>
      </c>
      <c r="L42" s="242">
        <f>SUM(L43:L57)</f>
        <v>49545.770000000004</v>
      </c>
      <c r="Q42" s="227"/>
      <c r="R42" s="227"/>
    </row>
    <row r="43" spans="1:19" ht="15.75" customHeight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43">
        <v>1</v>
      </c>
      <c r="G43" s="225" t="s">
        <v>63</v>
      </c>
      <c r="H43" s="211">
        <v>17</v>
      </c>
      <c r="I43" s="230">
        <v>6500</v>
      </c>
      <c r="J43" s="230">
        <v>6500</v>
      </c>
      <c r="K43" s="230">
        <v>6000</v>
      </c>
      <c r="L43" s="230">
        <v>6000</v>
      </c>
      <c r="Q43" s="227"/>
      <c r="R43" s="227"/>
    </row>
    <row r="44" spans="1:19" ht="26.25" customHeight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2</v>
      </c>
      <c r="G44" s="225" t="s">
        <v>64</v>
      </c>
      <c r="H44" s="211">
        <v>18</v>
      </c>
      <c r="I44" s="230">
        <v>200</v>
      </c>
      <c r="J44" s="230">
        <v>200</v>
      </c>
      <c r="K44" s="230">
        <v>199.88</v>
      </c>
      <c r="L44" s="230">
        <v>199.88</v>
      </c>
      <c r="Q44" s="227"/>
      <c r="R44" s="227"/>
    </row>
    <row r="45" spans="1:19" ht="26.25" customHeight="1">
      <c r="A45" s="228">
        <v>2</v>
      </c>
      <c r="B45" s="223">
        <v>2</v>
      </c>
      <c r="C45" s="224">
        <v>1</v>
      </c>
      <c r="D45" s="225">
        <v>1</v>
      </c>
      <c r="E45" s="223">
        <v>1</v>
      </c>
      <c r="F45" s="226">
        <v>5</v>
      </c>
      <c r="G45" s="225" t="s">
        <v>65</v>
      </c>
      <c r="H45" s="211">
        <v>19</v>
      </c>
      <c r="I45" s="230">
        <v>1670</v>
      </c>
      <c r="J45" s="230">
        <v>1670</v>
      </c>
      <c r="K45" s="230">
        <v>1670</v>
      </c>
      <c r="L45" s="230">
        <v>1670</v>
      </c>
      <c r="Q45" s="227"/>
      <c r="R45" s="227"/>
    </row>
    <row r="46" spans="1:19" ht="27" hidden="1" customHeight="1" collapsed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6</v>
      </c>
      <c r="G46" s="225" t="s">
        <v>66</v>
      </c>
      <c r="H46" s="211">
        <v>20</v>
      </c>
      <c r="I46" s="230">
        <v>0</v>
      </c>
      <c r="J46" s="230">
        <v>0</v>
      </c>
      <c r="K46" s="230">
        <v>0</v>
      </c>
      <c r="L46" s="230">
        <v>0</v>
      </c>
      <c r="Q46" s="227"/>
      <c r="R46" s="227"/>
    </row>
    <row r="47" spans="1:19" ht="26.25" customHeight="1">
      <c r="A47" s="244">
        <v>2</v>
      </c>
      <c r="B47" s="218">
        <v>2</v>
      </c>
      <c r="C47" s="216">
        <v>1</v>
      </c>
      <c r="D47" s="217">
        <v>1</v>
      </c>
      <c r="E47" s="218">
        <v>1</v>
      </c>
      <c r="F47" s="219">
        <v>7</v>
      </c>
      <c r="G47" s="217" t="s">
        <v>67</v>
      </c>
      <c r="H47" s="211">
        <v>21</v>
      </c>
      <c r="I47" s="230">
        <v>617</v>
      </c>
      <c r="J47" s="230">
        <v>617</v>
      </c>
      <c r="K47" s="230">
        <v>617</v>
      </c>
      <c r="L47" s="230">
        <v>617</v>
      </c>
      <c r="Q47" s="227"/>
      <c r="R47" s="227"/>
    </row>
    <row r="48" spans="1:19" ht="15" customHeight="1">
      <c r="A48" s="228">
        <v>2</v>
      </c>
      <c r="B48" s="223">
        <v>2</v>
      </c>
      <c r="C48" s="224">
        <v>1</v>
      </c>
      <c r="D48" s="225">
        <v>1</v>
      </c>
      <c r="E48" s="223">
        <v>1</v>
      </c>
      <c r="F48" s="226">
        <v>11</v>
      </c>
      <c r="G48" s="225" t="s">
        <v>68</v>
      </c>
      <c r="H48" s="211">
        <v>22</v>
      </c>
      <c r="I48" s="231">
        <v>420</v>
      </c>
      <c r="J48" s="230">
        <v>420</v>
      </c>
      <c r="K48" s="230">
        <v>413.08</v>
      </c>
      <c r="L48" s="230">
        <v>413.08</v>
      </c>
      <c r="Q48" s="227"/>
      <c r="R48" s="227"/>
    </row>
    <row r="49" spans="1:19" ht="15.75" hidden="1" customHeight="1" collapsed="1">
      <c r="A49" s="236">
        <v>2</v>
      </c>
      <c r="B49" s="245">
        <v>2</v>
      </c>
      <c r="C49" s="246">
        <v>1</v>
      </c>
      <c r="D49" s="246">
        <v>1</v>
      </c>
      <c r="E49" s="246">
        <v>1</v>
      </c>
      <c r="F49" s="247">
        <v>12</v>
      </c>
      <c r="G49" s="248" t="s">
        <v>69</v>
      </c>
      <c r="H49" s="211">
        <v>23</v>
      </c>
      <c r="I49" s="249">
        <v>0</v>
      </c>
      <c r="J49" s="230">
        <v>0</v>
      </c>
      <c r="K49" s="230">
        <v>0</v>
      </c>
      <c r="L49" s="230">
        <v>0</v>
      </c>
      <c r="Q49" s="227"/>
      <c r="R49" s="227"/>
    </row>
    <row r="50" spans="1:19" ht="25.5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14</v>
      </c>
      <c r="G50" s="250" t="s">
        <v>70</v>
      </c>
      <c r="H50" s="211">
        <v>24</v>
      </c>
      <c r="I50" s="231">
        <v>0</v>
      </c>
      <c r="J50" s="231">
        <v>0</v>
      </c>
      <c r="K50" s="231">
        <v>0</v>
      </c>
      <c r="L50" s="231">
        <v>0</v>
      </c>
      <c r="Q50" s="227"/>
      <c r="R50" s="227"/>
    </row>
    <row r="51" spans="1:19" ht="27.75" customHeight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15</v>
      </c>
      <c r="G51" s="225" t="s">
        <v>71</v>
      </c>
      <c r="H51" s="211">
        <v>25</v>
      </c>
      <c r="I51" s="231">
        <v>3700</v>
      </c>
      <c r="J51" s="230">
        <v>3700</v>
      </c>
      <c r="K51" s="230">
        <v>3698.39</v>
      </c>
      <c r="L51" s="230">
        <v>3698.39</v>
      </c>
      <c r="Q51" s="227"/>
      <c r="R51" s="227"/>
    </row>
    <row r="52" spans="1:19" ht="15.75" customHeight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16</v>
      </c>
      <c r="G52" s="225" t="s">
        <v>72</v>
      </c>
      <c r="H52" s="211">
        <v>26</v>
      </c>
      <c r="I52" s="231">
        <v>701</v>
      </c>
      <c r="J52" s="230">
        <v>701</v>
      </c>
      <c r="K52" s="230">
        <v>698.22</v>
      </c>
      <c r="L52" s="230">
        <v>698.22</v>
      </c>
      <c r="Q52" s="227"/>
      <c r="R52" s="227"/>
    </row>
    <row r="53" spans="1:19" ht="27.75" hidden="1" customHeight="1" collapsed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17</v>
      </c>
      <c r="G53" s="225" t="s">
        <v>73</v>
      </c>
      <c r="H53" s="211">
        <v>27</v>
      </c>
      <c r="I53" s="231">
        <v>0</v>
      </c>
      <c r="J53" s="231">
        <v>0</v>
      </c>
      <c r="K53" s="231">
        <v>0</v>
      </c>
      <c r="L53" s="231">
        <v>0</v>
      </c>
      <c r="Q53" s="227"/>
      <c r="R53" s="227"/>
    </row>
    <row r="54" spans="1:19" ht="14.25" customHeight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20</v>
      </c>
      <c r="G54" s="225" t="s">
        <v>74</v>
      </c>
      <c r="H54" s="211">
        <v>28</v>
      </c>
      <c r="I54" s="231">
        <v>28403</v>
      </c>
      <c r="J54" s="230">
        <v>28403</v>
      </c>
      <c r="K54" s="230">
        <v>24561.84</v>
      </c>
      <c r="L54" s="230">
        <v>24561.84</v>
      </c>
      <c r="Q54" s="227"/>
      <c r="R54" s="227"/>
    </row>
    <row r="55" spans="1:19" ht="27.75" customHeight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21</v>
      </c>
      <c r="G55" s="225" t="s">
        <v>75</v>
      </c>
      <c r="H55" s="211">
        <v>29</v>
      </c>
      <c r="I55" s="231">
        <v>2658</v>
      </c>
      <c r="J55" s="230">
        <v>2658</v>
      </c>
      <c r="K55" s="230">
        <v>2657.36</v>
      </c>
      <c r="L55" s="230">
        <v>2657.36</v>
      </c>
      <c r="Q55" s="227"/>
      <c r="R55" s="227"/>
    </row>
    <row r="56" spans="1:19" ht="12" hidden="1" customHeight="1" collapsed="1">
      <c r="A56" s="228">
        <v>2</v>
      </c>
      <c r="B56" s="223">
        <v>2</v>
      </c>
      <c r="C56" s="224">
        <v>1</v>
      </c>
      <c r="D56" s="224">
        <v>1</v>
      </c>
      <c r="E56" s="224">
        <v>1</v>
      </c>
      <c r="F56" s="226">
        <v>22</v>
      </c>
      <c r="G56" s="225" t="s">
        <v>76</v>
      </c>
      <c r="H56" s="211">
        <v>30</v>
      </c>
      <c r="I56" s="231">
        <v>0</v>
      </c>
      <c r="J56" s="230">
        <v>0</v>
      </c>
      <c r="K56" s="230">
        <v>0</v>
      </c>
      <c r="L56" s="230">
        <v>0</v>
      </c>
      <c r="Q56" s="227"/>
      <c r="R56" s="227"/>
    </row>
    <row r="57" spans="1:19" ht="15" customHeight="1">
      <c r="A57" s="228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30</v>
      </c>
      <c r="G57" s="225" t="s">
        <v>77</v>
      </c>
      <c r="H57" s="211">
        <v>31</v>
      </c>
      <c r="I57" s="231">
        <v>9030</v>
      </c>
      <c r="J57" s="230">
        <v>9030</v>
      </c>
      <c r="K57" s="230">
        <v>9030</v>
      </c>
      <c r="L57" s="230">
        <v>9030</v>
      </c>
      <c r="Q57" s="227"/>
      <c r="R57" s="227"/>
    </row>
    <row r="58" spans="1:19" ht="14.25" hidden="1" customHeight="1" collapsed="1">
      <c r="A58" s="251">
        <v>2</v>
      </c>
      <c r="B58" s="252">
        <v>3</v>
      </c>
      <c r="C58" s="215"/>
      <c r="D58" s="216"/>
      <c r="E58" s="216"/>
      <c r="F58" s="219"/>
      <c r="G58" s="253" t="s">
        <v>78</v>
      </c>
      <c r="H58" s="211">
        <v>32</v>
      </c>
      <c r="I58" s="234">
        <f>I59</f>
        <v>0</v>
      </c>
      <c r="J58" s="234">
        <f>J59</f>
        <v>0</v>
      </c>
      <c r="K58" s="234">
        <f>K59</f>
        <v>0</v>
      </c>
      <c r="L58" s="234">
        <f>L59</f>
        <v>0</v>
      </c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/>
      <c r="E59" s="224"/>
      <c r="F59" s="226"/>
      <c r="G59" s="225" t="s">
        <v>79</v>
      </c>
      <c r="H59" s="211">
        <v>33</v>
      </c>
      <c r="I59" s="212">
        <f>SUM(I60+I65+I70)</f>
        <v>0</v>
      </c>
      <c r="J59" s="254">
        <f>SUM(J60+J65+J70)</f>
        <v>0</v>
      </c>
      <c r="K59" s="213">
        <f>SUM(K60+K65+K70)</f>
        <v>0</v>
      </c>
      <c r="L59" s="212">
        <f>SUM(L60+L65+L70)</f>
        <v>0</v>
      </c>
      <c r="Q59" s="227"/>
      <c r="S59" s="227"/>
    </row>
    <row r="60" spans="1:19" ht="1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/>
      <c r="F60" s="226"/>
      <c r="G60" s="225" t="s">
        <v>80</v>
      </c>
      <c r="H60" s="211">
        <v>34</v>
      </c>
      <c r="I60" s="212">
        <f>I61</f>
        <v>0</v>
      </c>
      <c r="J60" s="254">
        <f>J61</f>
        <v>0</v>
      </c>
      <c r="K60" s="213">
        <f>K61</f>
        <v>0</v>
      </c>
      <c r="L60" s="212">
        <f>L61</f>
        <v>0</v>
      </c>
      <c r="Q60" s="227"/>
      <c r="R60" s="227"/>
    </row>
    <row r="61" spans="1:19" ht="13.5" hidden="1" customHeight="1" collapsed="1">
      <c r="A61" s="228">
        <v>2</v>
      </c>
      <c r="B61" s="223">
        <v>3</v>
      </c>
      <c r="C61" s="224">
        <v>1</v>
      </c>
      <c r="D61" s="224">
        <v>1</v>
      </c>
      <c r="E61" s="224">
        <v>1</v>
      </c>
      <c r="F61" s="226"/>
      <c r="G61" s="225" t="s">
        <v>80</v>
      </c>
      <c r="H61" s="211">
        <v>35</v>
      </c>
      <c r="I61" s="212">
        <f>SUM(I62:I64)</f>
        <v>0</v>
      </c>
      <c r="J61" s="254">
        <f>SUM(J62:J64)</f>
        <v>0</v>
      </c>
      <c r="K61" s="213">
        <f>SUM(K62:K64)</f>
        <v>0</v>
      </c>
      <c r="L61" s="212">
        <f>SUM(L62:L64)</f>
        <v>0</v>
      </c>
      <c r="Q61" s="227"/>
      <c r="R61" s="227"/>
    </row>
    <row r="62" spans="1:19" s="255" customFormat="1" ht="25.5" hidden="1" customHeight="1" collapsed="1">
      <c r="A62" s="228">
        <v>2</v>
      </c>
      <c r="B62" s="223">
        <v>3</v>
      </c>
      <c r="C62" s="224">
        <v>1</v>
      </c>
      <c r="D62" s="224">
        <v>1</v>
      </c>
      <c r="E62" s="224">
        <v>1</v>
      </c>
      <c r="F62" s="226">
        <v>1</v>
      </c>
      <c r="G62" s="225" t="s">
        <v>81</v>
      </c>
      <c r="H62" s="211">
        <v>36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9.5" hidden="1" customHeight="1" collapsed="1">
      <c r="A63" s="228">
        <v>2</v>
      </c>
      <c r="B63" s="218">
        <v>3</v>
      </c>
      <c r="C63" s="216">
        <v>1</v>
      </c>
      <c r="D63" s="216">
        <v>1</v>
      </c>
      <c r="E63" s="216">
        <v>1</v>
      </c>
      <c r="F63" s="219">
        <v>2</v>
      </c>
      <c r="G63" s="217" t="s">
        <v>82</v>
      </c>
      <c r="H63" s="211">
        <v>37</v>
      </c>
      <c r="I63" s="229">
        <v>0</v>
      </c>
      <c r="J63" s="229">
        <v>0</v>
      </c>
      <c r="K63" s="229">
        <v>0</v>
      </c>
      <c r="L63" s="229">
        <v>0</v>
      </c>
      <c r="Q63" s="227"/>
      <c r="R63" s="227"/>
    </row>
    <row r="64" spans="1:19" ht="16.5" hidden="1" customHeight="1" collapsed="1">
      <c r="A64" s="223">
        <v>2</v>
      </c>
      <c r="B64" s="224">
        <v>3</v>
      </c>
      <c r="C64" s="224">
        <v>1</v>
      </c>
      <c r="D64" s="224">
        <v>1</v>
      </c>
      <c r="E64" s="224">
        <v>1</v>
      </c>
      <c r="F64" s="226">
        <v>3</v>
      </c>
      <c r="G64" s="225" t="s">
        <v>83</v>
      </c>
      <c r="H64" s="211">
        <v>38</v>
      </c>
      <c r="I64" s="231">
        <v>0</v>
      </c>
      <c r="J64" s="231">
        <v>0</v>
      </c>
      <c r="K64" s="231">
        <v>0</v>
      </c>
      <c r="L64" s="231">
        <v>0</v>
      </c>
      <c r="Q64" s="227"/>
      <c r="R64" s="227"/>
    </row>
    <row r="65" spans="1:18" ht="29.25" hidden="1" customHeight="1" collapsed="1">
      <c r="A65" s="218">
        <v>2</v>
      </c>
      <c r="B65" s="216">
        <v>3</v>
      </c>
      <c r="C65" s="216">
        <v>1</v>
      </c>
      <c r="D65" s="216">
        <v>2</v>
      </c>
      <c r="E65" s="216"/>
      <c r="F65" s="219"/>
      <c r="G65" s="217" t="s">
        <v>84</v>
      </c>
      <c r="H65" s="211">
        <v>39</v>
      </c>
      <c r="I65" s="234">
        <f>I66</f>
        <v>0</v>
      </c>
      <c r="J65" s="256">
        <f>J66</f>
        <v>0</v>
      </c>
      <c r="K65" s="235">
        <f>K66</f>
        <v>0</v>
      </c>
      <c r="L65" s="235">
        <f>L66</f>
        <v>0</v>
      </c>
      <c r="Q65" s="227"/>
      <c r="R65" s="227"/>
    </row>
    <row r="66" spans="1:18" ht="27" hidden="1" customHeight="1" collapsed="1">
      <c r="A66" s="237">
        <v>2</v>
      </c>
      <c r="B66" s="238">
        <v>3</v>
      </c>
      <c r="C66" s="238">
        <v>1</v>
      </c>
      <c r="D66" s="238">
        <v>2</v>
      </c>
      <c r="E66" s="238">
        <v>1</v>
      </c>
      <c r="F66" s="240"/>
      <c r="G66" s="217" t="s">
        <v>84</v>
      </c>
      <c r="H66" s="211">
        <v>40</v>
      </c>
      <c r="I66" s="222">
        <f>SUM(I67:I69)</f>
        <v>0</v>
      </c>
      <c r="J66" s="257">
        <f>SUM(J67:J69)</f>
        <v>0</v>
      </c>
      <c r="K66" s="221">
        <f>SUM(K67:K69)</f>
        <v>0</v>
      </c>
      <c r="L66" s="213">
        <f>SUM(L67:L69)</f>
        <v>0</v>
      </c>
      <c r="Q66" s="227"/>
      <c r="R66" s="227"/>
    </row>
    <row r="67" spans="1:18" s="255" customFormat="1" ht="27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1</v>
      </c>
      <c r="G67" s="228" t="s">
        <v>81</v>
      </c>
      <c r="H67" s="211">
        <v>41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6.5" hidden="1" customHeight="1" collapsed="1">
      <c r="A68" s="223">
        <v>2</v>
      </c>
      <c r="B68" s="224">
        <v>3</v>
      </c>
      <c r="C68" s="224">
        <v>1</v>
      </c>
      <c r="D68" s="224">
        <v>2</v>
      </c>
      <c r="E68" s="224">
        <v>1</v>
      </c>
      <c r="F68" s="226">
        <v>2</v>
      </c>
      <c r="G68" s="228" t="s">
        <v>82</v>
      </c>
      <c r="H68" s="211">
        <v>42</v>
      </c>
      <c r="I68" s="231">
        <v>0</v>
      </c>
      <c r="J68" s="231">
        <v>0</v>
      </c>
      <c r="K68" s="231">
        <v>0</v>
      </c>
      <c r="L68" s="231">
        <v>0</v>
      </c>
      <c r="Q68" s="227"/>
      <c r="R68" s="227"/>
    </row>
    <row r="69" spans="1:18" ht="15" hidden="1" customHeight="1" collapsed="1">
      <c r="A69" s="223">
        <v>2</v>
      </c>
      <c r="B69" s="224">
        <v>3</v>
      </c>
      <c r="C69" s="224">
        <v>1</v>
      </c>
      <c r="D69" s="224">
        <v>2</v>
      </c>
      <c r="E69" s="224">
        <v>1</v>
      </c>
      <c r="F69" s="226">
        <v>3</v>
      </c>
      <c r="G69" s="228" t="s">
        <v>83</v>
      </c>
      <c r="H69" s="211">
        <v>43</v>
      </c>
      <c r="I69" s="231">
        <v>0</v>
      </c>
      <c r="J69" s="231">
        <v>0</v>
      </c>
      <c r="K69" s="231">
        <v>0</v>
      </c>
      <c r="L69" s="231">
        <v>0</v>
      </c>
      <c r="Q69" s="227"/>
      <c r="R69" s="227"/>
    </row>
    <row r="70" spans="1:18" ht="27.75" hidden="1" customHeight="1" collapsed="1">
      <c r="A70" s="223">
        <v>2</v>
      </c>
      <c r="B70" s="224">
        <v>3</v>
      </c>
      <c r="C70" s="224">
        <v>1</v>
      </c>
      <c r="D70" s="224">
        <v>3</v>
      </c>
      <c r="E70" s="224"/>
      <c r="F70" s="226"/>
      <c r="G70" s="228" t="s">
        <v>85</v>
      </c>
      <c r="H70" s="211">
        <v>44</v>
      </c>
      <c r="I70" s="212">
        <f>I71</f>
        <v>0</v>
      </c>
      <c r="J70" s="254">
        <f>J71</f>
        <v>0</v>
      </c>
      <c r="K70" s="213">
        <f>K71</f>
        <v>0</v>
      </c>
      <c r="L70" s="213">
        <f>L71</f>
        <v>0</v>
      </c>
      <c r="Q70" s="227"/>
      <c r="R70" s="227"/>
    </row>
    <row r="71" spans="1:18" ht="26.2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/>
      <c r="G71" s="228" t="s">
        <v>86</v>
      </c>
      <c r="H71" s="211">
        <v>45</v>
      </c>
      <c r="I71" s="212">
        <f>SUM(I72:I74)</f>
        <v>0</v>
      </c>
      <c r="J71" s="254">
        <f>SUM(J72:J74)</f>
        <v>0</v>
      </c>
      <c r="K71" s="213">
        <f>SUM(K72:K74)</f>
        <v>0</v>
      </c>
      <c r="L71" s="213">
        <f>SUM(L72:L74)</f>
        <v>0</v>
      </c>
      <c r="Q71" s="227"/>
      <c r="R71" s="227"/>
    </row>
    <row r="72" spans="1:18" ht="1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1</v>
      </c>
      <c r="G72" s="244" t="s">
        <v>87</v>
      </c>
      <c r="H72" s="211">
        <v>46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6.5" hidden="1" customHeight="1" collapsed="1">
      <c r="A73" s="223">
        <v>2</v>
      </c>
      <c r="B73" s="224">
        <v>3</v>
      </c>
      <c r="C73" s="224">
        <v>1</v>
      </c>
      <c r="D73" s="224">
        <v>3</v>
      </c>
      <c r="E73" s="224">
        <v>1</v>
      </c>
      <c r="F73" s="226">
        <v>2</v>
      </c>
      <c r="G73" s="228" t="s">
        <v>88</v>
      </c>
      <c r="H73" s="211">
        <v>47</v>
      </c>
      <c r="I73" s="231">
        <v>0</v>
      </c>
      <c r="J73" s="231">
        <v>0</v>
      </c>
      <c r="K73" s="231">
        <v>0</v>
      </c>
      <c r="L73" s="231">
        <v>0</v>
      </c>
      <c r="Q73" s="227"/>
      <c r="R73" s="227"/>
    </row>
    <row r="74" spans="1:18" ht="17.25" hidden="1" customHeight="1" collapsed="1">
      <c r="A74" s="218">
        <v>2</v>
      </c>
      <c r="B74" s="216">
        <v>3</v>
      </c>
      <c r="C74" s="216">
        <v>1</v>
      </c>
      <c r="D74" s="216">
        <v>3</v>
      </c>
      <c r="E74" s="216">
        <v>1</v>
      </c>
      <c r="F74" s="219">
        <v>3</v>
      </c>
      <c r="G74" s="244" t="s">
        <v>89</v>
      </c>
      <c r="H74" s="211">
        <v>48</v>
      </c>
      <c r="I74" s="229">
        <v>0</v>
      </c>
      <c r="J74" s="229">
        <v>0</v>
      </c>
      <c r="K74" s="229">
        <v>0</v>
      </c>
      <c r="L74" s="229">
        <v>0</v>
      </c>
      <c r="Q74" s="227"/>
      <c r="R74" s="227"/>
    </row>
    <row r="75" spans="1:18" ht="12.75" hidden="1" customHeight="1" collapsed="1">
      <c r="A75" s="218">
        <v>2</v>
      </c>
      <c r="B75" s="216">
        <v>3</v>
      </c>
      <c r="C75" s="216">
        <v>2</v>
      </c>
      <c r="D75" s="216"/>
      <c r="E75" s="216"/>
      <c r="F75" s="219"/>
      <c r="G75" s="244" t="s">
        <v>90</v>
      </c>
      <c r="H75" s="211">
        <v>49</v>
      </c>
      <c r="I75" s="212">
        <f t="shared" ref="I75:L76" si="3">I76</f>
        <v>0</v>
      </c>
      <c r="J75" s="212">
        <f t="shared" si="3"/>
        <v>0</v>
      </c>
      <c r="K75" s="212">
        <f t="shared" si="3"/>
        <v>0</v>
      </c>
      <c r="L75" s="212">
        <f t="shared" si="3"/>
        <v>0</v>
      </c>
    </row>
    <row r="76" spans="1:18" ht="12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/>
      <c r="F76" s="219"/>
      <c r="G76" s="244" t="s">
        <v>90</v>
      </c>
      <c r="H76" s="211">
        <v>50</v>
      </c>
      <c r="I76" s="212">
        <f t="shared" si="3"/>
        <v>0</v>
      </c>
      <c r="J76" s="212">
        <f t="shared" si="3"/>
        <v>0</v>
      </c>
      <c r="K76" s="212">
        <f t="shared" si="3"/>
        <v>0</v>
      </c>
      <c r="L76" s="212">
        <f t="shared" si="3"/>
        <v>0</v>
      </c>
    </row>
    <row r="77" spans="1:18" ht="15.75" hidden="1" customHeight="1" collapsed="1">
      <c r="A77" s="218">
        <v>2</v>
      </c>
      <c r="B77" s="216">
        <v>3</v>
      </c>
      <c r="C77" s="216">
        <v>2</v>
      </c>
      <c r="D77" s="216">
        <v>1</v>
      </c>
      <c r="E77" s="216">
        <v>1</v>
      </c>
      <c r="F77" s="219"/>
      <c r="G77" s="244" t="s">
        <v>90</v>
      </c>
      <c r="H77" s="211">
        <v>51</v>
      </c>
      <c r="I77" s="212">
        <f>SUM(I78)</f>
        <v>0</v>
      </c>
      <c r="J77" s="212">
        <f>SUM(J78)</f>
        <v>0</v>
      </c>
      <c r="K77" s="212">
        <f>SUM(K78)</f>
        <v>0</v>
      </c>
      <c r="L77" s="212">
        <f>SUM(L78)</f>
        <v>0</v>
      </c>
    </row>
    <row r="78" spans="1:18" ht="13.5" hidden="1" customHeight="1" collapsed="1">
      <c r="A78" s="218">
        <v>2</v>
      </c>
      <c r="B78" s="216">
        <v>3</v>
      </c>
      <c r="C78" s="216">
        <v>2</v>
      </c>
      <c r="D78" s="216">
        <v>1</v>
      </c>
      <c r="E78" s="216">
        <v>1</v>
      </c>
      <c r="F78" s="219">
        <v>1</v>
      </c>
      <c r="G78" s="244" t="s">
        <v>90</v>
      </c>
      <c r="H78" s="211">
        <v>52</v>
      </c>
      <c r="I78" s="231">
        <v>0</v>
      </c>
      <c r="J78" s="231">
        <v>0</v>
      </c>
      <c r="K78" s="231">
        <v>0</v>
      </c>
      <c r="L78" s="231">
        <v>0</v>
      </c>
    </row>
    <row r="79" spans="1:18" ht="16.5" hidden="1" customHeight="1" collapsed="1">
      <c r="A79" s="207">
        <v>2</v>
      </c>
      <c r="B79" s="208">
        <v>4</v>
      </c>
      <c r="C79" s="208"/>
      <c r="D79" s="208"/>
      <c r="E79" s="208"/>
      <c r="F79" s="210"/>
      <c r="G79" s="258" t="s">
        <v>91</v>
      </c>
      <c r="H79" s="211">
        <v>53</v>
      </c>
      <c r="I79" s="212">
        <f t="shared" ref="I79:L81" si="4">I80</f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5.75" hidden="1" customHeight="1" collapsed="1">
      <c r="A80" s="223">
        <v>2</v>
      </c>
      <c r="B80" s="224">
        <v>4</v>
      </c>
      <c r="C80" s="224">
        <v>1</v>
      </c>
      <c r="D80" s="224"/>
      <c r="E80" s="224"/>
      <c r="F80" s="226"/>
      <c r="G80" s="228" t="s">
        <v>92</v>
      </c>
      <c r="H80" s="211">
        <v>54</v>
      </c>
      <c r="I80" s="212">
        <f t="shared" si="4"/>
        <v>0</v>
      </c>
      <c r="J80" s="254">
        <f t="shared" si="4"/>
        <v>0</v>
      </c>
      <c r="K80" s="213">
        <f t="shared" si="4"/>
        <v>0</v>
      </c>
      <c r="L80" s="213">
        <f t="shared" si="4"/>
        <v>0</v>
      </c>
    </row>
    <row r="81" spans="1:12" ht="17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/>
      <c r="F81" s="226"/>
      <c r="G81" s="228" t="s">
        <v>92</v>
      </c>
      <c r="H81" s="211">
        <v>55</v>
      </c>
      <c r="I81" s="212">
        <f t="shared" si="4"/>
        <v>0</v>
      </c>
      <c r="J81" s="254">
        <f t="shared" si="4"/>
        <v>0</v>
      </c>
      <c r="K81" s="213">
        <f t="shared" si="4"/>
        <v>0</v>
      </c>
      <c r="L81" s="213">
        <f t="shared" si="4"/>
        <v>0</v>
      </c>
    </row>
    <row r="82" spans="1:12" ht="18" hidden="1" customHeight="1" collapsed="1">
      <c r="A82" s="223">
        <v>2</v>
      </c>
      <c r="B82" s="224">
        <v>4</v>
      </c>
      <c r="C82" s="224">
        <v>1</v>
      </c>
      <c r="D82" s="224">
        <v>1</v>
      </c>
      <c r="E82" s="224">
        <v>1</v>
      </c>
      <c r="F82" s="226"/>
      <c r="G82" s="228" t="s">
        <v>92</v>
      </c>
      <c r="H82" s="211">
        <v>56</v>
      </c>
      <c r="I82" s="212">
        <f>SUM(I83:I85)</f>
        <v>0</v>
      </c>
      <c r="J82" s="254">
        <f>SUM(J83:J85)</f>
        <v>0</v>
      </c>
      <c r="K82" s="213">
        <f>SUM(K83:K85)</f>
        <v>0</v>
      </c>
      <c r="L82" s="213">
        <f>SUM(L83:L85)</f>
        <v>0</v>
      </c>
    </row>
    <row r="83" spans="1:12" ht="14.25" hidden="1" customHeight="1" collapsed="1">
      <c r="A83" s="223">
        <v>2</v>
      </c>
      <c r="B83" s="224">
        <v>4</v>
      </c>
      <c r="C83" s="224">
        <v>1</v>
      </c>
      <c r="D83" s="224">
        <v>1</v>
      </c>
      <c r="E83" s="224">
        <v>1</v>
      </c>
      <c r="F83" s="226">
        <v>1</v>
      </c>
      <c r="G83" s="228" t="s">
        <v>93</v>
      </c>
      <c r="H83" s="211">
        <v>57</v>
      </c>
      <c r="I83" s="231">
        <v>0</v>
      </c>
      <c r="J83" s="231">
        <v>0</v>
      </c>
      <c r="K83" s="231">
        <v>0</v>
      </c>
      <c r="L83" s="231">
        <v>0</v>
      </c>
    </row>
    <row r="84" spans="1:12" ht="13.5" hidden="1" customHeight="1" collapsed="1">
      <c r="A84" s="223">
        <v>2</v>
      </c>
      <c r="B84" s="223">
        <v>4</v>
      </c>
      <c r="C84" s="223">
        <v>1</v>
      </c>
      <c r="D84" s="224">
        <v>1</v>
      </c>
      <c r="E84" s="224">
        <v>1</v>
      </c>
      <c r="F84" s="259">
        <v>2</v>
      </c>
      <c r="G84" s="225" t="s">
        <v>94</v>
      </c>
      <c r="H84" s="211">
        <v>58</v>
      </c>
      <c r="I84" s="231">
        <v>0</v>
      </c>
      <c r="J84" s="231">
        <v>0</v>
      </c>
      <c r="K84" s="231">
        <v>0</v>
      </c>
      <c r="L84" s="231">
        <v>0</v>
      </c>
    </row>
    <row r="85" spans="1:12" hidden="1" collapsed="1">
      <c r="A85" s="223">
        <v>2</v>
      </c>
      <c r="B85" s="224">
        <v>4</v>
      </c>
      <c r="C85" s="223">
        <v>1</v>
      </c>
      <c r="D85" s="224">
        <v>1</v>
      </c>
      <c r="E85" s="224">
        <v>1</v>
      </c>
      <c r="F85" s="259">
        <v>3</v>
      </c>
      <c r="G85" s="225" t="s">
        <v>95</v>
      </c>
      <c r="H85" s="211">
        <v>59</v>
      </c>
      <c r="I85" s="231">
        <v>0</v>
      </c>
      <c r="J85" s="231">
        <v>0</v>
      </c>
      <c r="K85" s="231">
        <v>0</v>
      </c>
      <c r="L85" s="231">
        <v>0</v>
      </c>
    </row>
    <row r="86" spans="1:12" hidden="1" collapsed="1">
      <c r="A86" s="207">
        <v>2</v>
      </c>
      <c r="B86" s="208">
        <v>5</v>
      </c>
      <c r="C86" s="207"/>
      <c r="D86" s="208"/>
      <c r="E86" s="208"/>
      <c r="F86" s="260"/>
      <c r="G86" s="209" t="s">
        <v>96</v>
      </c>
      <c r="H86" s="211">
        <v>60</v>
      </c>
      <c r="I86" s="212">
        <f>SUM(I87+I92+I97)</f>
        <v>0</v>
      </c>
      <c r="J86" s="254">
        <f>SUM(J87+J92+J97)</f>
        <v>0</v>
      </c>
      <c r="K86" s="213">
        <f>SUM(K87+K92+K97)</f>
        <v>0</v>
      </c>
      <c r="L86" s="213">
        <f>SUM(L87+L92+L97)</f>
        <v>0</v>
      </c>
    </row>
    <row r="87" spans="1:12" hidden="1" collapsed="1">
      <c r="A87" s="218">
        <v>2</v>
      </c>
      <c r="B87" s="216">
        <v>5</v>
      </c>
      <c r="C87" s="218">
        <v>1</v>
      </c>
      <c r="D87" s="216"/>
      <c r="E87" s="216"/>
      <c r="F87" s="261"/>
      <c r="G87" s="217" t="s">
        <v>97</v>
      </c>
      <c r="H87" s="211">
        <v>61</v>
      </c>
      <c r="I87" s="234">
        <f t="shared" ref="I87:L88" si="5">I88</f>
        <v>0</v>
      </c>
      <c r="J87" s="256">
        <f t="shared" si="5"/>
        <v>0</v>
      </c>
      <c r="K87" s="235">
        <f t="shared" si="5"/>
        <v>0</v>
      </c>
      <c r="L87" s="235">
        <f t="shared" si="5"/>
        <v>0</v>
      </c>
    </row>
    <row r="88" spans="1:12" hidden="1" collapsed="1">
      <c r="A88" s="223">
        <v>2</v>
      </c>
      <c r="B88" s="224">
        <v>5</v>
      </c>
      <c r="C88" s="223">
        <v>1</v>
      </c>
      <c r="D88" s="224">
        <v>1</v>
      </c>
      <c r="E88" s="224"/>
      <c r="F88" s="259"/>
      <c r="G88" s="225" t="s">
        <v>97</v>
      </c>
      <c r="H88" s="211">
        <v>62</v>
      </c>
      <c r="I88" s="212">
        <f t="shared" si="5"/>
        <v>0</v>
      </c>
      <c r="J88" s="254">
        <f t="shared" si="5"/>
        <v>0</v>
      </c>
      <c r="K88" s="213">
        <f t="shared" si="5"/>
        <v>0</v>
      </c>
      <c r="L88" s="213">
        <f t="shared" si="5"/>
        <v>0</v>
      </c>
    </row>
    <row r="89" spans="1:12" hidden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/>
      <c r="G89" s="225" t="s">
        <v>97</v>
      </c>
      <c r="H89" s="211">
        <v>63</v>
      </c>
      <c r="I89" s="212">
        <f>SUM(I90:I91)</f>
        <v>0</v>
      </c>
      <c r="J89" s="254">
        <f>SUM(J90:J91)</f>
        <v>0</v>
      </c>
      <c r="K89" s="213">
        <f>SUM(K90:K91)</f>
        <v>0</v>
      </c>
      <c r="L89" s="213">
        <f>SUM(L90:L91)</f>
        <v>0</v>
      </c>
    </row>
    <row r="90" spans="1:12" ht="25.5" hidden="1" customHeight="1" collapsed="1">
      <c r="A90" s="223">
        <v>2</v>
      </c>
      <c r="B90" s="224">
        <v>5</v>
      </c>
      <c r="C90" s="223">
        <v>1</v>
      </c>
      <c r="D90" s="224">
        <v>1</v>
      </c>
      <c r="E90" s="224">
        <v>1</v>
      </c>
      <c r="F90" s="259">
        <v>1</v>
      </c>
      <c r="G90" s="225" t="s">
        <v>98</v>
      </c>
      <c r="H90" s="211">
        <v>64</v>
      </c>
      <c r="I90" s="231">
        <v>0</v>
      </c>
      <c r="J90" s="231">
        <v>0</v>
      </c>
      <c r="K90" s="231">
        <v>0</v>
      </c>
      <c r="L90" s="231">
        <v>0</v>
      </c>
    </row>
    <row r="91" spans="1:12" ht="15.75" hidden="1" customHeight="1" collapsed="1">
      <c r="A91" s="223">
        <v>2</v>
      </c>
      <c r="B91" s="224">
        <v>5</v>
      </c>
      <c r="C91" s="223">
        <v>1</v>
      </c>
      <c r="D91" s="224">
        <v>1</v>
      </c>
      <c r="E91" s="224">
        <v>1</v>
      </c>
      <c r="F91" s="259">
        <v>2</v>
      </c>
      <c r="G91" s="225" t="s">
        <v>99</v>
      </c>
      <c r="H91" s="211">
        <v>65</v>
      </c>
      <c r="I91" s="231">
        <v>0</v>
      </c>
      <c r="J91" s="231">
        <v>0</v>
      </c>
      <c r="K91" s="231">
        <v>0</v>
      </c>
      <c r="L91" s="231">
        <v>0</v>
      </c>
    </row>
    <row r="92" spans="1:12" ht="12" hidden="1" customHeight="1" collapsed="1">
      <c r="A92" s="223">
        <v>2</v>
      </c>
      <c r="B92" s="224">
        <v>5</v>
      </c>
      <c r="C92" s="223">
        <v>2</v>
      </c>
      <c r="D92" s="224"/>
      <c r="E92" s="224"/>
      <c r="F92" s="259"/>
      <c r="G92" s="225" t="s">
        <v>100</v>
      </c>
      <c r="H92" s="211">
        <v>66</v>
      </c>
      <c r="I92" s="212">
        <f t="shared" ref="I92:L93" si="6">I93</f>
        <v>0</v>
      </c>
      <c r="J92" s="254">
        <f t="shared" si="6"/>
        <v>0</v>
      </c>
      <c r="K92" s="213">
        <f t="shared" si="6"/>
        <v>0</v>
      </c>
      <c r="L92" s="212">
        <f t="shared" si="6"/>
        <v>0</v>
      </c>
    </row>
    <row r="93" spans="1:12" ht="15.7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/>
      <c r="F93" s="259"/>
      <c r="G93" s="225" t="s">
        <v>100</v>
      </c>
      <c r="H93" s="211">
        <v>67</v>
      </c>
      <c r="I93" s="212">
        <f t="shared" si="6"/>
        <v>0</v>
      </c>
      <c r="J93" s="254">
        <f t="shared" si="6"/>
        <v>0</v>
      </c>
      <c r="K93" s="213">
        <f t="shared" si="6"/>
        <v>0</v>
      </c>
      <c r="L93" s="212">
        <f t="shared" si="6"/>
        <v>0</v>
      </c>
    </row>
    <row r="94" spans="1:12" ht="1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/>
      <c r="G94" s="225" t="s">
        <v>100</v>
      </c>
      <c r="H94" s="211">
        <v>68</v>
      </c>
      <c r="I94" s="212">
        <f>SUM(I95:I96)</f>
        <v>0</v>
      </c>
      <c r="J94" s="254">
        <f>SUM(J95:J96)</f>
        <v>0</v>
      </c>
      <c r="K94" s="213">
        <f>SUM(K95:K96)</f>
        <v>0</v>
      </c>
      <c r="L94" s="212">
        <f>SUM(L95:L96)</f>
        <v>0</v>
      </c>
    </row>
    <row r="95" spans="1:12" ht="25.5" hidden="1" customHeight="1" collapsed="1">
      <c r="A95" s="228">
        <v>2</v>
      </c>
      <c r="B95" s="223">
        <v>5</v>
      </c>
      <c r="C95" s="224">
        <v>2</v>
      </c>
      <c r="D95" s="225">
        <v>1</v>
      </c>
      <c r="E95" s="223">
        <v>1</v>
      </c>
      <c r="F95" s="259">
        <v>1</v>
      </c>
      <c r="G95" s="225" t="s">
        <v>101</v>
      </c>
      <c r="H95" s="211">
        <v>69</v>
      </c>
      <c r="I95" s="231">
        <v>0</v>
      </c>
      <c r="J95" s="231">
        <v>0</v>
      </c>
      <c r="K95" s="231">
        <v>0</v>
      </c>
      <c r="L95" s="231">
        <v>0</v>
      </c>
    </row>
    <row r="96" spans="1:12" ht="25.5" hidden="1" customHeight="1" collapsed="1">
      <c r="A96" s="228">
        <v>2</v>
      </c>
      <c r="B96" s="223">
        <v>5</v>
      </c>
      <c r="C96" s="224">
        <v>2</v>
      </c>
      <c r="D96" s="225">
        <v>1</v>
      </c>
      <c r="E96" s="223">
        <v>1</v>
      </c>
      <c r="F96" s="259">
        <v>2</v>
      </c>
      <c r="G96" s="225" t="s">
        <v>102</v>
      </c>
      <c r="H96" s="211">
        <v>70</v>
      </c>
      <c r="I96" s="231">
        <v>0</v>
      </c>
      <c r="J96" s="231">
        <v>0</v>
      </c>
      <c r="K96" s="231">
        <v>0</v>
      </c>
      <c r="L96" s="231">
        <v>0</v>
      </c>
    </row>
    <row r="97" spans="1:12" ht="28.5" hidden="1" customHeight="1" collapsed="1">
      <c r="A97" s="228">
        <v>2</v>
      </c>
      <c r="B97" s="223">
        <v>5</v>
      </c>
      <c r="C97" s="224">
        <v>3</v>
      </c>
      <c r="D97" s="225"/>
      <c r="E97" s="223"/>
      <c r="F97" s="259"/>
      <c r="G97" s="225" t="s">
        <v>103</v>
      </c>
      <c r="H97" s="211">
        <v>71</v>
      </c>
      <c r="I97" s="212">
        <f t="shared" ref="I97:L98" si="7">I98</f>
        <v>0</v>
      </c>
      <c r="J97" s="254">
        <f t="shared" si="7"/>
        <v>0</v>
      </c>
      <c r="K97" s="213">
        <f t="shared" si="7"/>
        <v>0</v>
      </c>
      <c r="L97" s="212">
        <f t="shared" si="7"/>
        <v>0</v>
      </c>
    </row>
    <row r="98" spans="1:12" ht="27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/>
      <c r="F98" s="259"/>
      <c r="G98" s="225" t="s">
        <v>104</v>
      </c>
      <c r="H98" s="211">
        <v>72</v>
      </c>
      <c r="I98" s="212">
        <f t="shared" si="7"/>
        <v>0</v>
      </c>
      <c r="J98" s="254">
        <f t="shared" si="7"/>
        <v>0</v>
      </c>
      <c r="K98" s="213">
        <f t="shared" si="7"/>
        <v>0</v>
      </c>
      <c r="L98" s="212">
        <f t="shared" si="7"/>
        <v>0</v>
      </c>
    </row>
    <row r="99" spans="1:12" ht="30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/>
      <c r="G99" s="239" t="s">
        <v>104</v>
      </c>
      <c r="H99" s="211">
        <v>73</v>
      </c>
      <c r="I99" s="222">
        <f>SUM(I100:I101)</f>
        <v>0</v>
      </c>
      <c r="J99" s="257">
        <f>SUM(J100:J101)</f>
        <v>0</v>
      </c>
      <c r="K99" s="221">
        <f>SUM(K100:K101)</f>
        <v>0</v>
      </c>
      <c r="L99" s="222">
        <f>SUM(L100:L101)</f>
        <v>0</v>
      </c>
    </row>
    <row r="100" spans="1:12" ht="26.25" hidden="1" customHeight="1" collapsed="1">
      <c r="A100" s="228">
        <v>2</v>
      </c>
      <c r="B100" s="223">
        <v>5</v>
      </c>
      <c r="C100" s="224">
        <v>3</v>
      </c>
      <c r="D100" s="225">
        <v>1</v>
      </c>
      <c r="E100" s="223">
        <v>1</v>
      </c>
      <c r="F100" s="259">
        <v>1</v>
      </c>
      <c r="G100" s="225" t="s">
        <v>104</v>
      </c>
      <c r="H100" s="211">
        <v>74</v>
      </c>
      <c r="I100" s="231">
        <v>0</v>
      </c>
      <c r="J100" s="231">
        <v>0</v>
      </c>
      <c r="K100" s="231">
        <v>0</v>
      </c>
      <c r="L100" s="231">
        <v>0</v>
      </c>
    </row>
    <row r="101" spans="1:12" ht="26.25" hidden="1" customHeight="1" collapsed="1">
      <c r="A101" s="236">
        <v>2</v>
      </c>
      <c r="B101" s="237">
        <v>5</v>
      </c>
      <c r="C101" s="238">
        <v>3</v>
      </c>
      <c r="D101" s="239">
        <v>1</v>
      </c>
      <c r="E101" s="237">
        <v>1</v>
      </c>
      <c r="F101" s="262">
        <v>2</v>
      </c>
      <c r="G101" s="239" t="s">
        <v>105</v>
      </c>
      <c r="H101" s="211">
        <v>75</v>
      </c>
      <c r="I101" s="231">
        <v>0</v>
      </c>
      <c r="J101" s="231">
        <v>0</v>
      </c>
      <c r="K101" s="231">
        <v>0</v>
      </c>
      <c r="L101" s="231">
        <v>0</v>
      </c>
    </row>
    <row r="102" spans="1:12" ht="27.75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/>
      <c r="F102" s="262"/>
      <c r="G102" s="239" t="s">
        <v>106</v>
      </c>
      <c r="H102" s="211">
        <v>76</v>
      </c>
      <c r="I102" s="222">
        <f>I103</f>
        <v>0</v>
      </c>
      <c r="J102" s="222">
        <f>J103</f>
        <v>0</v>
      </c>
      <c r="K102" s="222">
        <f>K103</f>
        <v>0</v>
      </c>
      <c r="L102" s="222">
        <f>L103</f>
        <v>0</v>
      </c>
    </row>
    <row r="103" spans="1:12" ht="25.5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/>
      <c r="G103" s="239" t="s">
        <v>106</v>
      </c>
      <c r="H103" s="211">
        <v>77</v>
      </c>
      <c r="I103" s="222">
        <f>SUM(I104:I105)</f>
        <v>0</v>
      </c>
      <c r="J103" s="222">
        <f>SUM(J104:J105)</f>
        <v>0</v>
      </c>
      <c r="K103" s="222">
        <f>SUM(K104:K105)</f>
        <v>0</v>
      </c>
      <c r="L103" s="222">
        <f>SUM(L104:L105)</f>
        <v>0</v>
      </c>
    </row>
    <row r="104" spans="1:12" ht="30" hidden="1" customHeight="1" collapsed="1">
      <c r="A104" s="236">
        <v>2</v>
      </c>
      <c r="B104" s="237">
        <v>5</v>
      </c>
      <c r="C104" s="238">
        <v>3</v>
      </c>
      <c r="D104" s="239">
        <v>2</v>
      </c>
      <c r="E104" s="237">
        <v>1</v>
      </c>
      <c r="F104" s="262">
        <v>1</v>
      </c>
      <c r="G104" s="239" t="s">
        <v>106</v>
      </c>
      <c r="H104" s="211">
        <v>78</v>
      </c>
      <c r="I104" s="231">
        <v>0</v>
      </c>
      <c r="J104" s="231">
        <v>0</v>
      </c>
      <c r="K104" s="231">
        <v>0</v>
      </c>
      <c r="L104" s="231">
        <v>0</v>
      </c>
    </row>
    <row r="105" spans="1:12" ht="18" hidden="1" customHeight="1" collapsed="1">
      <c r="A105" s="236">
        <v>2</v>
      </c>
      <c r="B105" s="237">
        <v>5</v>
      </c>
      <c r="C105" s="238">
        <v>3</v>
      </c>
      <c r="D105" s="239">
        <v>2</v>
      </c>
      <c r="E105" s="237">
        <v>1</v>
      </c>
      <c r="F105" s="262">
        <v>2</v>
      </c>
      <c r="G105" s="239" t="s">
        <v>107</v>
      </c>
      <c r="H105" s="211">
        <v>79</v>
      </c>
      <c r="I105" s="231">
        <v>0</v>
      </c>
      <c r="J105" s="231">
        <v>0</v>
      </c>
      <c r="K105" s="231">
        <v>0</v>
      </c>
      <c r="L105" s="231">
        <v>0</v>
      </c>
    </row>
    <row r="106" spans="1:12" ht="16.5" hidden="1" customHeight="1" collapsed="1">
      <c r="A106" s="258">
        <v>2</v>
      </c>
      <c r="B106" s="207">
        <v>6</v>
      </c>
      <c r="C106" s="208"/>
      <c r="D106" s="209"/>
      <c r="E106" s="207"/>
      <c r="F106" s="260"/>
      <c r="G106" s="263" t="s">
        <v>108</v>
      </c>
      <c r="H106" s="211">
        <v>80</v>
      </c>
      <c r="I106" s="212">
        <f>SUM(I107+I112+I116+I120+I124)</f>
        <v>0</v>
      </c>
      <c r="J106" s="254">
        <f>SUM(J107+J112+J116+J120+J124)</f>
        <v>0</v>
      </c>
      <c r="K106" s="213">
        <f>SUM(K107+K112+K116+K120+K124)</f>
        <v>0</v>
      </c>
      <c r="L106" s="212">
        <f>SUM(L107+L112+L116+L120+L124)</f>
        <v>0</v>
      </c>
    </row>
    <row r="107" spans="1:12" ht="14.25" hidden="1" customHeight="1" collapsed="1">
      <c r="A107" s="236">
        <v>2</v>
      </c>
      <c r="B107" s="237">
        <v>6</v>
      </c>
      <c r="C107" s="238">
        <v>1</v>
      </c>
      <c r="D107" s="239"/>
      <c r="E107" s="237"/>
      <c r="F107" s="262"/>
      <c r="G107" s="239" t="s">
        <v>109</v>
      </c>
      <c r="H107" s="211">
        <v>81</v>
      </c>
      <c r="I107" s="222">
        <f t="shared" ref="I107:L108" si="8">I108</f>
        <v>0</v>
      </c>
      <c r="J107" s="257">
        <f t="shared" si="8"/>
        <v>0</v>
      </c>
      <c r="K107" s="221">
        <f t="shared" si="8"/>
        <v>0</v>
      </c>
      <c r="L107" s="222">
        <f t="shared" si="8"/>
        <v>0</v>
      </c>
    </row>
    <row r="108" spans="1:12" ht="14.2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/>
      <c r="F108" s="259"/>
      <c r="G108" s="225" t="s">
        <v>109</v>
      </c>
      <c r="H108" s="211">
        <v>82</v>
      </c>
      <c r="I108" s="212">
        <f t="shared" si="8"/>
        <v>0</v>
      </c>
      <c r="J108" s="254">
        <f t="shared" si="8"/>
        <v>0</v>
      </c>
      <c r="K108" s="213">
        <f t="shared" si="8"/>
        <v>0</v>
      </c>
      <c r="L108" s="212">
        <f t="shared" si="8"/>
        <v>0</v>
      </c>
    </row>
    <row r="109" spans="1:12" hidden="1" collapsed="1">
      <c r="A109" s="228">
        <v>2</v>
      </c>
      <c r="B109" s="223">
        <v>6</v>
      </c>
      <c r="C109" s="224">
        <v>1</v>
      </c>
      <c r="D109" s="225">
        <v>1</v>
      </c>
      <c r="E109" s="223">
        <v>1</v>
      </c>
      <c r="F109" s="259"/>
      <c r="G109" s="225" t="s">
        <v>109</v>
      </c>
      <c r="H109" s="211">
        <v>83</v>
      </c>
      <c r="I109" s="212">
        <f>SUM(I110:I111)</f>
        <v>0</v>
      </c>
      <c r="J109" s="254">
        <f>SUM(J110:J111)</f>
        <v>0</v>
      </c>
      <c r="K109" s="213">
        <f>SUM(K110:K111)</f>
        <v>0</v>
      </c>
      <c r="L109" s="212">
        <f>SUM(L110:L111)</f>
        <v>0</v>
      </c>
    </row>
    <row r="110" spans="1:12" ht="13.5" hidden="1" customHeight="1" collapsed="1">
      <c r="A110" s="228">
        <v>2</v>
      </c>
      <c r="B110" s="223">
        <v>6</v>
      </c>
      <c r="C110" s="224">
        <v>1</v>
      </c>
      <c r="D110" s="225">
        <v>1</v>
      </c>
      <c r="E110" s="223">
        <v>1</v>
      </c>
      <c r="F110" s="259">
        <v>1</v>
      </c>
      <c r="G110" s="225" t="s">
        <v>110</v>
      </c>
      <c r="H110" s="211">
        <v>84</v>
      </c>
      <c r="I110" s="231">
        <v>0</v>
      </c>
      <c r="J110" s="231">
        <v>0</v>
      </c>
      <c r="K110" s="231">
        <v>0</v>
      </c>
      <c r="L110" s="231">
        <v>0</v>
      </c>
    </row>
    <row r="111" spans="1:12" hidden="1" collapsed="1">
      <c r="A111" s="244">
        <v>2</v>
      </c>
      <c r="B111" s="218">
        <v>6</v>
      </c>
      <c r="C111" s="216">
        <v>1</v>
      </c>
      <c r="D111" s="217">
        <v>1</v>
      </c>
      <c r="E111" s="218">
        <v>1</v>
      </c>
      <c r="F111" s="261">
        <v>2</v>
      </c>
      <c r="G111" s="217" t="s">
        <v>111</v>
      </c>
      <c r="H111" s="211">
        <v>85</v>
      </c>
      <c r="I111" s="229">
        <v>0</v>
      </c>
      <c r="J111" s="229">
        <v>0</v>
      </c>
      <c r="K111" s="229">
        <v>0</v>
      </c>
      <c r="L111" s="229">
        <v>0</v>
      </c>
    </row>
    <row r="112" spans="1:12" ht="25.5" hidden="1" customHeight="1" collapsed="1">
      <c r="A112" s="228">
        <v>2</v>
      </c>
      <c r="B112" s="223">
        <v>6</v>
      </c>
      <c r="C112" s="224">
        <v>2</v>
      </c>
      <c r="D112" s="225"/>
      <c r="E112" s="223"/>
      <c r="F112" s="259"/>
      <c r="G112" s="225" t="s">
        <v>112</v>
      </c>
      <c r="H112" s="211">
        <v>86</v>
      </c>
      <c r="I112" s="212">
        <f t="shared" ref="I112:L114" si="9">I113</f>
        <v>0</v>
      </c>
      <c r="J112" s="254">
        <f t="shared" si="9"/>
        <v>0</v>
      </c>
      <c r="K112" s="213">
        <f t="shared" si="9"/>
        <v>0</v>
      </c>
      <c r="L112" s="212">
        <f t="shared" si="9"/>
        <v>0</v>
      </c>
    </row>
    <row r="113" spans="1:12" ht="14.2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/>
      <c r="F113" s="259"/>
      <c r="G113" s="225" t="s">
        <v>112</v>
      </c>
      <c r="H113" s="211">
        <v>87</v>
      </c>
      <c r="I113" s="212">
        <f t="shared" si="9"/>
        <v>0</v>
      </c>
      <c r="J113" s="254">
        <f t="shared" si="9"/>
        <v>0</v>
      </c>
      <c r="K113" s="213">
        <f t="shared" si="9"/>
        <v>0</v>
      </c>
      <c r="L113" s="212">
        <f t="shared" si="9"/>
        <v>0</v>
      </c>
    </row>
    <row r="114" spans="1:12" ht="14.25" hidden="1" customHeight="1" collapsed="1">
      <c r="A114" s="228">
        <v>2</v>
      </c>
      <c r="B114" s="223">
        <v>6</v>
      </c>
      <c r="C114" s="224">
        <v>2</v>
      </c>
      <c r="D114" s="225">
        <v>1</v>
      </c>
      <c r="E114" s="223">
        <v>1</v>
      </c>
      <c r="F114" s="259"/>
      <c r="G114" s="225" t="s">
        <v>112</v>
      </c>
      <c r="H114" s="211">
        <v>88</v>
      </c>
      <c r="I114" s="264">
        <f t="shared" si="9"/>
        <v>0</v>
      </c>
      <c r="J114" s="265">
        <f t="shared" si="9"/>
        <v>0</v>
      </c>
      <c r="K114" s="266">
        <f t="shared" si="9"/>
        <v>0</v>
      </c>
      <c r="L114" s="264">
        <f t="shared" si="9"/>
        <v>0</v>
      </c>
    </row>
    <row r="115" spans="1:12" ht="25.5" hidden="1" customHeight="1" collapsed="1">
      <c r="A115" s="228">
        <v>2</v>
      </c>
      <c r="B115" s="223">
        <v>6</v>
      </c>
      <c r="C115" s="224">
        <v>2</v>
      </c>
      <c r="D115" s="225">
        <v>1</v>
      </c>
      <c r="E115" s="223">
        <v>1</v>
      </c>
      <c r="F115" s="259">
        <v>1</v>
      </c>
      <c r="G115" s="225" t="s">
        <v>112</v>
      </c>
      <c r="H115" s="211">
        <v>89</v>
      </c>
      <c r="I115" s="231">
        <v>0</v>
      </c>
      <c r="J115" s="231">
        <v>0</v>
      </c>
      <c r="K115" s="231">
        <v>0</v>
      </c>
      <c r="L115" s="231">
        <v>0</v>
      </c>
    </row>
    <row r="116" spans="1:12" ht="26.25" hidden="1" customHeight="1" collapsed="1">
      <c r="A116" s="244">
        <v>2</v>
      </c>
      <c r="B116" s="218">
        <v>6</v>
      </c>
      <c r="C116" s="216">
        <v>3</v>
      </c>
      <c r="D116" s="217"/>
      <c r="E116" s="218"/>
      <c r="F116" s="261"/>
      <c r="G116" s="217" t="s">
        <v>113</v>
      </c>
      <c r="H116" s="211">
        <v>90</v>
      </c>
      <c r="I116" s="234">
        <f t="shared" ref="I116:L118" si="10">I117</f>
        <v>0</v>
      </c>
      <c r="J116" s="256">
        <f t="shared" si="10"/>
        <v>0</v>
      </c>
      <c r="K116" s="235">
        <f t="shared" si="10"/>
        <v>0</v>
      </c>
      <c r="L116" s="234">
        <f t="shared" si="10"/>
        <v>0</v>
      </c>
    </row>
    <row r="117" spans="1:12" ht="25.5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/>
      <c r="F117" s="259"/>
      <c r="G117" s="225" t="s">
        <v>113</v>
      </c>
      <c r="H117" s="211">
        <v>91</v>
      </c>
      <c r="I117" s="212">
        <f t="shared" si="10"/>
        <v>0</v>
      </c>
      <c r="J117" s="254">
        <f t="shared" si="10"/>
        <v>0</v>
      </c>
      <c r="K117" s="213">
        <f t="shared" si="10"/>
        <v>0</v>
      </c>
      <c r="L117" s="212">
        <f t="shared" si="10"/>
        <v>0</v>
      </c>
    </row>
    <row r="118" spans="1:12" ht="26.25" hidden="1" customHeight="1" collapsed="1">
      <c r="A118" s="228">
        <v>2</v>
      </c>
      <c r="B118" s="223">
        <v>6</v>
      </c>
      <c r="C118" s="224">
        <v>3</v>
      </c>
      <c r="D118" s="225">
        <v>1</v>
      </c>
      <c r="E118" s="223">
        <v>1</v>
      </c>
      <c r="F118" s="259"/>
      <c r="G118" s="225" t="s">
        <v>113</v>
      </c>
      <c r="H118" s="211">
        <v>92</v>
      </c>
      <c r="I118" s="212">
        <f t="shared" si="10"/>
        <v>0</v>
      </c>
      <c r="J118" s="254">
        <f t="shared" si="10"/>
        <v>0</v>
      </c>
      <c r="K118" s="213">
        <f t="shared" si="10"/>
        <v>0</v>
      </c>
      <c r="L118" s="212">
        <f t="shared" si="10"/>
        <v>0</v>
      </c>
    </row>
    <row r="119" spans="1:12" ht="27" hidden="1" customHeight="1" collapsed="1">
      <c r="A119" s="228">
        <v>2</v>
      </c>
      <c r="B119" s="223">
        <v>6</v>
      </c>
      <c r="C119" s="224">
        <v>3</v>
      </c>
      <c r="D119" s="225">
        <v>1</v>
      </c>
      <c r="E119" s="223">
        <v>1</v>
      </c>
      <c r="F119" s="259">
        <v>1</v>
      </c>
      <c r="G119" s="225" t="s">
        <v>113</v>
      </c>
      <c r="H119" s="211">
        <v>93</v>
      </c>
      <c r="I119" s="231">
        <v>0</v>
      </c>
      <c r="J119" s="231">
        <v>0</v>
      </c>
      <c r="K119" s="231">
        <v>0</v>
      </c>
      <c r="L119" s="231">
        <v>0</v>
      </c>
    </row>
    <row r="120" spans="1:12" ht="25.5" hidden="1" customHeight="1" collapsed="1">
      <c r="A120" s="244">
        <v>2</v>
      </c>
      <c r="B120" s="218">
        <v>6</v>
      </c>
      <c r="C120" s="216">
        <v>4</v>
      </c>
      <c r="D120" s="217"/>
      <c r="E120" s="218"/>
      <c r="F120" s="261"/>
      <c r="G120" s="217" t="s">
        <v>114</v>
      </c>
      <c r="H120" s="211">
        <v>94</v>
      </c>
      <c r="I120" s="234">
        <f t="shared" ref="I120:L122" si="11">I121</f>
        <v>0</v>
      </c>
      <c r="J120" s="256">
        <f t="shared" si="11"/>
        <v>0</v>
      </c>
      <c r="K120" s="235">
        <f t="shared" si="11"/>
        <v>0</v>
      </c>
      <c r="L120" s="234">
        <f t="shared" si="11"/>
        <v>0</v>
      </c>
    </row>
    <row r="121" spans="1:12" ht="27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/>
      <c r="F121" s="259"/>
      <c r="G121" s="225" t="s">
        <v>114</v>
      </c>
      <c r="H121" s="211">
        <v>95</v>
      </c>
      <c r="I121" s="212">
        <f t="shared" si="11"/>
        <v>0</v>
      </c>
      <c r="J121" s="254">
        <f t="shared" si="11"/>
        <v>0</v>
      </c>
      <c r="K121" s="213">
        <f t="shared" si="11"/>
        <v>0</v>
      </c>
      <c r="L121" s="212">
        <f t="shared" si="11"/>
        <v>0</v>
      </c>
    </row>
    <row r="122" spans="1:12" ht="27" hidden="1" customHeight="1" collapsed="1">
      <c r="A122" s="228">
        <v>2</v>
      </c>
      <c r="B122" s="223">
        <v>6</v>
      </c>
      <c r="C122" s="224">
        <v>4</v>
      </c>
      <c r="D122" s="225">
        <v>1</v>
      </c>
      <c r="E122" s="223">
        <v>1</v>
      </c>
      <c r="F122" s="259"/>
      <c r="G122" s="225" t="s">
        <v>114</v>
      </c>
      <c r="H122" s="211">
        <v>96</v>
      </c>
      <c r="I122" s="212">
        <f t="shared" si="11"/>
        <v>0</v>
      </c>
      <c r="J122" s="254">
        <f t="shared" si="11"/>
        <v>0</v>
      </c>
      <c r="K122" s="213">
        <f t="shared" si="11"/>
        <v>0</v>
      </c>
      <c r="L122" s="212">
        <f t="shared" si="11"/>
        <v>0</v>
      </c>
    </row>
    <row r="123" spans="1:12" ht="27.75" hidden="1" customHeight="1" collapsed="1">
      <c r="A123" s="228">
        <v>2</v>
      </c>
      <c r="B123" s="223">
        <v>6</v>
      </c>
      <c r="C123" s="224">
        <v>4</v>
      </c>
      <c r="D123" s="225">
        <v>1</v>
      </c>
      <c r="E123" s="223">
        <v>1</v>
      </c>
      <c r="F123" s="259">
        <v>1</v>
      </c>
      <c r="G123" s="225" t="s">
        <v>114</v>
      </c>
      <c r="H123" s="211">
        <v>97</v>
      </c>
      <c r="I123" s="231">
        <v>0</v>
      </c>
      <c r="J123" s="231">
        <v>0</v>
      </c>
      <c r="K123" s="231">
        <v>0</v>
      </c>
      <c r="L123" s="231">
        <v>0</v>
      </c>
    </row>
    <row r="124" spans="1:12" ht="27" hidden="1" customHeight="1" collapsed="1">
      <c r="A124" s="236">
        <v>2</v>
      </c>
      <c r="B124" s="245">
        <v>6</v>
      </c>
      <c r="C124" s="246">
        <v>5</v>
      </c>
      <c r="D124" s="248"/>
      <c r="E124" s="245"/>
      <c r="F124" s="267"/>
      <c r="G124" s="248" t="s">
        <v>115</v>
      </c>
      <c r="H124" s="211">
        <v>98</v>
      </c>
      <c r="I124" s="241">
        <f t="shared" ref="I124:L126" si="12">I125</f>
        <v>0</v>
      </c>
      <c r="J124" s="268">
        <f t="shared" si="12"/>
        <v>0</v>
      </c>
      <c r="K124" s="242">
        <f t="shared" si="12"/>
        <v>0</v>
      </c>
      <c r="L124" s="241">
        <f t="shared" si="12"/>
        <v>0</v>
      </c>
    </row>
    <row r="125" spans="1:12" ht="29.25" hidden="1" customHeight="1" collapsed="1">
      <c r="A125" s="228">
        <v>2</v>
      </c>
      <c r="B125" s="223">
        <v>6</v>
      </c>
      <c r="C125" s="224">
        <v>5</v>
      </c>
      <c r="D125" s="225">
        <v>1</v>
      </c>
      <c r="E125" s="223"/>
      <c r="F125" s="259"/>
      <c r="G125" s="248" t="s">
        <v>116</v>
      </c>
      <c r="H125" s="211">
        <v>99</v>
      </c>
      <c r="I125" s="212">
        <f t="shared" si="12"/>
        <v>0</v>
      </c>
      <c r="J125" s="254">
        <f t="shared" si="12"/>
        <v>0</v>
      </c>
      <c r="K125" s="213">
        <f t="shared" si="12"/>
        <v>0</v>
      </c>
      <c r="L125" s="212">
        <f t="shared" si="12"/>
        <v>0</v>
      </c>
    </row>
    <row r="126" spans="1:12" ht="25.5" hidden="1" customHeight="1" collapsed="1">
      <c r="A126" s="228">
        <v>2</v>
      </c>
      <c r="B126" s="223">
        <v>6</v>
      </c>
      <c r="C126" s="224">
        <v>5</v>
      </c>
      <c r="D126" s="225">
        <v>1</v>
      </c>
      <c r="E126" s="223">
        <v>1</v>
      </c>
      <c r="F126" s="259"/>
      <c r="G126" s="248" t="s">
        <v>115</v>
      </c>
      <c r="H126" s="211">
        <v>100</v>
      </c>
      <c r="I126" s="212">
        <f t="shared" si="12"/>
        <v>0</v>
      </c>
      <c r="J126" s="254">
        <f t="shared" si="12"/>
        <v>0</v>
      </c>
      <c r="K126" s="213">
        <f t="shared" si="12"/>
        <v>0</v>
      </c>
      <c r="L126" s="212">
        <f t="shared" si="12"/>
        <v>0</v>
      </c>
    </row>
    <row r="127" spans="1:12" ht="27.75" hidden="1" customHeight="1" collapsed="1">
      <c r="A127" s="223">
        <v>2</v>
      </c>
      <c r="B127" s="224">
        <v>6</v>
      </c>
      <c r="C127" s="223">
        <v>5</v>
      </c>
      <c r="D127" s="223">
        <v>1</v>
      </c>
      <c r="E127" s="225">
        <v>1</v>
      </c>
      <c r="F127" s="259">
        <v>1</v>
      </c>
      <c r="G127" s="248" t="s">
        <v>117</v>
      </c>
      <c r="H127" s="211">
        <v>101</v>
      </c>
      <c r="I127" s="231">
        <v>0</v>
      </c>
      <c r="J127" s="231">
        <v>0</v>
      </c>
      <c r="K127" s="231">
        <v>0</v>
      </c>
      <c r="L127" s="231">
        <v>0</v>
      </c>
    </row>
    <row r="128" spans="1:12" ht="14.25" customHeight="1">
      <c r="A128" s="258">
        <v>2</v>
      </c>
      <c r="B128" s="207">
        <v>7</v>
      </c>
      <c r="C128" s="207"/>
      <c r="D128" s="208"/>
      <c r="E128" s="208"/>
      <c r="F128" s="210"/>
      <c r="G128" s="209" t="s">
        <v>118</v>
      </c>
      <c r="H128" s="211">
        <v>102</v>
      </c>
      <c r="I128" s="213">
        <f>SUM(I129+I134+I142)</f>
        <v>5417</v>
      </c>
      <c r="J128" s="254">
        <f>SUM(J129+J134+J142)</f>
        <v>5417</v>
      </c>
      <c r="K128" s="213">
        <f>SUM(K129+K134+K142)</f>
        <v>5084.2299999999996</v>
      </c>
      <c r="L128" s="212">
        <f>SUM(L129+L134+L142)</f>
        <v>5084.2299999999996</v>
      </c>
    </row>
    <row r="129" spans="1:12" hidden="1" collapsed="1">
      <c r="A129" s="228">
        <v>2</v>
      </c>
      <c r="B129" s="223">
        <v>7</v>
      </c>
      <c r="C129" s="223">
        <v>1</v>
      </c>
      <c r="D129" s="224"/>
      <c r="E129" s="224"/>
      <c r="F129" s="226"/>
      <c r="G129" s="225" t="s">
        <v>119</v>
      </c>
      <c r="H129" s="211">
        <v>103</v>
      </c>
      <c r="I129" s="213">
        <f t="shared" ref="I129:L130" si="13">I130</f>
        <v>0</v>
      </c>
      <c r="J129" s="254">
        <f t="shared" si="13"/>
        <v>0</v>
      </c>
      <c r="K129" s="213">
        <f t="shared" si="13"/>
        <v>0</v>
      </c>
      <c r="L129" s="212">
        <f t="shared" si="13"/>
        <v>0</v>
      </c>
    </row>
    <row r="130" spans="1:12" ht="14.25" hidden="1" customHeight="1" collapsed="1">
      <c r="A130" s="228">
        <v>2</v>
      </c>
      <c r="B130" s="223">
        <v>7</v>
      </c>
      <c r="C130" s="223">
        <v>1</v>
      </c>
      <c r="D130" s="224">
        <v>1</v>
      </c>
      <c r="E130" s="224"/>
      <c r="F130" s="226"/>
      <c r="G130" s="225" t="s">
        <v>119</v>
      </c>
      <c r="H130" s="211">
        <v>104</v>
      </c>
      <c r="I130" s="213">
        <f t="shared" si="13"/>
        <v>0</v>
      </c>
      <c r="J130" s="254">
        <f t="shared" si="13"/>
        <v>0</v>
      </c>
      <c r="K130" s="213">
        <f t="shared" si="13"/>
        <v>0</v>
      </c>
      <c r="L130" s="212">
        <f t="shared" si="13"/>
        <v>0</v>
      </c>
    </row>
    <row r="131" spans="1:12" ht="15.75" hidden="1" customHeight="1" collapsed="1">
      <c r="A131" s="228">
        <v>2</v>
      </c>
      <c r="B131" s="223">
        <v>7</v>
      </c>
      <c r="C131" s="223">
        <v>1</v>
      </c>
      <c r="D131" s="224">
        <v>1</v>
      </c>
      <c r="E131" s="224">
        <v>1</v>
      </c>
      <c r="F131" s="226"/>
      <c r="G131" s="225" t="s">
        <v>119</v>
      </c>
      <c r="H131" s="211">
        <v>105</v>
      </c>
      <c r="I131" s="213">
        <f>SUM(I132:I133)</f>
        <v>0</v>
      </c>
      <c r="J131" s="254">
        <f>SUM(J132:J133)</f>
        <v>0</v>
      </c>
      <c r="K131" s="213">
        <f>SUM(K132:K133)</f>
        <v>0</v>
      </c>
      <c r="L131" s="212">
        <f>SUM(L132:L133)</f>
        <v>0</v>
      </c>
    </row>
    <row r="132" spans="1:12" ht="14.25" hidden="1" customHeight="1" collapsed="1">
      <c r="A132" s="244">
        <v>2</v>
      </c>
      <c r="B132" s="218">
        <v>7</v>
      </c>
      <c r="C132" s="244">
        <v>1</v>
      </c>
      <c r="D132" s="223">
        <v>1</v>
      </c>
      <c r="E132" s="216">
        <v>1</v>
      </c>
      <c r="F132" s="219">
        <v>1</v>
      </c>
      <c r="G132" s="217" t="s">
        <v>120</v>
      </c>
      <c r="H132" s="211">
        <v>106</v>
      </c>
      <c r="I132" s="269">
        <v>0</v>
      </c>
      <c r="J132" s="269">
        <v>0</v>
      </c>
      <c r="K132" s="269">
        <v>0</v>
      </c>
      <c r="L132" s="269">
        <v>0</v>
      </c>
    </row>
    <row r="133" spans="1:12" ht="14.25" hidden="1" customHeight="1" collapsed="1">
      <c r="A133" s="223">
        <v>2</v>
      </c>
      <c r="B133" s="223">
        <v>7</v>
      </c>
      <c r="C133" s="228">
        <v>1</v>
      </c>
      <c r="D133" s="223">
        <v>1</v>
      </c>
      <c r="E133" s="224">
        <v>1</v>
      </c>
      <c r="F133" s="226">
        <v>2</v>
      </c>
      <c r="G133" s="225" t="s">
        <v>121</v>
      </c>
      <c r="H133" s="211">
        <v>107</v>
      </c>
      <c r="I133" s="230">
        <v>0</v>
      </c>
      <c r="J133" s="230">
        <v>0</v>
      </c>
      <c r="K133" s="230">
        <v>0</v>
      </c>
      <c r="L133" s="230">
        <v>0</v>
      </c>
    </row>
    <row r="134" spans="1:12" ht="25.5" hidden="1" customHeight="1" collapsed="1">
      <c r="A134" s="236">
        <v>2</v>
      </c>
      <c r="B134" s="237">
        <v>7</v>
      </c>
      <c r="C134" s="236">
        <v>2</v>
      </c>
      <c r="D134" s="237"/>
      <c r="E134" s="238"/>
      <c r="F134" s="240"/>
      <c r="G134" s="239" t="s">
        <v>122</v>
      </c>
      <c r="H134" s="211">
        <v>108</v>
      </c>
      <c r="I134" s="221">
        <f t="shared" ref="I134:L135" si="14">I135</f>
        <v>0</v>
      </c>
      <c r="J134" s="257">
        <f t="shared" si="14"/>
        <v>0</v>
      </c>
      <c r="K134" s="221">
        <f t="shared" si="14"/>
        <v>0</v>
      </c>
      <c r="L134" s="222">
        <f t="shared" si="14"/>
        <v>0</v>
      </c>
    </row>
    <row r="135" spans="1:12" ht="25.5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/>
      <c r="F135" s="226"/>
      <c r="G135" s="225" t="s">
        <v>123</v>
      </c>
      <c r="H135" s="211">
        <v>109</v>
      </c>
      <c r="I135" s="213">
        <f t="shared" si="14"/>
        <v>0</v>
      </c>
      <c r="J135" s="254">
        <f t="shared" si="14"/>
        <v>0</v>
      </c>
      <c r="K135" s="213">
        <f t="shared" si="14"/>
        <v>0</v>
      </c>
      <c r="L135" s="212">
        <f t="shared" si="14"/>
        <v>0</v>
      </c>
    </row>
    <row r="136" spans="1:12" ht="25.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/>
      <c r="G136" s="225" t="s">
        <v>123</v>
      </c>
      <c r="H136" s="211">
        <v>110</v>
      </c>
      <c r="I136" s="213">
        <f>SUM(I137:I138)</f>
        <v>0</v>
      </c>
      <c r="J136" s="254">
        <f>SUM(J137:J138)</f>
        <v>0</v>
      </c>
      <c r="K136" s="213">
        <f>SUM(K137:K138)</f>
        <v>0</v>
      </c>
      <c r="L136" s="212">
        <f>SUM(L137:L138)</f>
        <v>0</v>
      </c>
    </row>
    <row r="137" spans="1:12" ht="12" hidden="1" customHeight="1" collapsed="1">
      <c r="A137" s="228">
        <v>2</v>
      </c>
      <c r="B137" s="223">
        <v>7</v>
      </c>
      <c r="C137" s="228">
        <v>2</v>
      </c>
      <c r="D137" s="223">
        <v>1</v>
      </c>
      <c r="E137" s="224">
        <v>1</v>
      </c>
      <c r="F137" s="226">
        <v>1</v>
      </c>
      <c r="G137" s="225" t="s">
        <v>124</v>
      </c>
      <c r="H137" s="211">
        <v>111</v>
      </c>
      <c r="I137" s="230">
        <v>0</v>
      </c>
      <c r="J137" s="230">
        <v>0</v>
      </c>
      <c r="K137" s="230">
        <v>0</v>
      </c>
      <c r="L137" s="230"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1</v>
      </c>
      <c r="E138" s="224">
        <v>1</v>
      </c>
      <c r="F138" s="226">
        <v>2</v>
      </c>
      <c r="G138" s="225" t="s">
        <v>125</v>
      </c>
      <c r="H138" s="211">
        <v>112</v>
      </c>
      <c r="I138" s="230">
        <v>0</v>
      </c>
      <c r="J138" s="230">
        <v>0</v>
      </c>
      <c r="K138" s="230">
        <v>0</v>
      </c>
      <c r="L138" s="230"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/>
      <c r="F139" s="226"/>
      <c r="G139" s="225" t="s">
        <v>126</v>
      </c>
      <c r="H139" s="211">
        <v>113</v>
      </c>
      <c r="I139" s="213">
        <f>I140</f>
        <v>0</v>
      </c>
      <c r="J139" s="213">
        <f>J140</f>
        <v>0</v>
      </c>
      <c r="K139" s="213">
        <f>K140</f>
        <v>0</v>
      </c>
      <c r="L139" s="213">
        <f>L140</f>
        <v>0</v>
      </c>
    </row>
    <row r="140" spans="1:12" ht="15" hidden="1" customHeight="1" collapsed="1">
      <c r="A140" s="228">
        <v>2</v>
      </c>
      <c r="B140" s="223">
        <v>7</v>
      </c>
      <c r="C140" s="228">
        <v>2</v>
      </c>
      <c r="D140" s="223">
        <v>2</v>
      </c>
      <c r="E140" s="224">
        <v>1</v>
      </c>
      <c r="F140" s="226"/>
      <c r="G140" s="225" t="s">
        <v>126</v>
      </c>
      <c r="H140" s="211">
        <v>114</v>
      </c>
      <c r="I140" s="213">
        <f>SUM(I141)</f>
        <v>0</v>
      </c>
      <c r="J140" s="213">
        <f>SUM(J141)</f>
        <v>0</v>
      </c>
      <c r="K140" s="213">
        <f>SUM(K141)</f>
        <v>0</v>
      </c>
      <c r="L140" s="213">
        <f>SUM(L141)</f>
        <v>0</v>
      </c>
    </row>
    <row r="141" spans="1:12" ht="15" hidden="1" customHeight="1" collapsed="1">
      <c r="A141" s="228">
        <v>2</v>
      </c>
      <c r="B141" s="223">
        <v>7</v>
      </c>
      <c r="C141" s="228">
        <v>2</v>
      </c>
      <c r="D141" s="223">
        <v>2</v>
      </c>
      <c r="E141" s="224">
        <v>1</v>
      </c>
      <c r="F141" s="226">
        <v>1</v>
      </c>
      <c r="G141" s="225" t="s">
        <v>126</v>
      </c>
      <c r="H141" s="211">
        <v>115</v>
      </c>
      <c r="I141" s="230">
        <v>0</v>
      </c>
      <c r="J141" s="230">
        <v>0</v>
      </c>
      <c r="K141" s="230">
        <v>0</v>
      </c>
      <c r="L141" s="230">
        <v>0</v>
      </c>
    </row>
    <row r="142" spans="1:12" hidden="1" collapsed="1">
      <c r="A142" s="228">
        <v>2</v>
      </c>
      <c r="B142" s="223">
        <v>7</v>
      </c>
      <c r="C142" s="228">
        <v>3</v>
      </c>
      <c r="D142" s="223"/>
      <c r="E142" s="224"/>
      <c r="F142" s="226"/>
      <c r="G142" s="225" t="s">
        <v>127</v>
      </c>
      <c r="H142" s="211">
        <v>116</v>
      </c>
      <c r="I142" s="213">
        <f t="shared" ref="I142:L143" si="15">I143</f>
        <v>5417</v>
      </c>
      <c r="J142" s="254">
        <f t="shared" si="15"/>
        <v>5417</v>
      </c>
      <c r="K142" s="213">
        <f t="shared" si="15"/>
        <v>5084.2299999999996</v>
      </c>
      <c r="L142" s="212">
        <f t="shared" si="15"/>
        <v>5084.2299999999996</v>
      </c>
    </row>
    <row r="143" spans="1:12" hidden="1" collapsed="1">
      <c r="A143" s="236">
        <v>2</v>
      </c>
      <c r="B143" s="245">
        <v>7</v>
      </c>
      <c r="C143" s="270">
        <v>3</v>
      </c>
      <c r="D143" s="245">
        <v>1</v>
      </c>
      <c r="E143" s="246"/>
      <c r="F143" s="247"/>
      <c r="G143" s="248" t="s">
        <v>127</v>
      </c>
      <c r="H143" s="211">
        <v>117</v>
      </c>
      <c r="I143" s="242">
        <f t="shared" si="15"/>
        <v>5417</v>
      </c>
      <c r="J143" s="268">
        <f t="shared" si="15"/>
        <v>5417</v>
      </c>
      <c r="K143" s="242">
        <f t="shared" si="15"/>
        <v>5084.2299999999996</v>
      </c>
      <c r="L143" s="241">
        <f t="shared" si="15"/>
        <v>5084.2299999999996</v>
      </c>
    </row>
    <row r="144" spans="1:12" hidden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/>
      <c r="G144" s="225" t="s">
        <v>127</v>
      </c>
      <c r="H144" s="211">
        <v>118</v>
      </c>
      <c r="I144" s="213">
        <f>SUM(I145:I146)</f>
        <v>5417</v>
      </c>
      <c r="J144" s="254">
        <f>SUM(J145:J146)</f>
        <v>5417</v>
      </c>
      <c r="K144" s="213">
        <f>SUM(K145:K146)</f>
        <v>5084.2299999999996</v>
      </c>
      <c r="L144" s="212">
        <f>SUM(L145:L146)</f>
        <v>5084.2299999999996</v>
      </c>
    </row>
    <row r="145" spans="1:12">
      <c r="A145" s="244">
        <v>2</v>
      </c>
      <c r="B145" s="218">
        <v>7</v>
      </c>
      <c r="C145" s="244">
        <v>3</v>
      </c>
      <c r="D145" s="218">
        <v>1</v>
      </c>
      <c r="E145" s="216">
        <v>1</v>
      </c>
      <c r="F145" s="219">
        <v>1</v>
      </c>
      <c r="G145" s="217" t="s">
        <v>128</v>
      </c>
      <c r="H145" s="211">
        <v>119</v>
      </c>
      <c r="I145" s="269">
        <v>5417</v>
      </c>
      <c r="J145" s="269">
        <v>5417</v>
      </c>
      <c r="K145" s="269">
        <v>5084.2299999999996</v>
      </c>
      <c r="L145" s="269">
        <v>5084.2299999999996</v>
      </c>
    </row>
    <row r="146" spans="1:12" ht="16.5" hidden="1" customHeight="1" collapsed="1">
      <c r="A146" s="228">
        <v>2</v>
      </c>
      <c r="B146" s="223">
        <v>7</v>
      </c>
      <c r="C146" s="228">
        <v>3</v>
      </c>
      <c r="D146" s="223">
        <v>1</v>
      </c>
      <c r="E146" s="224">
        <v>1</v>
      </c>
      <c r="F146" s="226">
        <v>2</v>
      </c>
      <c r="G146" s="225" t="s">
        <v>129</v>
      </c>
      <c r="H146" s="211">
        <v>120</v>
      </c>
      <c r="I146" s="230">
        <v>0</v>
      </c>
      <c r="J146" s="231">
        <v>0</v>
      </c>
      <c r="K146" s="231">
        <v>0</v>
      </c>
      <c r="L146" s="231">
        <v>0</v>
      </c>
    </row>
    <row r="147" spans="1:12" ht="15" hidden="1" customHeight="1" collapsed="1">
      <c r="A147" s="258">
        <v>2</v>
      </c>
      <c r="B147" s="258">
        <v>8</v>
      </c>
      <c r="C147" s="207"/>
      <c r="D147" s="233"/>
      <c r="E147" s="215"/>
      <c r="F147" s="271"/>
      <c r="G147" s="220" t="s">
        <v>130</v>
      </c>
      <c r="H147" s="211">
        <v>121</v>
      </c>
      <c r="I147" s="235">
        <f>I148</f>
        <v>0</v>
      </c>
      <c r="J147" s="256">
        <f>J148</f>
        <v>0</v>
      </c>
      <c r="K147" s="235">
        <f>K148</f>
        <v>0</v>
      </c>
      <c r="L147" s="234">
        <f>L148</f>
        <v>0</v>
      </c>
    </row>
    <row r="148" spans="1:12" ht="14.25" hidden="1" customHeight="1" collapsed="1">
      <c r="A148" s="236">
        <v>2</v>
      </c>
      <c r="B148" s="236">
        <v>8</v>
      </c>
      <c r="C148" s="236">
        <v>1</v>
      </c>
      <c r="D148" s="237"/>
      <c r="E148" s="238"/>
      <c r="F148" s="240"/>
      <c r="G148" s="217" t="s">
        <v>130</v>
      </c>
      <c r="H148" s="211">
        <v>122</v>
      </c>
      <c r="I148" s="235">
        <f>I149+I154</f>
        <v>0</v>
      </c>
      <c r="J148" s="256">
        <f>J149+J154</f>
        <v>0</v>
      </c>
      <c r="K148" s="235">
        <f>K149+K154</f>
        <v>0</v>
      </c>
      <c r="L148" s="234">
        <f>L149+L154</f>
        <v>0</v>
      </c>
    </row>
    <row r="149" spans="1:12" ht="13.5" hidden="1" customHeight="1" collapsed="1">
      <c r="A149" s="228">
        <v>2</v>
      </c>
      <c r="B149" s="223">
        <v>8</v>
      </c>
      <c r="C149" s="225">
        <v>1</v>
      </c>
      <c r="D149" s="223">
        <v>1</v>
      </c>
      <c r="E149" s="224"/>
      <c r="F149" s="226"/>
      <c r="G149" s="225" t="s">
        <v>131</v>
      </c>
      <c r="H149" s="211">
        <v>123</v>
      </c>
      <c r="I149" s="213">
        <f>I150</f>
        <v>0</v>
      </c>
      <c r="J149" s="254">
        <f>J150</f>
        <v>0</v>
      </c>
      <c r="K149" s="213">
        <f>K150</f>
        <v>0</v>
      </c>
      <c r="L149" s="212">
        <f>L150</f>
        <v>0</v>
      </c>
    </row>
    <row r="150" spans="1:12" ht="13.5" hidden="1" customHeight="1" collapsed="1">
      <c r="A150" s="228">
        <v>2</v>
      </c>
      <c r="B150" s="223">
        <v>8</v>
      </c>
      <c r="C150" s="217">
        <v>1</v>
      </c>
      <c r="D150" s="218">
        <v>1</v>
      </c>
      <c r="E150" s="216">
        <v>1</v>
      </c>
      <c r="F150" s="219"/>
      <c r="G150" s="225" t="s">
        <v>131</v>
      </c>
      <c r="H150" s="211">
        <v>124</v>
      </c>
      <c r="I150" s="235">
        <f>SUM(I151:I153)</f>
        <v>0</v>
      </c>
      <c r="J150" s="235">
        <f>SUM(J151:J153)</f>
        <v>0</v>
      </c>
      <c r="K150" s="235">
        <f>SUM(K151:K153)</f>
        <v>0</v>
      </c>
      <c r="L150" s="235">
        <f>SUM(L151:L153)</f>
        <v>0</v>
      </c>
    </row>
    <row r="151" spans="1:12" ht="13.5" hidden="1" customHeight="1" collapsed="1">
      <c r="A151" s="223">
        <v>2</v>
      </c>
      <c r="B151" s="218">
        <v>8</v>
      </c>
      <c r="C151" s="225">
        <v>1</v>
      </c>
      <c r="D151" s="223">
        <v>1</v>
      </c>
      <c r="E151" s="224">
        <v>1</v>
      </c>
      <c r="F151" s="226">
        <v>1</v>
      </c>
      <c r="G151" s="225" t="s">
        <v>132</v>
      </c>
      <c r="H151" s="211">
        <v>125</v>
      </c>
      <c r="I151" s="230">
        <v>0</v>
      </c>
      <c r="J151" s="230">
        <v>0</v>
      </c>
      <c r="K151" s="230">
        <v>0</v>
      </c>
      <c r="L151" s="230">
        <v>0</v>
      </c>
    </row>
    <row r="152" spans="1:12" ht="15.75" hidden="1" customHeight="1" collapsed="1">
      <c r="A152" s="236">
        <v>2</v>
      </c>
      <c r="B152" s="245">
        <v>8</v>
      </c>
      <c r="C152" s="248">
        <v>1</v>
      </c>
      <c r="D152" s="245">
        <v>1</v>
      </c>
      <c r="E152" s="246">
        <v>1</v>
      </c>
      <c r="F152" s="247">
        <v>2</v>
      </c>
      <c r="G152" s="248" t="s">
        <v>133</v>
      </c>
      <c r="H152" s="211">
        <v>126</v>
      </c>
      <c r="I152" s="272">
        <v>0</v>
      </c>
      <c r="J152" s="272">
        <v>0</v>
      </c>
      <c r="K152" s="272">
        <v>0</v>
      </c>
      <c r="L152" s="272">
        <v>0</v>
      </c>
    </row>
    <row r="153" spans="1:12" hidden="1" collapsed="1">
      <c r="A153" s="236">
        <v>2</v>
      </c>
      <c r="B153" s="245">
        <v>8</v>
      </c>
      <c r="C153" s="248">
        <v>1</v>
      </c>
      <c r="D153" s="245">
        <v>1</v>
      </c>
      <c r="E153" s="246">
        <v>1</v>
      </c>
      <c r="F153" s="247">
        <v>3</v>
      </c>
      <c r="G153" s="248" t="s">
        <v>392</v>
      </c>
      <c r="H153" s="211">
        <v>127</v>
      </c>
      <c r="I153" s="272">
        <v>0</v>
      </c>
      <c r="J153" s="273">
        <v>0</v>
      </c>
      <c r="K153" s="272">
        <v>0</v>
      </c>
      <c r="L153" s="249">
        <v>0</v>
      </c>
    </row>
    <row r="154" spans="1:12" ht="15" hidden="1" customHeight="1" collapsed="1">
      <c r="A154" s="228">
        <v>2</v>
      </c>
      <c r="B154" s="223">
        <v>8</v>
      </c>
      <c r="C154" s="225">
        <v>1</v>
      </c>
      <c r="D154" s="223">
        <v>2</v>
      </c>
      <c r="E154" s="224"/>
      <c r="F154" s="226"/>
      <c r="G154" s="225" t="s">
        <v>134</v>
      </c>
      <c r="H154" s="211">
        <v>128</v>
      </c>
      <c r="I154" s="213">
        <f t="shared" ref="I154:L155" si="16">I155</f>
        <v>0</v>
      </c>
      <c r="J154" s="254">
        <f t="shared" si="16"/>
        <v>0</v>
      </c>
      <c r="K154" s="213">
        <f t="shared" si="16"/>
        <v>0</v>
      </c>
      <c r="L154" s="212">
        <f t="shared" si="16"/>
        <v>0</v>
      </c>
    </row>
    <row r="155" spans="1:12" hidden="1" collapsed="1">
      <c r="A155" s="228">
        <v>2</v>
      </c>
      <c r="B155" s="223">
        <v>8</v>
      </c>
      <c r="C155" s="225">
        <v>1</v>
      </c>
      <c r="D155" s="223">
        <v>2</v>
      </c>
      <c r="E155" s="224">
        <v>1</v>
      </c>
      <c r="F155" s="226"/>
      <c r="G155" s="225" t="s">
        <v>134</v>
      </c>
      <c r="H155" s="211">
        <v>129</v>
      </c>
      <c r="I155" s="213">
        <f t="shared" si="16"/>
        <v>0</v>
      </c>
      <c r="J155" s="254">
        <f t="shared" si="16"/>
        <v>0</v>
      </c>
      <c r="K155" s="213">
        <f t="shared" si="16"/>
        <v>0</v>
      </c>
      <c r="L155" s="212">
        <f t="shared" si="16"/>
        <v>0</v>
      </c>
    </row>
    <row r="156" spans="1:12" hidden="1" collapsed="1">
      <c r="A156" s="236">
        <v>2</v>
      </c>
      <c r="B156" s="237">
        <v>8</v>
      </c>
      <c r="C156" s="239">
        <v>1</v>
      </c>
      <c r="D156" s="237">
        <v>2</v>
      </c>
      <c r="E156" s="238">
        <v>1</v>
      </c>
      <c r="F156" s="240">
        <v>1</v>
      </c>
      <c r="G156" s="225" t="s">
        <v>134</v>
      </c>
      <c r="H156" s="211">
        <v>130</v>
      </c>
      <c r="I156" s="274">
        <v>0</v>
      </c>
      <c r="J156" s="231">
        <v>0</v>
      </c>
      <c r="K156" s="231">
        <v>0</v>
      </c>
      <c r="L156" s="231">
        <v>0</v>
      </c>
    </row>
    <row r="157" spans="1:12" ht="39.75" hidden="1" customHeight="1" collapsed="1">
      <c r="A157" s="258">
        <v>2</v>
      </c>
      <c r="B157" s="207">
        <v>9</v>
      </c>
      <c r="C157" s="209"/>
      <c r="D157" s="207"/>
      <c r="E157" s="208"/>
      <c r="F157" s="210"/>
      <c r="G157" s="209" t="s">
        <v>135</v>
      </c>
      <c r="H157" s="211">
        <v>131</v>
      </c>
      <c r="I157" s="213">
        <f>I158+I162</f>
        <v>0</v>
      </c>
      <c r="J157" s="254">
        <f>J158+J162</f>
        <v>0</v>
      </c>
      <c r="K157" s="213">
        <f>K158+K162</f>
        <v>0</v>
      </c>
      <c r="L157" s="212">
        <f>L158+L162</f>
        <v>0</v>
      </c>
    </row>
    <row r="158" spans="1:12" s="239" customFormat="1" ht="39" hidden="1" customHeight="1" collapsed="1">
      <c r="A158" s="228">
        <v>2</v>
      </c>
      <c r="B158" s="223">
        <v>9</v>
      </c>
      <c r="C158" s="225">
        <v>1</v>
      </c>
      <c r="D158" s="223"/>
      <c r="E158" s="224"/>
      <c r="F158" s="226"/>
      <c r="G158" s="225" t="s">
        <v>136</v>
      </c>
      <c r="H158" s="211">
        <v>132</v>
      </c>
      <c r="I158" s="213">
        <f t="shared" ref="I158:L160" si="17">I159</f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42.75" hidden="1" customHeight="1" collapsed="1">
      <c r="A159" s="244">
        <v>2</v>
      </c>
      <c r="B159" s="218">
        <v>9</v>
      </c>
      <c r="C159" s="217">
        <v>1</v>
      </c>
      <c r="D159" s="218">
        <v>1</v>
      </c>
      <c r="E159" s="216"/>
      <c r="F159" s="219"/>
      <c r="G159" s="225" t="s">
        <v>137</v>
      </c>
      <c r="H159" s="211">
        <v>133</v>
      </c>
      <c r="I159" s="235">
        <f t="shared" si="17"/>
        <v>0</v>
      </c>
      <c r="J159" s="256">
        <f t="shared" si="17"/>
        <v>0</v>
      </c>
      <c r="K159" s="235">
        <f t="shared" si="17"/>
        <v>0</v>
      </c>
      <c r="L159" s="234">
        <f t="shared" si="17"/>
        <v>0</v>
      </c>
    </row>
    <row r="160" spans="1:12" ht="38.25" hidden="1" customHeight="1" collapsed="1">
      <c r="A160" s="228">
        <v>2</v>
      </c>
      <c r="B160" s="223">
        <v>9</v>
      </c>
      <c r="C160" s="228">
        <v>1</v>
      </c>
      <c r="D160" s="223">
        <v>1</v>
      </c>
      <c r="E160" s="224">
        <v>1</v>
      </c>
      <c r="F160" s="226"/>
      <c r="G160" s="225" t="s">
        <v>137</v>
      </c>
      <c r="H160" s="211">
        <v>134</v>
      </c>
      <c r="I160" s="213">
        <f t="shared" si="17"/>
        <v>0</v>
      </c>
      <c r="J160" s="254">
        <f t="shared" si="17"/>
        <v>0</v>
      </c>
      <c r="K160" s="213">
        <f t="shared" si="17"/>
        <v>0</v>
      </c>
      <c r="L160" s="212">
        <f t="shared" si="17"/>
        <v>0</v>
      </c>
    </row>
    <row r="161" spans="1:12" ht="38.25" hidden="1" customHeight="1" collapsed="1">
      <c r="A161" s="244">
        <v>2</v>
      </c>
      <c r="B161" s="218">
        <v>9</v>
      </c>
      <c r="C161" s="218">
        <v>1</v>
      </c>
      <c r="D161" s="218">
        <v>1</v>
      </c>
      <c r="E161" s="216">
        <v>1</v>
      </c>
      <c r="F161" s="219">
        <v>1</v>
      </c>
      <c r="G161" s="225" t="s">
        <v>137</v>
      </c>
      <c r="H161" s="211">
        <v>135</v>
      </c>
      <c r="I161" s="269">
        <v>0</v>
      </c>
      <c r="J161" s="269">
        <v>0</v>
      </c>
      <c r="K161" s="269">
        <v>0</v>
      </c>
      <c r="L161" s="269">
        <v>0</v>
      </c>
    </row>
    <row r="162" spans="1:12" ht="41.25" hidden="1" customHeight="1" collapsed="1">
      <c r="A162" s="228">
        <v>2</v>
      </c>
      <c r="B162" s="223">
        <v>9</v>
      </c>
      <c r="C162" s="223">
        <v>2</v>
      </c>
      <c r="D162" s="223"/>
      <c r="E162" s="224"/>
      <c r="F162" s="226"/>
      <c r="G162" s="225" t="s">
        <v>138</v>
      </c>
      <c r="H162" s="211">
        <v>136</v>
      </c>
      <c r="I162" s="213">
        <f>SUM(I163+I168)</f>
        <v>0</v>
      </c>
      <c r="J162" s="213">
        <f>SUM(J163+J168)</f>
        <v>0</v>
      </c>
      <c r="K162" s="213">
        <f>SUM(K163+K168)</f>
        <v>0</v>
      </c>
      <c r="L162" s="213">
        <f>SUM(L163+L168)</f>
        <v>0</v>
      </c>
    </row>
    <row r="163" spans="1:12" ht="44.25" hidden="1" customHeight="1" collapsed="1">
      <c r="A163" s="228">
        <v>2</v>
      </c>
      <c r="B163" s="223">
        <v>9</v>
      </c>
      <c r="C163" s="223">
        <v>2</v>
      </c>
      <c r="D163" s="218">
        <v>1</v>
      </c>
      <c r="E163" s="216"/>
      <c r="F163" s="219"/>
      <c r="G163" s="217" t="s">
        <v>139</v>
      </c>
      <c r="H163" s="211">
        <v>137</v>
      </c>
      <c r="I163" s="235">
        <f>I164</f>
        <v>0</v>
      </c>
      <c r="J163" s="256">
        <f>J164</f>
        <v>0</v>
      </c>
      <c r="K163" s="235">
        <f>K164</f>
        <v>0</v>
      </c>
      <c r="L163" s="234">
        <f>L164</f>
        <v>0</v>
      </c>
    </row>
    <row r="164" spans="1:12" ht="40.5" hidden="1" customHeight="1" collapsed="1">
      <c r="A164" s="244">
        <v>2</v>
      </c>
      <c r="B164" s="218">
        <v>9</v>
      </c>
      <c r="C164" s="218">
        <v>2</v>
      </c>
      <c r="D164" s="223">
        <v>1</v>
      </c>
      <c r="E164" s="224">
        <v>1</v>
      </c>
      <c r="F164" s="226"/>
      <c r="G164" s="217" t="s">
        <v>140</v>
      </c>
      <c r="H164" s="211">
        <v>138</v>
      </c>
      <c r="I164" s="213">
        <f>SUM(I165:I167)</f>
        <v>0</v>
      </c>
      <c r="J164" s="254">
        <f>SUM(J165:J167)</f>
        <v>0</v>
      </c>
      <c r="K164" s="213">
        <f>SUM(K165:K167)</f>
        <v>0</v>
      </c>
      <c r="L164" s="212">
        <f>SUM(L165:L167)</f>
        <v>0</v>
      </c>
    </row>
    <row r="165" spans="1:12" ht="53.25" hidden="1" customHeight="1" collapsed="1">
      <c r="A165" s="236">
        <v>2</v>
      </c>
      <c r="B165" s="245">
        <v>9</v>
      </c>
      <c r="C165" s="245">
        <v>2</v>
      </c>
      <c r="D165" s="245">
        <v>1</v>
      </c>
      <c r="E165" s="246">
        <v>1</v>
      </c>
      <c r="F165" s="247">
        <v>1</v>
      </c>
      <c r="G165" s="217" t="s">
        <v>141</v>
      </c>
      <c r="H165" s="211">
        <v>139</v>
      </c>
      <c r="I165" s="272">
        <v>0</v>
      </c>
      <c r="J165" s="229">
        <v>0</v>
      </c>
      <c r="K165" s="229">
        <v>0</v>
      </c>
      <c r="L165" s="229">
        <v>0</v>
      </c>
    </row>
    <row r="166" spans="1:12" ht="51.75" hidden="1" customHeight="1" collapsed="1">
      <c r="A166" s="228">
        <v>2</v>
      </c>
      <c r="B166" s="223">
        <v>9</v>
      </c>
      <c r="C166" s="223">
        <v>2</v>
      </c>
      <c r="D166" s="223">
        <v>1</v>
      </c>
      <c r="E166" s="224">
        <v>1</v>
      </c>
      <c r="F166" s="226">
        <v>2</v>
      </c>
      <c r="G166" s="217" t="s">
        <v>142</v>
      </c>
      <c r="H166" s="211">
        <v>140</v>
      </c>
      <c r="I166" s="230">
        <v>0</v>
      </c>
      <c r="J166" s="275">
        <v>0</v>
      </c>
      <c r="K166" s="275">
        <v>0</v>
      </c>
      <c r="L166" s="275">
        <v>0</v>
      </c>
    </row>
    <row r="167" spans="1:12" ht="54.75" hidden="1" customHeight="1" collapsed="1">
      <c r="A167" s="228">
        <v>2</v>
      </c>
      <c r="B167" s="223">
        <v>9</v>
      </c>
      <c r="C167" s="223">
        <v>2</v>
      </c>
      <c r="D167" s="223">
        <v>1</v>
      </c>
      <c r="E167" s="224">
        <v>1</v>
      </c>
      <c r="F167" s="226">
        <v>3</v>
      </c>
      <c r="G167" s="217" t="s">
        <v>143</v>
      </c>
      <c r="H167" s="211">
        <v>141</v>
      </c>
      <c r="I167" s="230">
        <v>0</v>
      </c>
      <c r="J167" s="230">
        <v>0</v>
      </c>
      <c r="K167" s="230">
        <v>0</v>
      </c>
      <c r="L167" s="230">
        <v>0</v>
      </c>
    </row>
    <row r="168" spans="1:12" ht="39" hidden="1" customHeight="1" collapsed="1">
      <c r="A168" s="276">
        <v>2</v>
      </c>
      <c r="B168" s="276">
        <v>9</v>
      </c>
      <c r="C168" s="276">
        <v>2</v>
      </c>
      <c r="D168" s="276">
        <v>2</v>
      </c>
      <c r="E168" s="276"/>
      <c r="F168" s="276"/>
      <c r="G168" s="225" t="s">
        <v>144</v>
      </c>
      <c r="H168" s="211">
        <v>142</v>
      </c>
      <c r="I168" s="213">
        <f>I169</f>
        <v>0</v>
      </c>
      <c r="J168" s="254">
        <f>J169</f>
        <v>0</v>
      </c>
      <c r="K168" s="213">
        <f>K169</f>
        <v>0</v>
      </c>
      <c r="L168" s="212">
        <f>L169</f>
        <v>0</v>
      </c>
    </row>
    <row r="169" spans="1:12" ht="43.5" hidden="1" customHeight="1" collapsed="1">
      <c r="A169" s="228">
        <v>2</v>
      </c>
      <c r="B169" s="223">
        <v>9</v>
      </c>
      <c r="C169" s="223">
        <v>2</v>
      </c>
      <c r="D169" s="223">
        <v>2</v>
      </c>
      <c r="E169" s="224">
        <v>1</v>
      </c>
      <c r="F169" s="226"/>
      <c r="G169" s="217" t="s">
        <v>145</v>
      </c>
      <c r="H169" s="211">
        <v>143</v>
      </c>
      <c r="I169" s="235">
        <f>SUM(I170:I172)</f>
        <v>0</v>
      </c>
      <c r="J169" s="235">
        <f>SUM(J170:J172)</f>
        <v>0</v>
      </c>
      <c r="K169" s="235">
        <f>SUM(K170:K172)</f>
        <v>0</v>
      </c>
      <c r="L169" s="235">
        <f>SUM(L170:L172)</f>
        <v>0</v>
      </c>
    </row>
    <row r="170" spans="1:12" ht="54.75" hidden="1" customHeight="1" collapsed="1">
      <c r="A170" s="228">
        <v>2</v>
      </c>
      <c r="B170" s="223">
        <v>9</v>
      </c>
      <c r="C170" s="223">
        <v>2</v>
      </c>
      <c r="D170" s="223">
        <v>2</v>
      </c>
      <c r="E170" s="223">
        <v>1</v>
      </c>
      <c r="F170" s="226">
        <v>1</v>
      </c>
      <c r="G170" s="277" t="s">
        <v>146</v>
      </c>
      <c r="H170" s="211">
        <v>144</v>
      </c>
      <c r="I170" s="230">
        <v>0</v>
      </c>
      <c r="J170" s="229">
        <v>0</v>
      </c>
      <c r="K170" s="229">
        <v>0</v>
      </c>
      <c r="L170" s="229">
        <v>0</v>
      </c>
    </row>
    <row r="171" spans="1:12" ht="54" hidden="1" customHeight="1" collapsed="1">
      <c r="A171" s="237">
        <v>2</v>
      </c>
      <c r="B171" s="239">
        <v>9</v>
      </c>
      <c r="C171" s="237">
        <v>2</v>
      </c>
      <c r="D171" s="238">
        <v>2</v>
      </c>
      <c r="E171" s="238">
        <v>1</v>
      </c>
      <c r="F171" s="240">
        <v>2</v>
      </c>
      <c r="G171" s="239" t="s">
        <v>147</v>
      </c>
      <c r="H171" s="211">
        <v>145</v>
      </c>
      <c r="I171" s="229">
        <v>0</v>
      </c>
      <c r="J171" s="231">
        <v>0</v>
      </c>
      <c r="K171" s="231">
        <v>0</v>
      </c>
      <c r="L171" s="231">
        <v>0</v>
      </c>
    </row>
    <row r="172" spans="1:12" ht="54" hidden="1" customHeight="1" collapsed="1">
      <c r="A172" s="223">
        <v>2</v>
      </c>
      <c r="B172" s="248">
        <v>9</v>
      </c>
      <c r="C172" s="245">
        <v>2</v>
      </c>
      <c r="D172" s="246">
        <v>2</v>
      </c>
      <c r="E172" s="246">
        <v>1</v>
      </c>
      <c r="F172" s="247">
        <v>3</v>
      </c>
      <c r="G172" s="248" t="s">
        <v>148</v>
      </c>
      <c r="H172" s="211">
        <v>146</v>
      </c>
      <c r="I172" s="275">
        <v>0</v>
      </c>
      <c r="J172" s="275">
        <v>0</v>
      </c>
      <c r="K172" s="275">
        <v>0</v>
      </c>
      <c r="L172" s="275">
        <v>0</v>
      </c>
    </row>
    <row r="173" spans="1:12" ht="76.5" hidden="1" customHeight="1" collapsed="1">
      <c r="A173" s="207">
        <v>3</v>
      </c>
      <c r="B173" s="209"/>
      <c r="C173" s="207"/>
      <c r="D173" s="208"/>
      <c r="E173" s="208"/>
      <c r="F173" s="210"/>
      <c r="G173" s="263" t="s">
        <v>149</v>
      </c>
      <c r="H173" s="211">
        <v>147</v>
      </c>
      <c r="I173" s="212">
        <f>SUM(I174+I227+I292)</f>
        <v>0</v>
      </c>
      <c r="J173" s="254">
        <f>SUM(J174+J227+J292)</f>
        <v>0</v>
      </c>
      <c r="K173" s="213">
        <f>SUM(K174+K227+K292)</f>
        <v>0</v>
      </c>
      <c r="L173" s="212">
        <f>SUM(L174+L227+L292)</f>
        <v>0</v>
      </c>
    </row>
    <row r="174" spans="1:12" ht="34.5" hidden="1" customHeight="1" collapsed="1">
      <c r="A174" s="258">
        <v>3</v>
      </c>
      <c r="B174" s="207">
        <v>1</v>
      </c>
      <c r="C174" s="233"/>
      <c r="D174" s="215"/>
      <c r="E174" s="215"/>
      <c r="F174" s="271"/>
      <c r="G174" s="253" t="s">
        <v>150</v>
      </c>
      <c r="H174" s="211">
        <v>148</v>
      </c>
      <c r="I174" s="212">
        <f>SUM(I175+I198+I205+I217+I221)</f>
        <v>0</v>
      </c>
      <c r="J174" s="234">
        <f>SUM(J175+J198+J205+J217+J221)</f>
        <v>0</v>
      </c>
      <c r="K174" s="234">
        <f>SUM(K175+K198+K205+K217+K221)</f>
        <v>0</v>
      </c>
      <c r="L174" s="234">
        <f>SUM(L175+L198+L205+L217+L221)</f>
        <v>0</v>
      </c>
    </row>
    <row r="175" spans="1:12" ht="30.75" hidden="1" customHeight="1" collapsed="1">
      <c r="A175" s="218">
        <v>3</v>
      </c>
      <c r="B175" s="217">
        <v>1</v>
      </c>
      <c r="C175" s="218">
        <v>1</v>
      </c>
      <c r="D175" s="216"/>
      <c r="E175" s="216"/>
      <c r="F175" s="278"/>
      <c r="G175" s="228" t="s">
        <v>151</v>
      </c>
      <c r="H175" s="211">
        <v>149</v>
      </c>
      <c r="I175" s="234">
        <f>SUM(I176+I179+I184+I190+I195)</f>
        <v>0</v>
      </c>
      <c r="J175" s="254">
        <f>SUM(J176+J179+J184+J190+J195)</f>
        <v>0</v>
      </c>
      <c r="K175" s="213">
        <f>SUM(K176+K179+K184+K190+K195)</f>
        <v>0</v>
      </c>
      <c r="L175" s="212">
        <f>SUM(L176+L179+L184+L190+L195)</f>
        <v>0</v>
      </c>
    </row>
    <row r="176" spans="1:12" ht="12.7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/>
      <c r="F176" s="279"/>
      <c r="G176" s="228" t="s">
        <v>152</v>
      </c>
      <c r="H176" s="211">
        <v>150</v>
      </c>
      <c r="I176" s="212">
        <f t="shared" ref="I176:L177" si="18">I177</f>
        <v>0</v>
      </c>
      <c r="J176" s="256">
        <f t="shared" si="18"/>
        <v>0</v>
      </c>
      <c r="K176" s="235">
        <f t="shared" si="18"/>
        <v>0</v>
      </c>
      <c r="L176" s="234">
        <f t="shared" si="18"/>
        <v>0</v>
      </c>
    </row>
    <row r="177" spans="1:16" ht="13.5" hidden="1" customHeight="1" collapsed="1">
      <c r="A177" s="223">
        <v>3</v>
      </c>
      <c r="B177" s="225">
        <v>1</v>
      </c>
      <c r="C177" s="223">
        <v>1</v>
      </c>
      <c r="D177" s="224">
        <v>1</v>
      </c>
      <c r="E177" s="224">
        <v>1</v>
      </c>
      <c r="F177" s="259"/>
      <c r="G177" s="228" t="s">
        <v>153</v>
      </c>
      <c r="H177" s="211">
        <v>151</v>
      </c>
      <c r="I177" s="234">
        <f t="shared" si="18"/>
        <v>0</v>
      </c>
      <c r="J177" s="212">
        <f t="shared" si="18"/>
        <v>0</v>
      </c>
      <c r="K177" s="212">
        <f t="shared" si="18"/>
        <v>0</v>
      </c>
      <c r="L177" s="212">
        <f t="shared" si="18"/>
        <v>0</v>
      </c>
    </row>
    <row r="178" spans="1:16" ht="13.5" hidden="1" customHeight="1" collapsed="1">
      <c r="A178" s="223">
        <v>3</v>
      </c>
      <c r="B178" s="225">
        <v>1</v>
      </c>
      <c r="C178" s="223">
        <v>1</v>
      </c>
      <c r="D178" s="224">
        <v>1</v>
      </c>
      <c r="E178" s="224">
        <v>1</v>
      </c>
      <c r="F178" s="259">
        <v>1</v>
      </c>
      <c r="G178" s="228" t="s">
        <v>153</v>
      </c>
      <c r="H178" s="211">
        <v>152</v>
      </c>
      <c r="I178" s="231">
        <v>0</v>
      </c>
      <c r="J178" s="231">
        <v>0</v>
      </c>
      <c r="K178" s="231">
        <v>0</v>
      </c>
      <c r="L178" s="231">
        <v>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/>
      <c r="F179" s="219"/>
      <c r="G179" s="217" t="s">
        <v>154</v>
      </c>
      <c r="H179" s="211">
        <v>153</v>
      </c>
      <c r="I179" s="234">
        <f>I180</f>
        <v>0</v>
      </c>
      <c r="J179" s="256">
        <f>J180</f>
        <v>0</v>
      </c>
      <c r="K179" s="235">
        <f>K180</f>
        <v>0</v>
      </c>
      <c r="L179" s="234">
        <f>L180</f>
        <v>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/>
      <c r="G180" s="217" t="s">
        <v>154</v>
      </c>
      <c r="H180" s="211">
        <v>154</v>
      </c>
      <c r="I180" s="212">
        <f>SUM(I181:I183)</f>
        <v>0</v>
      </c>
      <c r="J180" s="254">
        <f>SUM(J181:J183)</f>
        <v>0</v>
      </c>
      <c r="K180" s="213">
        <f>SUM(K181:K183)</f>
        <v>0</v>
      </c>
      <c r="L180" s="212">
        <f>SUM(L181:L183)</f>
        <v>0</v>
      </c>
    </row>
    <row r="181" spans="1:16" ht="14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1</v>
      </c>
      <c r="G181" s="217" t="s">
        <v>155</v>
      </c>
      <c r="H181" s="211">
        <v>155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hidden="1" customHeight="1" collapsed="1">
      <c r="A182" s="223">
        <v>3</v>
      </c>
      <c r="B182" s="224">
        <v>1</v>
      </c>
      <c r="C182" s="224">
        <v>1</v>
      </c>
      <c r="D182" s="224">
        <v>2</v>
      </c>
      <c r="E182" s="224">
        <v>1</v>
      </c>
      <c r="F182" s="226">
        <v>2</v>
      </c>
      <c r="G182" s="225" t="s">
        <v>156</v>
      </c>
      <c r="H182" s="211">
        <v>156</v>
      </c>
      <c r="I182" s="231">
        <v>0</v>
      </c>
      <c r="J182" s="231">
        <v>0</v>
      </c>
      <c r="K182" s="231">
        <v>0</v>
      </c>
      <c r="L182" s="231">
        <v>0</v>
      </c>
    </row>
    <row r="183" spans="1:16" ht="26.25" hidden="1" customHeight="1" collapsed="1">
      <c r="A183" s="218">
        <v>3</v>
      </c>
      <c r="B183" s="216">
        <v>1</v>
      </c>
      <c r="C183" s="216">
        <v>1</v>
      </c>
      <c r="D183" s="216">
        <v>2</v>
      </c>
      <c r="E183" s="216">
        <v>1</v>
      </c>
      <c r="F183" s="219">
        <v>3</v>
      </c>
      <c r="G183" s="217" t="s">
        <v>157</v>
      </c>
      <c r="H183" s="211">
        <v>157</v>
      </c>
      <c r="I183" s="229">
        <v>0</v>
      </c>
      <c r="J183" s="229">
        <v>0</v>
      </c>
      <c r="K183" s="229">
        <v>0</v>
      </c>
      <c r="L183" s="275">
        <v>0</v>
      </c>
    </row>
    <row r="184" spans="1:16" ht="14.2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/>
      <c r="F184" s="226"/>
      <c r="G184" s="225" t="s">
        <v>158</v>
      </c>
      <c r="H184" s="211">
        <v>158</v>
      </c>
      <c r="I184" s="212">
        <f>I185</f>
        <v>0</v>
      </c>
      <c r="J184" s="254">
        <f>J185</f>
        <v>0</v>
      </c>
      <c r="K184" s="213">
        <f>K185</f>
        <v>0</v>
      </c>
      <c r="L184" s="212">
        <f>L185</f>
        <v>0</v>
      </c>
    </row>
    <row r="185" spans="1:16" ht="14.25" hidden="1" customHeight="1" collapsed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/>
      <c r="G185" s="225" t="s">
        <v>158</v>
      </c>
      <c r="H185" s="211">
        <v>159</v>
      </c>
      <c r="I185" s="212">
        <f t="shared" ref="I185:P185" si="19">SUM(I186:I189)</f>
        <v>0</v>
      </c>
      <c r="J185" s="212">
        <f t="shared" si="19"/>
        <v>0</v>
      </c>
      <c r="K185" s="212">
        <f t="shared" si="19"/>
        <v>0</v>
      </c>
      <c r="L185" s="212">
        <f t="shared" si="19"/>
        <v>0</v>
      </c>
      <c r="M185" s="212">
        <f t="shared" si="19"/>
        <v>0</v>
      </c>
      <c r="N185" s="212">
        <f t="shared" si="19"/>
        <v>0</v>
      </c>
      <c r="O185" s="212">
        <f t="shared" si="19"/>
        <v>0</v>
      </c>
      <c r="P185" s="212">
        <f t="shared" si="19"/>
        <v>0</v>
      </c>
    </row>
    <row r="186" spans="1:16" ht="13.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1</v>
      </c>
      <c r="G186" s="225" t="s">
        <v>159</v>
      </c>
      <c r="H186" s="211">
        <v>160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15.75" hidden="1" customHeight="1" collapsed="1">
      <c r="A187" s="223">
        <v>3</v>
      </c>
      <c r="B187" s="224">
        <v>1</v>
      </c>
      <c r="C187" s="224">
        <v>1</v>
      </c>
      <c r="D187" s="224">
        <v>3</v>
      </c>
      <c r="E187" s="224">
        <v>1</v>
      </c>
      <c r="F187" s="226">
        <v>2</v>
      </c>
      <c r="G187" s="225" t="s">
        <v>160</v>
      </c>
      <c r="H187" s="211">
        <v>161</v>
      </c>
      <c r="I187" s="229">
        <v>0</v>
      </c>
      <c r="J187" s="231">
        <v>0</v>
      </c>
      <c r="K187" s="231">
        <v>0</v>
      </c>
      <c r="L187" s="231">
        <v>0</v>
      </c>
    </row>
    <row r="188" spans="1:16" ht="15.75" hidden="1" customHeight="1" collapsed="1">
      <c r="A188" s="223">
        <v>3</v>
      </c>
      <c r="B188" s="224">
        <v>1</v>
      </c>
      <c r="C188" s="224">
        <v>1</v>
      </c>
      <c r="D188" s="224">
        <v>3</v>
      </c>
      <c r="E188" s="224">
        <v>1</v>
      </c>
      <c r="F188" s="226">
        <v>3</v>
      </c>
      <c r="G188" s="228" t="s">
        <v>161</v>
      </c>
      <c r="H188" s="211">
        <v>162</v>
      </c>
      <c r="I188" s="229">
        <v>0</v>
      </c>
      <c r="J188" s="231">
        <v>0</v>
      </c>
      <c r="K188" s="231">
        <v>0</v>
      </c>
      <c r="L188" s="231">
        <v>0</v>
      </c>
    </row>
    <row r="189" spans="1:16" ht="27" hidden="1" customHeight="1" collapsed="1">
      <c r="A189" s="237">
        <v>3</v>
      </c>
      <c r="B189" s="238">
        <v>1</v>
      </c>
      <c r="C189" s="238">
        <v>1</v>
      </c>
      <c r="D189" s="238">
        <v>3</v>
      </c>
      <c r="E189" s="238">
        <v>1</v>
      </c>
      <c r="F189" s="240">
        <v>4</v>
      </c>
      <c r="G189" s="280" t="s">
        <v>393</v>
      </c>
      <c r="H189" s="211">
        <v>163</v>
      </c>
      <c r="I189" s="281">
        <v>0</v>
      </c>
      <c r="J189" s="282">
        <v>0</v>
      </c>
      <c r="K189" s="231">
        <v>0</v>
      </c>
      <c r="L189" s="231">
        <v>0</v>
      </c>
    </row>
    <row r="190" spans="1:16" ht="18" hidden="1" customHeight="1" collapsed="1">
      <c r="A190" s="237">
        <v>3</v>
      </c>
      <c r="B190" s="238">
        <v>1</v>
      </c>
      <c r="C190" s="238">
        <v>1</v>
      </c>
      <c r="D190" s="238">
        <v>4</v>
      </c>
      <c r="E190" s="238"/>
      <c r="F190" s="240"/>
      <c r="G190" s="239" t="s">
        <v>162</v>
      </c>
      <c r="H190" s="211">
        <v>163</v>
      </c>
      <c r="I190" s="212">
        <f>I191</f>
        <v>0</v>
      </c>
      <c r="J190" s="257">
        <f>J191</f>
        <v>0</v>
      </c>
      <c r="K190" s="221">
        <f>K191</f>
        <v>0</v>
      </c>
      <c r="L190" s="222">
        <f>L191</f>
        <v>0</v>
      </c>
    </row>
    <row r="191" spans="1:16" ht="13.5" hidden="1" customHeight="1" collapsed="1">
      <c r="A191" s="223">
        <v>3</v>
      </c>
      <c r="B191" s="224">
        <v>1</v>
      </c>
      <c r="C191" s="224">
        <v>1</v>
      </c>
      <c r="D191" s="224">
        <v>4</v>
      </c>
      <c r="E191" s="224">
        <v>1</v>
      </c>
      <c r="F191" s="226"/>
      <c r="G191" s="239" t="s">
        <v>162</v>
      </c>
      <c r="H191" s="211">
        <v>164</v>
      </c>
      <c r="I191" s="234">
        <f>SUM(I192:I194)</f>
        <v>0</v>
      </c>
      <c r="J191" s="254">
        <f>SUM(J192:J194)</f>
        <v>0</v>
      </c>
      <c r="K191" s="213">
        <f>SUM(K192:K194)</f>
        <v>0</v>
      </c>
      <c r="L191" s="212">
        <f>SUM(L192:L194)</f>
        <v>0</v>
      </c>
    </row>
    <row r="192" spans="1:16" ht="17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1</v>
      </c>
      <c r="G192" s="225" t="s">
        <v>163</v>
      </c>
      <c r="H192" s="211">
        <v>165</v>
      </c>
      <c r="I192" s="231">
        <v>0</v>
      </c>
      <c r="J192" s="231">
        <v>0</v>
      </c>
      <c r="K192" s="231">
        <v>0</v>
      </c>
      <c r="L192" s="275">
        <v>0</v>
      </c>
    </row>
    <row r="193" spans="1:12" ht="25.5" hidden="1" customHeight="1" collapsed="1">
      <c r="A193" s="218">
        <v>3</v>
      </c>
      <c r="B193" s="216">
        <v>1</v>
      </c>
      <c r="C193" s="216">
        <v>1</v>
      </c>
      <c r="D193" s="216">
        <v>4</v>
      </c>
      <c r="E193" s="216">
        <v>1</v>
      </c>
      <c r="F193" s="219">
        <v>2</v>
      </c>
      <c r="G193" s="217" t="s">
        <v>164</v>
      </c>
      <c r="H193" s="211">
        <v>166</v>
      </c>
      <c r="I193" s="229">
        <v>0</v>
      </c>
      <c r="J193" s="229">
        <v>0</v>
      </c>
      <c r="K193" s="229">
        <v>0</v>
      </c>
      <c r="L193" s="231">
        <v>0</v>
      </c>
    </row>
    <row r="194" spans="1:12" ht="14.25" hidden="1" customHeight="1" collapsed="1">
      <c r="A194" s="223">
        <v>3</v>
      </c>
      <c r="B194" s="224">
        <v>1</v>
      </c>
      <c r="C194" s="224">
        <v>1</v>
      </c>
      <c r="D194" s="224">
        <v>4</v>
      </c>
      <c r="E194" s="224">
        <v>1</v>
      </c>
      <c r="F194" s="226">
        <v>3</v>
      </c>
      <c r="G194" s="225" t="s">
        <v>165</v>
      </c>
      <c r="H194" s="211">
        <v>167</v>
      </c>
      <c r="I194" s="229">
        <v>0</v>
      </c>
      <c r="J194" s="229">
        <v>0</v>
      </c>
      <c r="K194" s="229">
        <v>0</v>
      </c>
      <c r="L194" s="231">
        <v>0</v>
      </c>
    </row>
    <row r="195" spans="1:12" ht="25.5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/>
      <c r="F195" s="226"/>
      <c r="G195" s="225" t="s">
        <v>166</v>
      </c>
      <c r="H195" s="211">
        <v>168</v>
      </c>
      <c r="I195" s="212">
        <f t="shared" ref="I195:L196" si="20">I196</f>
        <v>0</v>
      </c>
      <c r="J195" s="254">
        <f t="shared" si="20"/>
        <v>0</v>
      </c>
      <c r="K195" s="213">
        <f t="shared" si="20"/>
        <v>0</v>
      </c>
      <c r="L195" s="212">
        <f t="shared" si="20"/>
        <v>0</v>
      </c>
    </row>
    <row r="196" spans="1:12" ht="26.25" hidden="1" customHeight="1" collapsed="1">
      <c r="A196" s="237">
        <v>3</v>
      </c>
      <c r="B196" s="238">
        <v>1</v>
      </c>
      <c r="C196" s="238">
        <v>1</v>
      </c>
      <c r="D196" s="238">
        <v>5</v>
      </c>
      <c r="E196" s="238">
        <v>1</v>
      </c>
      <c r="F196" s="240"/>
      <c r="G196" s="225" t="s">
        <v>166</v>
      </c>
      <c r="H196" s="211">
        <v>169</v>
      </c>
      <c r="I196" s="213">
        <f t="shared" si="20"/>
        <v>0</v>
      </c>
      <c r="J196" s="213">
        <f t="shared" si="20"/>
        <v>0</v>
      </c>
      <c r="K196" s="213">
        <f t="shared" si="20"/>
        <v>0</v>
      </c>
      <c r="L196" s="213">
        <f t="shared" si="20"/>
        <v>0</v>
      </c>
    </row>
    <row r="197" spans="1:12" ht="27" hidden="1" customHeight="1" collapsed="1">
      <c r="A197" s="223">
        <v>3</v>
      </c>
      <c r="B197" s="224">
        <v>1</v>
      </c>
      <c r="C197" s="224">
        <v>1</v>
      </c>
      <c r="D197" s="224">
        <v>5</v>
      </c>
      <c r="E197" s="224">
        <v>1</v>
      </c>
      <c r="F197" s="226">
        <v>1</v>
      </c>
      <c r="G197" s="225" t="s">
        <v>166</v>
      </c>
      <c r="H197" s="211">
        <v>170</v>
      </c>
      <c r="I197" s="229">
        <v>0</v>
      </c>
      <c r="J197" s="231">
        <v>0</v>
      </c>
      <c r="K197" s="231">
        <v>0</v>
      </c>
      <c r="L197" s="231">
        <v>0</v>
      </c>
    </row>
    <row r="198" spans="1:12" ht="26.25" hidden="1" customHeight="1" collapsed="1">
      <c r="A198" s="237">
        <v>3</v>
      </c>
      <c r="B198" s="238">
        <v>1</v>
      </c>
      <c r="C198" s="238">
        <v>2</v>
      </c>
      <c r="D198" s="238"/>
      <c r="E198" s="238"/>
      <c r="F198" s="240"/>
      <c r="G198" s="239" t="s">
        <v>167</v>
      </c>
      <c r="H198" s="211">
        <v>171</v>
      </c>
      <c r="I198" s="212">
        <f t="shared" ref="I198:L199" si="21">I199</f>
        <v>0</v>
      </c>
      <c r="J198" s="257">
        <f t="shared" si="21"/>
        <v>0</v>
      </c>
      <c r="K198" s="221">
        <f t="shared" si="21"/>
        <v>0</v>
      </c>
      <c r="L198" s="222">
        <f t="shared" si="21"/>
        <v>0</v>
      </c>
    </row>
    <row r="199" spans="1:12" ht="25.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/>
      <c r="F199" s="226"/>
      <c r="G199" s="239" t="s">
        <v>167</v>
      </c>
      <c r="H199" s="211">
        <v>172</v>
      </c>
      <c r="I199" s="234">
        <f t="shared" si="21"/>
        <v>0</v>
      </c>
      <c r="J199" s="254">
        <f t="shared" si="21"/>
        <v>0</v>
      </c>
      <c r="K199" s="213">
        <f t="shared" si="21"/>
        <v>0</v>
      </c>
      <c r="L199" s="212">
        <f t="shared" si="21"/>
        <v>0</v>
      </c>
    </row>
    <row r="200" spans="1:12" ht="26.25" hidden="1" customHeight="1" collapsed="1">
      <c r="A200" s="218">
        <v>3</v>
      </c>
      <c r="B200" s="216">
        <v>1</v>
      </c>
      <c r="C200" s="216">
        <v>2</v>
      </c>
      <c r="D200" s="216">
        <v>1</v>
      </c>
      <c r="E200" s="216">
        <v>1</v>
      </c>
      <c r="F200" s="219"/>
      <c r="G200" s="239" t="s">
        <v>167</v>
      </c>
      <c r="H200" s="211">
        <v>173</v>
      </c>
      <c r="I200" s="212">
        <f>SUM(I201:I204)</f>
        <v>0</v>
      </c>
      <c r="J200" s="256">
        <f>SUM(J201:J204)</f>
        <v>0</v>
      </c>
      <c r="K200" s="235">
        <f>SUM(K201:K204)</f>
        <v>0</v>
      </c>
      <c r="L200" s="234">
        <f>SUM(L201:L204)</f>
        <v>0</v>
      </c>
    </row>
    <row r="201" spans="1:12" ht="41.25" hidden="1" customHeight="1" collapsed="1">
      <c r="A201" s="223">
        <v>3</v>
      </c>
      <c r="B201" s="224">
        <v>1</v>
      </c>
      <c r="C201" s="224">
        <v>2</v>
      </c>
      <c r="D201" s="224">
        <v>1</v>
      </c>
      <c r="E201" s="224">
        <v>1</v>
      </c>
      <c r="F201" s="226">
        <v>2</v>
      </c>
      <c r="G201" s="225" t="s">
        <v>168</v>
      </c>
      <c r="H201" s="211">
        <v>174</v>
      </c>
      <c r="I201" s="231">
        <v>0</v>
      </c>
      <c r="J201" s="231">
        <v>0</v>
      </c>
      <c r="K201" s="231">
        <v>0</v>
      </c>
      <c r="L201" s="231">
        <v>0</v>
      </c>
    </row>
    <row r="202" spans="1:12" ht="14.25" hidden="1" customHeight="1" collapsed="1">
      <c r="A202" s="223">
        <v>3</v>
      </c>
      <c r="B202" s="224">
        <v>1</v>
      </c>
      <c r="C202" s="224">
        <v>2</v>
      </c>
      <c r="D202" s="223">
        <v>1</v>
      </c>
      <c r="E202" s="224">
        <v>1</v>
      </c>
      <c r="F202" s="226">
        <v>3</v>
      </c>
      <c r="G202" s="225" t="s">
        <v>169</v>
      </c>
      <c r="H202" s="211">
        <v>175</v>
      </c>
      <c r="I202" s="231">
        <v>0</v>
      </c>
      <c r="J202" s="231">
        <v>0</v>
      </c>
      <c r="K202" s="231">
        <v>0</v>
      </c>
      <c r="L202" s="231">
        <v>0</v>
      </c>
    </row>
    <row r="203" spans="1:12" ht="18.75" hidden="1" customHeight="1" collapsed="1">
      <c r="A203" s="223">
        <v>3</v>
      </c>
      <c r="B203" s="224">
        <v>1</v>
      </c>
      <c r="C203" s="224">
        <v>2</v>
      </c>
      <c r="D203" s="223">
        <v>1</v>
      </c>
      <c r="E203" s="224">
        <v>1</v>
      </c>
      <c r="F203" s="226">
        <v>4</v>
      </c>
      <c r="G203" s="225" t="s">
        <v>170</v>
      </c>
      <c r="H203" s="211">
        <v>176</v>
      </c>
      <c r="I203" s="231">
        <v>0</v>
      </c>
      <c r="J203" s="231">
        <v>0</v>
      </c>
      <c r="K203" s="231">
        <v>0</v>
      </c>
      <c r="L203" s="231">
        <v>0</v>
      </c>
    </row>
    <row r="204" spans="1:12" ht="17.25" hidden="1" customHeight="1" collapsed="1">
      <c r="A204" s="237">
        <v>3</v>
      </c>
      <c r="B204" s="246">
        <v>1</v>
      </c>
      <c r="C204" s="246">
        <v>2</v>
      </c>
      <c r="D204" s="245">
        <v>1</v>
      </c>
      <c r="E204" s="246">
        <v>1</v>
      </c>
      <c r="F204" s="247">
        <v>5</v>
      </c>
      <c r="G204" s="248" t="s">
        <v>171</v>
      </c>
      <c r="H204" s="211">
        <v>177</v>
      </c>
      <c r="I204" s="231">
        <v>0</v>
      </c>
      <c r="J204" s="231">
        <v>0</v>
      </c>
      <c r="K204" s="231">
        <v>0</v>
      </c>
      <c r="L204" s="275">
        <v>0</v>
      </c>
    </row>
    <row r="205" spans="1:12" ht="15" hidden="1" customHeight="1" collapsed="1">
      <c r="A205" s="223">
        <v>3</v>
      </c>
      <c r="B205" s="224">
        <v>1</v>
      </c>
      <c r="C205" s="224">
        <v>3</v>
      </c>
      <c r="D205" s="223"/>
      <c r="E205" s="224"/>
      <c r="F205" s="226"/>
      <c r="G205" s="225" t="s">
        <v>172</v>
      </c>
      <c r="H205" s="211">
        <v>178</v>
      </c>
      <c r="I205" s="212">
        <f>SUM(I206+I209)</f>
        <v>0</v>
      </c>
      <c r="J205" s="254">
        <f>SUM(J206+J209)</f>
        <v>0</v>
      </c>
      <c r="K205" s="213">
        <f>SUM(K206+K209)</f>
        <v>0</v>
      </c>
      <c r="L205" s="212">
        <f>SUM(L206+L209)</f>
        <v>0</v>
      </c>
    </row>
    <row r="206" spans="1:12" ht="27.75" hidden="1" customHeight="1" collapsed="1">
      <c r="A206" s="218">
        <v>3</v>
      </c>
      <c r="B206" s="216">
        <v>1</v>
      </c>
      <c r="C206" s="216">
        <v>3</v>
      </c>
      <c r="D206" s="218">
        <v>1</v>
      </c>
      <c r="E206" s="223"/>
      <c r="F206" s="219"/>
      <c r="G206" s="217" t="s">
        <v>173</v>
      </c>
      <c r="H206" s="211">
        <v>179</v>
      </c>
      <c r="I206" s="234">
        <f t="shared" ref="I206:L207" si="22">I207</f>
        <v>0</v>
      </c>
      <c r="J206" s="256">
        <f t="shared" si="22"/>
        <v>0</v>
      </c>
      <c r="K206" s="235">
        <f t="shared" si="22"/>
        <v>0</v>
      </c>
      <c r="L206" s="234">
        <f t="shared" si="22"/>
        <v>0</v>
      </c>
    </row>
    <row r="207" spans="1:12" ht="30.75" hidden="1" customHeight="1" collapsed="1">
      <c r="A207" s="223">
        <v>3</v>
      </c>
      <c r="B207" s="224">
        <v>1</v>
      </c>
      <c r="C207" s="224">
        <v>3</v>
      </c>
      <c r="D207" s="223">
        <v>1</v>
      </c>
      <c r="E207" s="223">
        <v>1</v>
      </c>
      <c r="F207" s="226"/>
      <c r="G207" s="217" t="s">
        <v>173</v>
      </c>
      <c r="H207" s="211">
        <v>180</v>
      </c>
      <c r="I207" s="212">
        <f t="shared" si="22"/>
        <v>0</v>
      </c>
      <c r="J207" s="254">
        <f t="shared" si="22"/>
        <v>0</v>
      </c>
      <c r="K207" s="213">
        <f t="shared" si="22"/>
        <v>0</v>
      </c>
      <c r="L207" s="212">
        <f t="shared" si="22"/>
        <v>0</v>
      </c>
    </row>
    <row r="208" spans="1:12" ht="27.75" hidden="1" customHeight="1" collapsed="1">
      <c r="A208" s="223">
        <v>3</v>
      </c>
      <c r="B208" s="225">
        <v>1</v>
      </c>
      <c r="C208" s="223">
        <v>3</v>
      </c>
      <c r="D208" s="224">
        <v>1</v>
      </c>
      <c r="E208" s="224">
        <v>1</v>
      </c>
      <c r="F208" s="226">
        <v>1</v>
      </c>
      <c r="G208" s="217" t="s">
        <v>173</v>
      </c>
      <c r="H208" s="211">
        <v>181</v>
      </c>
      <c r="I208" s="275">
        <v>0</v>
      </c>
      <c r="J208" s="275">
        <v>0</v>
      </c>
      <c r="K208" s="275">
        <v>0</v>
      </c>
      <c r="L208" s="275">
        <v>0</v>
      </c>
    </row>
    <row r="209" spans="1:16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/>
      <c r="F209" s="226"/>
      <c r="G209" s="225" t="s">
        <v>174</v>
      </c>
      <c r="H209" s="211">
        <v>182</v>
      </c>
      <c r="I209" s="212">
        <f>I210</f>
        <v>0</v>
      </c>
      <c r="J209" s="254">
        <f>J210</f>
        <v>0</v>
      </c>
      <c r="K209" s="213">
        <f>K210</f>
        <v>0</v>
      </c>
      <c r="L209" s="212">
        <f>L210</f>
        <v>0</v>
      </c>
    </row>
    <row r="210" spans="1:16" ht="15.75" hidden="1" customHeight="1" collapsed="1">
      <c r="A210" s="218">
        <v>3</v>
      </c>
      <c r="B210" s="217">
        <v>1</v>
      </c>
      <c r="C210" s="218">
        <v>3</v>
      </c>
      <c r="D210" s="216">
        <v>2</v>
      </c>
      <c r="E210" s="216">
        <v>1</v>
      </c>
      <c r="F210" s="219"/>
      <c r="G210" s="225" t="s">
        <v>174</v>
      </c>
      <c r="H210" s="211">
        <v>183</v>
      </c>
      <c r="I210" s="212">
        <f>SUM(I211:I216)</f>
        <v>0</v>
      </c>
      <c r="J210" s="212">
        <f>SUM(J211:J216)</f>
        <v>0</v>
      </c>
      <c r="K210" s="212">
        <f>SUM(K211:K216)</f>
        <v>0</v>
      </c>
      <c r="L210" s="212">
        <f>SUM(L211:L216)</f>
        <v>0</v>
      </c>
      <c r="M210" s="283"/>
      <c r="N210" s="283"/>
      <c r="O210" s="283"/>
      <c r="P210" s="283"/>
    </row>
    <row r="211" spans="1:16" ht="1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1</v>
      </c>
      <c r="G211" s="225" t="s">
        <v>175</v>
      </c>
      <c r="H211" s="211">
        <v>184</v>
      </c>
      <c r="I211" s="231">
        <v>0</v>
      </c>
      <c r="J211" s="231">
        <v>0</v>
      </c>
      <c r="K211" s="231">
        <v>0</v>
      </c>
      <c r="L211" s="275">
        <v>0</v>
      </c>
    </row>
    <row r="212" spans="1:16" ht="26.2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2</v>
      </c>
      <c r="G212" s="225" t="s">
        <v>176</v>
      </c>
      <c r="H212" s="211">
        <v>185</v>
      </c>
      <c r="I212" s="231">
        <v>0</v>
      </c>
      <c r="J212" s="231">
        <v>0</v>
      </c>
      <c r="K212" s="231">
        <v>0</v>
      </c>
      <c r="L212" s="231">
        <v>0</v>
      </c>
    </row>
    <row r="213" spans="1:16" ht="16.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3</v>
      </c>
      <c r="G213" s="225" t="s">
        <v>177</v>
      </c>
      <c r="H213" s="211">
        <v>186</v>
      </c>
      <c r="I213" s="231">
        <v>0</v>
      </c>
      <c r="J213" s="231">
        <v>0</v>
      </c>
      <c r="K213" s="231">
        <v>0</v>
      </c>
      <c r="L213" s="231">
        <v>0</v>
      </c>
    </row>
    <row r="214" spans="1:16" ht="27.7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4</v>
      </c>
      <c r="G214" s="225" t="s">
        <v>178</v>
      </c>
      <c r="H214" s="211">
        <v>187</v>
      </c>
      <c r="I214" s="231">
        <v>0</v>
      </c>
      <c r="J214" s="231">
        <v>0</v>
      </c>
      <c r="K214" s="231">
        <v>0</v>
      </c>
      <c r="L214" s="275">
        <v>0</v>
      </c>
    </row>
    <row r="215" spans="1:16" ht="15.75" hidden="1" customHeight="1" collapsed="1">
      <c r="A215" s="223">
        <v>3</v>
      </c>
      <c r="B215" s="225">
        <v>1</v>
      </c>
      <c r="C215" s="223">
        <v>3</v>
      </c>
      <c r="D215" s="224">
        <v>2</v>
      </c>
      <c r="E215" s="224">
        <v>1</v>
      </c>
      <c r="F215" s="226">
        <v>5</v>
      </c>
      <c r="G215" s="217" t="s">
        <v>179</v>
      </c>
      <c r="H215" s="211">
        <v>188</v>
      </c>
      <c r="I215" s="231">
        <v>0</v>
      </c>
      <c r="J215" s="231">
        <v>0</v>
      </c>
      <c r="K215" s="231">
        <v>0</v>
      </c>
      <c r="L215" s="231">
        <v>0</v>
      </c>
    </row>
    <row r="216" spans="1:16" ht="13.5" hidden="1" customHeight="1" collapsed="1">
      <c r="A216" s="223">
        <v>3</v>
      </c>
      <c r="B216" s="225">
        <v>1</v>
      </c>
      <c r="C216" s="223">
        <v>3</v>
      </c>
      <c r="D216" s="224">
        <v>2</v>
      </c>
      <c r="E216" s="224">
        <v>1</v>
      </c>
      <c r="F216" s="226">
        <v>6</v>
      </c>
      <c r="G216" s="217" t="s">
        <v>174</v>
      </c>
      <c r="H216" s="211">
        <v>189</v>
      </c>
      <c r="I216" s="231">
        <v>0</v>
      </c>
      <c r="J216" s="231">
        <v>0</v>
      </c>
      <c r="K216" s="231">
        <v>0</v>
      </c>
      <c r="L216" s="275">
        <v>0</v>
      </c>
    </row>
    <row r="217" spans="1:16" ht="27" hidden="1" customHeight="1" collapsed="1">
      <c r="A217" s="218">
        <v>3</v>
      </c>
      <c r="B217" s="216">
        <v>1</v>
      </c>
      <c r="C217" s="216">
        <v>4</v>
      </c>
      <c r="D217" s="216"/>
      <c r="E217" s="216"/>
      <c r="F217" s="219"/>
      <c r="G217" s="217" t="s">
        <v>180</v>
      </c>
      <c r="H217" s="211">
        <v>190</v>
      </c>
      <c r="I217" s="234">
        <f t="shared" ref="I217:L219" si="23">I218</f>
        <v>0</v>
      </c>
      <c r="J217" s="256">
        <f t="shared" si="23"/>
        <v>0</v>
      </c>
      <c r="K217" s="235">
        <f t="shared" si="23"/>
        <v>0</v>
      </c>
      <c r="L217" s="235">
        <f t="shared" si="23"/>
        <v>0</v>
      </c>
    </row>
    <row r="218" spans="1:16" ht="27" hidden="1" customHeight="1" collapsed="1">
      <c r="A218" s="237">
        <v>3</v>
      </c>
      <c r="B218" s="246">
        <v>1</v>
      </c>
      <c r="C218" s="246">
        <v>4</v>
      </c>
      <c r="D218" s="246">
        <v>1</v>
      </c>
      <c r="E218" s="246"/>
      <c r="F218" s="247"/>
      <c r="G218" s="217" t="s">
        <v>180</v>
      </c>
      <c r="H218" s="211">
        <v>191</v>
      </c>
      <c r="I218" s="241">
        <f t="shared" si="23"/>
        <v>0</v>
      </c>
      <c r="J218" s="268">
        <f t="shared" si="23"/>
        <v>0</v>
      </c>
      <c r="K218" s="242">
        <f t="shared" si="23"/>
        <v>0</v>
      </c>
      <c r="L218" s="242">
        <f t="shared" si="23"/>
        <v>0</v>
      </c>
    </row>
    <row r="219" spans="1:16" ht="27.75" hidden="1" customHeight="1" collapsed="1">
      <c r="A219" s="223">
        <v>3</v>
      </c>
      <c r="B219" s="224">
        <v>1</v>
      </c>
      <c r="C219" s="224">
        <v>4</v>
      </c>
      <c r="D219" s="224">
        <v>1</v>
      </c>
      <c r="E219" s="224">
        <v>1</v>
      </c>
      <c r="F219" s="226"/>
      <c r="G219" s="217" t="s">
        <v>181</v>
      </c>
      <c r="H219" s="211">
        <v>192</v>
      </c>
      <c r="I219" s="212">
        <f t="shared" si="23"/>
        <v>0</v>
      </c>
      <c r="J219" s="254">
        <f t="shared" si="23"/>
        <v>0</v>
      </c>
      <c r="K219" s="213">
        <f t="shared" si="23"/>
        <v>0</v>
      </c>
      <c r="L219" s="213">
        <f t="shared" si="23"/>
        <v>0</v>
      </c>
    </row>
    <row r="220" spans="1:16" ht="27" hidden="1" customHeight="1" collapsed="1">
      <c r="A220" s="228">
        <v>3</v>
      </c>
      <c r="B220" s="223">
        <v>1</v>
      </c>
      <c r="C220" s="224">
        <v>4</v>
      </c>
      <c r="D220" s="224">
        <v>1</v>
      </c>
      <c r="E220" s="224">
        <v>1</v>
      </c>
      <c r="F220" s="226">
        <v>1</v>
      </c>
      <c r="G220" s="217" t="s">
        <v>181</v>
      </c>
      <c r="H220" s="211">
        <v>193</v>
      </c>
      <c r="I220" s="231">
        <v>0</v>
      </c>
      <c r="J220" s="231">
        <v>0</v>
      </c>
      <c r="K220" s="231">
        <v>0</v>
      </c>
      <c r="L220" s="231">
        <v>0</v>
      </c>
    </row>
    <row r="221" spans="1:16" ht="26.25" hidden="1" customHeight="1" collapsed="1">
      <c r="A221" s="228">
        <v>3</v>
      </c>
      <c r="B221" s="224">
        <v>1</v>
      </c>
      <c r="C221" s="224">
        <v>5</v>
      </c>
      <c r="D221" s="224"/>
      <c r="E221" s="224"/>
      <c r="F221" s="226"/>
      <c r="G221" s="225" t="s">
        <v>182</v>
      </c>
      <c r="H221" s="211">
        <v>194</v>
      </c>
      <c r="I221" s="212">
        <f t="shared" ref="I221:L222" si="24">I222</f>
        <v>0</v>
      </c>
      <c r="J221" s="212">
        <f t="shared" si="24"/>
        <v>0</v>
      </c>
      <c r="K221" s="212">
        <f t="shared" si="24"/>
        <v>0</v>
      </c>
      <c r="L221" s="212">
        <f t="shared" si="24"/>
        <v>0</v>
      </c>
    </row>
    <row r="222" spans="1:16" ht="30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/>
      <c r="F222" s="226"/>
      <c r="G222" s="225" t="s">
        <v>182</v>
      </c>
      <c r="H222" s="211">
        <v>195</v>
      </c>
      <c r="I222" s="212">
        <f t="shared" si="24"/>
        <v>0</v>
      </c>
      <c r="J222" s="212">
        <f t="shared" si="24"/>
        <v>0</v>
      </c>
      <c r="K222" s="212">
        <f t="shared" si="24"/>
        <v>0</v>
      </c>
      <c r="L222" s="212">
        <f t="shared" si="24"/>
        <v>0</v>
      </c>
    </row>
    <row r="223" spans="1:16" ht="27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/>
      <c r="G223" s="225" t="s">
        <v>182</v>
      </c>
      <c r="H223" s="211">
        <v>196</v>
      </c>
      <c r="I223" s="212">
        <f>SUM(I224:I226)</f>
        <v>0</v>
      </c>
      <c r="J223" s="212">
        <f>SUM(J224:J226)</f>
        <v>0</v>
      </c>
      <c r="K223" s="212">
        <f>SUM(K224:K226)</f>
        <v>0</v>
      </c>
      <c r="L223" s="212">
        <f>SUM(L224:L226)</f>
        <v>0</v>
      </c>
    </row>
    <row r="224" spans="1:16" ht="21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1</v>
      </c>
      <c r="G224" s="277" t="s">
        <v>183</v>
      </c>
      <c r="H224" s="211">
        <v>197</v>
      </c>
      <c r="I224" s="231">
        <v>0</v>
      </c>
      <c r="J224" s="231">
        <v>0</v>
      </c>
      <c r="K224" s="231">
        <v>0</v>
      </c>
      <c r="L224" s="231">
        <v>0</v>
      </c>
    </row>
    <row r="225" spans="1:12" ht="25.5" hidden="1" customHeight="1" collapsed="1">
      <c r="A225" s="228">
        <v>3</v>
      </c>
      <c r="B225" s="224">
        <v>1</v>
      </c>
      <c r="C225" s="224">
        <v>5</v>
      </c>
      <c r="D225" s="224">
        <v>1</v>
      </c>
      <c r="E225" s="224">
        <v>1</v>
      </c>
      <c r="F225" s="226">
        <v>2</v>
      </c>
      <c r="G225" s="277" t="s">
        <v>184</v>
      </c>
      <c r="H225" s="211">
        <v>198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28.5" hidden="1" customHeight="1" collapsed="1">
      <c r="A226" s="228">
        <v>3</v>
      </c>
      <c r="B226" s="224">
        <v>1</v>
      </c>
      <c r="C226" s="224">
        <v>5</v>
      </c>
      <c r="D226" s="224">
        <v>1</v>
      </c>
      <c r="E226" s="224">
        <v>1</v>
      </c>
      <c r="F226" s="226">
        <v>3</v>
      </c>
      <c r="G226" s="277" t="s">
        <v>185</v>
      </c>
      <c r="H226" s="211">
        <v>199</v>
      </c>
      <c r="I226" s="231">
        <v>0</v>
      </c>
      <c r="J226" s="231">
        <v>0</v>
      </c>
      <c r="K226" s="231">
        <v>0</v>
      </c>
      <c r="L226" s="231">
        <v>0</v>
      </c>
    </row>
    <row r="227" spans="1:12" s="163" customFormat="1" ht="41.25" hidden="1" customHeight="1" collapsed="1">
      <c r="A227" s="207">
        <v>3</v>
      </c>
      <c r="B227" s="208">
        <v>2</v>
      </c>
      <c r="C227" s="208"/>
      <c r="D227" s="208"/>
      <c r="E227" s="208"/>
      <c r="F227" s="210"/>
      <c r="G227" s="209" t="s">
        <v>186</v>
      </c>
      <c r="H227" s="211">
        <v>200</v>
      </c>
      <c r="I227" s="212">
        <f>SUM(I228+I260)</f>
        <v>0</v>
      </c>
      <c r="J227" s="254">
        <f>SUM(J228+J260)</f>
        <v>0</v>
      </c>
      <c r="K227" s="213">
        <f>SUM(K228+K260)</f>
        <v>0</v>
      </c>
      <c r="L227" s="213">
        <f>SUM(L228+L260)</f>
        <v>0</v>
      </c>
    </row>
    <row r="228" spans="1:12" ht="26.25" hidden="1" customHeight="1" collapsed="1">
      <c r="A228" s="237">
        <v>3</v>
      </c>
      <c r="B228" s="245">
        <v>2</v>
      </c>
      <c r="C228" s="246">
        <v>1</v>
      </c>
      <c r="D228" s="246"/>
      <c r="E228" s="246"/>
      <c r="F228" s="247"/>
      <c r="G228" s="248" t="s">
        <v>187</v>
      </c>
      <c r="H228" s="211">
        <v>201</v>
      </c>
      <c r="I228" s="241">
        <f>SUM(I229+I238+I242+I246+I250+I253+I256)</f>
        <v>0</v>
      </c>
      <c r="J228" s="268">
        <f>SUM(J229+J238+J242+J246+J250+J253+J256)</f>
        <v>0</v>
      </c>
      <c r="K228" s="242">
        <f>SUM(K229+K238+K242+K246+K250+K253+K256)</f>
        <v>0</v>
      </c>
      <c r="L228" s="242">
        <f>SUM(L229+L238+L242+L246+L250+L253+L256)</f>
        <v>0</v>
      </c>
    </row>
    <row r="229" spans="1:12" ht="15.75" hidden="1" customHeight="1" collapsed="1">
      <c r="A229" s="223">
        <v>3</v>
      </c>
      <c r="B229" s="224">
        <v>2</v>
      </c>
      <c r="C229" s="224">
        <v>1</v>
      </c>
      <c r="D229" s="224">
        <v>1</v>
      </c>
      <c r="E229" s="224"/>
      <c r="F229" s="226"/>
      <c r="G229" s="225" t="s">
        <v>188</v>
      </c>
      <c r="H229" s="211">
        <v>202</v>
      </c>
      <c r="I229" s="241">
        <f>I230</f>
        <v>0</v>
      </c>
      <c r="J229" s="241">
        <f>J230</f>
        <v>0</v>
      </c>
      <c r="K229" s="241">
        <f>K230</f>
        <v>0</v>
      </c>
      <c r="L229" s="241">
        <f>L230</f>
        <v>0</v>
      </c>
    </row>
    <row r="230" spans="1:12" ht="12" hidden="1" customHeight="1" collapsed="1">
      <c r="A230" s="223">
        <v>3</v>
      </c>
      <c r="B230" s="223">
        <v>2</v>
      </c>
      <c r="C230" s="224">
        <v>1</v>
      </c>
      <c r="D230" s="224">
        <v>1</v>
      </c>
      <c r="E230" s="224">
        <v>1</v>
      </c>
      <c r="F230" s="226"/>
      <c r="G230" s="225" t="s">
        <v>189</v>
      </c>
      <c r="H230" s="211">
        <v>203</v>
      </c>
      <c r="I230" s="212">
        <f>SUM(I231:I231)</f>
        <v>0</v>
      </c>
      <c r="J230" s="254">
        <f>SUM(J231:J231)</f>
        <v>0</v>
      </c>
      <c r="K230" s="213">
        <f>SUM(K231:K231)</f>
        <v>0</v>
      </c>
      <c r="L230" s="213">
        <f>SUM(L231:L231)</f>
        <v>0</v>
      </c>
    </row>
    <row r="231" spans="1:12" ht="14.25" hidden="1" customHeight="1" collapsed="1">
      <c r="A231" s="237">
        <v>3</v>
      </c>
      <c r="B231" s="237">
        <v>2</v>
      </c>
      <c r="C231" s="246">
        <v>1</v>
      </c>
      <c r="D231" s="246">
        <v>1</v>
      </c>
      <c r="E231" s="246">
        <v>1</v>
      </c>
      <c r="F231" s="247">
        <v>1</v>
      </c>
      <c r="G231" s="248" t="s">
        <v>189</v>
      </c>
      <c r="H231" s="211">
        <v>204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/>
      <c r="G232" s="248" t="s">
        <v>190</v>
      </c>
      <c r="H232" s="211">
        <v>205</v>
      </c>
      <c r="I232" s="212">
        <f>SUM(I233:I234)</f>
        <v>0</v>
      </c>
      <c r="J232" s="212">
        <f>SUM(J233:J234)</f>
        <v>0</v>
      </c>
      <c r="K232" s="212">
        <f>SUM(K233:K234)</f>
        <v>0</v>
      </c>
      <c r="L232" s="212">
        <f>SUM(L233:L234)</f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2</v>
      </c>
      <c r="F233" s="247">
        <v>1</v>
      </c>
      <c r="G233" s="248" t="s">
        <v>191</v>
      </c>
      <c r="H233" s="211">
        <v>206</v>
      </c>
      <c r="I233" s="231">
        <v>0</v>
      </c>
      <c r="J233" s="231">
        <v>0</v>
      </c>
      <c r="K233" s="231">
        <v>0</v>
      </c>
      <c r="L233" s="231"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2</v>
      </c>
      <c r="F234" s="247">
        <v>2</v>
      </c>
      <c r="G234" s="248" t="s">
        <v>192</v>
      </c>
      <c r="H234" s="211">
        <v>207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84"/>
      <c r="G235" s="248" t="s">
        <v>193</v>
      </c>
      <c r="H235" s="211">
        <v>208</v>
      </c>
      <c r="I235" s="212">
        <f>SUM(I236:I237)</f>
        <v>0</v>
      </c>
      <c r="J235" s="212">
        <f>SUM(J236:J237)</f>
        <v>0</v>
      </c>
      <c r="K235" s="212">
        <f>SUM(K236:K237)</f>
        <v>0</v>
      </c>
      <c r="L235" s="212">
        <f>SUM(L236:L237)</f>
        <v>0</v>
      </c>
    </row>
    <row r="236" spans="1:12" ht="14.25" hidden="1" customHeight="1" collapsed="1">
      <c r="A236" s="237">
        <v>3</v>
      </c>
      <c r="B236" s="246">
        <v>2</v>
      </c>
      <c r="C236" s="246">
        <v>1</v>
      </c>
      <c r="D236" s="246">
        <v>1</v>
      </c>
      <c r="E236" s="246">
        <v>3</v>
      </c>
      <c r="F236" s="247">
        <v>1</v>
      </c>
      <c r="G236" s="248" t="s">
        <v>194</v>
      </c>
      <c r="H236" s="211">
        <v>209</v>
      </c>
      <c r="I236" s="231">
        <v>0</v>
      </c>
      <c r="J236" s="231">
        <v>0</v>
      </c>
      <c r="K236" s="231">
        <v>0</v>
      </c>
      <c r="L236" s="231">
        <v>0</v>
      </c>
    </row>
    <row r="237" spans="1:12" ht="14.25" hidden="1" customHeight="1" collapsed="1">
      <c r="A237" s="237">
        <v>3</v>
      </c>
      <c r="B237" s="246">
        <v>2</v>
      </c>
      <c r="C237" s="246">
        <v>1</v>
      </c>
      <c r="D237" s="246">
        <v>1</v>
      </c>
      <c r="E237" s="246">
        <v>3</v>
      </c>
      <c r="F237" s="247">
        <v>2</v>
      </c>
      <c r="G237" s="248" t="s">
        <v>195</v>
      </c>
      <c r="H237" s="211">
        <v>210</v>
      </c>
      <c r="I237" s="231">
        <v>0</v>
      </c>
      <c r="J237" s="231">
        <v>0</v>
      </c>
      <c r="K237" s="231">
        <v>0</v>
      </c>
      <c r="L237" s="231">
        <v>0</v>
      </c>
    </row>
    <row r="238" spans="1:12" ht="27" hidden="1" customHeight="1" collapsed="1">
      <c r="A238" s="223">
        <v>3</v>
      </c>
      <c r="B238" s="224">
        <v>2</v>
      </c>
      <c r="C238" s="224">
        <v>1</v>
      </c>
      <c r="D238" s="224">
        <v>2</v>
      </c>
      <c r="E238" s="224"/>
      <c r="F238" s="226"/>
      <c r="G238" s="225" t="s">
        <v>196</v>
      </c>
      <c r="H238" s="211">
        <v>211</v>
      </c>
      <c r="I238" s="212">
        <f>I239</f>
        <v>0</v>
      </c>
      <c r="J238" s="212">
        <f>J239</f>
        <v>0</v>
      </c>
      <c r="K238" s="212">
        <f>K239</f>
        <v>0</v>
      </c>
      <c r="L238" s="212">
        <f>L239</f>
        <v>0</v>
      </c>
    </row>
    <row r="239" spans="1:12" ht="14.2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/>
      <c r="G239" s="225" t="s">
        <v>196</v>
      </c>
      <c r="H239" s="211">
        <v>212</v>
      </c>
      <c r="I239" s="212">
        <f>SUM(I240:I241)</f>
        <v>0</v>
      </c>
      <c r="J239" s="254">
        <f>SUM(J240:J241)</f>
        <v>0</v>
      </c>
      <c r="K239" s="213">
        <f>SUM(K240:K241)</f>
        <v>0</v>
      </c>
      <c r="L239" s="213">
        <f>SUM(L240:L241)</f>
        <v>0</v>
      </c>
    </row>
    <row r="240" spans="1:12" ht="27" hidden="1" customHeight="1" collapsed="1">
      <c r="A240" s="237">
        <v>3</v>
      </c>
      <c r="B240" s="245">
        <v>2</v>
      </c>
      <c r="C240" s="246">
        <v>1</v>
      </c>
      <c r="D240" s="246">
        <v>2</v>
      </c>
      <c r="E240" s="246">
        <v>1</v>
      </c>
      <c r="F240" s="247">
        <v>1</v>
      </c>
      <c r="G240" s="248" t="s">
        <v>197</v>
      </c>
      <c r="H240" s="211">
        <v>213</v>
      </c>
      <c r="I240" s="231">
        <v>0</v>
      </c>
      <c r="J240" s="231">
        <v>0</v>
      </c>
      <c r="K240" s="231">
        <v>0</v>
      </c>
      <c r="L240" s="231">
        <v>0</v>
      </c>
    </row>
    <row r="241" spans="1:12" ht="25.5" hidden="1" customHeight="1" collapsed="1">
      <c r="A241" s="223">
        <v>3</v>
      </c>
      <c r="B241" s="224">
        <v>2</v>
      </c>
      <c r="C241" s="224">
        <v>1</v>
      </c>
      <c r="D241" s="224">
        <v>2</v>
      </c>
      <c r="E241" s="224">
        <v>1</v>
      </c>
      <c r="F241" s="226">
        <v>2</v>
      </c>
      <c r="G241" s="225" t="s">
        <v>198</v>
      </c>
      <c r="H241" s="211">
        <v>214</v>
      </c>
      <c r="I241" s="231">
        <v>0</v>
      </c>
      <c r="J241" s="231">
        <v>0</v>
      </c>
      <c r="K241" s="231">
        <v>0</v>
      </c>
      <c r="L241" s="231">
        <v>0</v>
      </c>
    </row>
    <row r="242" spans="1:12" ht="26.25" hidden="1" customHeight="1" collapsed="1">
      <c r="A242" s="218">
        <v>3</v>
      </c>
      <c r="B242" s="216">
        <v>2</v>
      </c>
      <c r="C242" s="216">
        <v>1</v>
      </c>
      <c r="D242" s="216">
        <v>3</v>
      </c>
      <c r="E242" s="216"/>
      <c r="F242" s="219"/>
      <c r="G242" s="217" t="s">
        <v>199</v>
      </c>
      <c r="H242" s="211">
        <v>215</v>
      </c>
      <c r="I242" s="234">
        <f>I243</f>
        <v>0</v>
      </c>
      <c r="J242" s="256">
        <f>J243</f>
        <v>0</v>
      </c>
      <c r="K242" s="235">
        <f>K243</f>
        <v>0</v>
      </c>
      <c r="L242" s="235">
        <f>L243</f>
        <v>0</v>
      </c>
    </row>
    <row r="243" spans="1:12" ht="29.2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/>
      <c r="G243" s="217" t="s">
        <v>199</v>
      </c>
      <c r="H243" s="211">
        <v>216</v>
      </c>
      <c r="I243" s="212">
        <f>I244+I245</f>
        <v>0</v>
      </c>
      <c r="J243" s="212">
        <f>J244+J245</f>
        <v>0</v>
      </c>
      <c r="K243" s="212">
        <f>K244+K245</f>
        <v>0</v>
      </c>
      <c r="L243" s="212">
        <f>L244+L245</f>
        <v>0</v>
      </c>
    </row>
    <row r="244" spans="1:12" ht="30" hidden="1" customHeight="1" collapsed="1">
      <c r="A244" s="223">
        <v>3</v>
      </c>
      <c r="B244" s="224">
        <v>2</v>
      </c>
      <c r="C244" s="224">
        <v>1</v>
      </c>
      <c r="D244" s="224">
        <v>3</v>
      </c>
      <c r="E244" s="224">
        <v>1</v>
      </c>
      <c r="F244" s="226">
        <v>1</v>
      </c>
      <c r="G244" s="225" t="s">
        <v>200</v>
      </c>
      <c r="H244" s="211">
        <v>217</v>
      </c>
      <c r="I244" s="231">
        <v>0</v>
      </c>
      <c r="J244" s="231">
        <v>0</v>
      </c>
      <c r="K244" s="231">
        <v>0</v>
      </c>
      <c r="L244" s="231">
        <v>0</v>
      </c>
    </row>
    <row r="245" spans="1:12" ht="27.75" hidden="1" customHeight="1" collapsed="1">
      <c r="A245" s="223">
        <v>3</v>
      </c>
      <c r="B245" s="224">
        <v>2</v>
      </c>
      <c r="C245" s="224">
        <v>1</v>
      </c>
      <c r="D245" s="224">
        <v>3</v>
      </c>
      <c r="E245" s="224">
        <v>1</v>
      </c>
      <c r="F245" s="226">
        <v>2</v>
      </c>
      <c r="G245" s="225" t="s">
        <v>201</v>
      </c>
      <c r="H245" s="211">
        <v>218</v>
      </c>
      <c r="I245" s="275">
        <v>0</v>
      </c>
      <c r="J245" s="272">
        <v>0</v>
      </c>
      <c r="K245" s="275">
        <v>0</v>
      </c>
      <c r="L245" s="275">
        <v>0</v>
      </c>
    </row>
    <row r="246" spans="1:12" ht="12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/>
      <c r="F246" s="226"/>
      <c r="G246" s="225" t="s">
        <v>202</v>
      </c>
      <c r="H246" s="211">
        <v>219</v>
      </c>
      <c r="I246" s="212">
        <f>I247</f>
        <v>0</v>
      </c>
      <c r="J246" s="213">
        <f>J247</f>
        <v>0</v>
      </c>
      <c r="K246" s="212">
        <f>K247</f>
        <v>0</v>
      </c>
      <c r="L246" s="213">
        <f>L247</f>
        <v>0</v>
      </c>
    </row>
    <row r="247" spans="1:12" ht="14.25" hidden="1" customHeight="1" collapsed="1">
      <c r="A247" s="218">
        <v>3</v>
      </c>
      <c r="B247" s="216">
        <v>2</v>
      </c>
      <c r="C247" s="216">
        <v>1</v>
      </c>
      <c r="D247" s="216">
        <v>4</v>
      </c>
      <c r="E247" s="216">
        <v>1</v>
      </c>
      <c r="F247" s="219"/>
      <c r="G247" s="217" t="s">
        <v>202</v>
      </c>
      <c r="H247" s="211">
        <v>220</v>
      </c>
      <c r="I247" s="234">
        <f>SUM(I248:I249)</f>
        <v>0</v>
      </c>
      <c r="J247" s="256">
        <f>SUM(J248:J249)</f>
        <v>0</v>
      </c>
      <c r="K247" s="235">
        <f>SUM(K248:K249)</f>
        <v>0</v>
      </c>
      <c r="L247" s="235">
        <f>SUM(L248:L249)</f>
        <v>0</v>
      </c>
    </row>
    <row r="248" spans="1:12" ht="25.5" hidden="1" customHeight="1" collapsed="1">
      <c r="A248" s="223">
        <v>3</v>
      </c>
      <c r="B248" s="224">
        <v>2</v>
      </c>
      <c r="C248" s="224">
        <v>1</v>
      </c>
      <c r="D248" s="224">
        <v>4</v>
      </c>
      <c r="E248" s="224">
        <v>1</v>
      </c>
      <c r="F248" s="226">
        <v>1</v>
      </c>
      <c r="G248" s="225" t="s">
        <v>203</v>
      </c>
      <c r="H248" s="211">
        <v>221</v>
      </c>
      <c r="I248" s="231">
        <v>0</v>
      </c>
      <c r="J248" s="231">
        <v>0</v>
      </c>
      <c r="K248" s="231">
        <v>0</v>
      </c>
      <c r="L248" s="231">
        <v>0</v>
      </c>
    </row>
    <row r="249" spans="1:12" ht="18.75" hidden="1" customHeight="1" collapsed="1">
      <c r="A249" s="223">
        <v>3</v>
      </c>
      <c r="B249" s="224">
        <v>2</v>
      </c>
      <c r="C249" s="224">
        <v>1</v>
      </c>
      <c r="D249" s="224">
        <v>4</v>
      </c>
      <c r="E249" s="224">
        <v>1</v>
      </c>
      <c r="F249" s="226">
        <v>2</v>
      </c>
      <c r="G249" s="225" t="s">
        <v>204</v>
      </c>
      <c r="H249" s="211">
        <v>222</v>
      </c>
      <c r="I249" s="231">
        <v>0</v>
      </c>
      <c r="J249" s="231">
        <v>0</v>
      </c>
      <c r="K249" s="231">
        <v>0</v>
      </c>
      <c r="L249" s="231">
        <v>0</v>
      </c>
    </row>
    <row r="250" spans="1:12" hidden="1" collapsed="1">
      <c r="A250" s="223">
        <v>3</v>
      </c>
      <c r="B250" s="224">
        <v>2</v>
      </c>
      <c r="C250" s="224">
        <v>1</v>
      </c>
      <c r="D250" s="224">
        <v>5</v>
      </c>
      <c r="E250" s="224"/>
      <c r="F250" s="226"/>
      <c r="G250" s="225" t="s">
        <v>205</v>
      </c>
      <c r="H250" s="211">
        <v>223</v>
      </c>
      <c r="I250" s="212">
        <f t="shared" ref="I250:L251" si="25">I251</f>
        <v>0</v>
      </c>
      <c r="J250" s="254">
        <f t="shared" si="25"/>
        <v>0</v>
      </c>
      <c r="K250" s="213">
        <f t="shared" si="25"/>
        <v>0</v>
      </c>
      <c r="L250" s="213">
        <f t="shared" si="25"/>
        <v>0</v>
      </c>
    </row>
    <row r="251" spans="1:12" ht="16.5" hidden="1" customHeight="1" collapsed="1">
      <c r="A251" s="223">
        <v>3</v>
      </c>
      <c r="B251" s="224">
        <v>2</v>
      </c>
      <c r="C251" s="224">
        <v>1</v>
      </c>
      <c r="D251" s="224">
        <v>5</v>
      </c>
      <c r="E251" s="224">
        <v>1</v>
      </c>
      <c r="F251" s="226"/>
      <c r="G251" s="225" t="s">
        <v>205</v>
      </c>
      <c r="H251" s="211">
        <v>224</v>
      </c>
      <c r="I251" s="213">
        <f t="shared" si="25"/>
        <v>0</v>
      </c>
      <c r="J251" s="254">
        <f t="shared" si="25"/>
        <v>0</v>
      </c>
      <c r="K251" s="213">
        <f t="shared" si="25"/>
        <v>0</v>
      </c>
      <c r="L251" s="213">
        <f t="shared" si="25"/>
        <v>0</v>
      </c>
    </row>
    <row r="252" spans="1:12" hidden="1" collapsed="1">
      <c r="A252" s="245">
        <v>3</v>
      </c>
      <c r="B252" s="246">
        <v>2</v>
      </c>
      <c r="C252" s="246">
        <v>1</v>
      </c>
      <c r="D252" s="246">
        <v>5</v>
      </c>
      <c r="E252" s="246">
        <v>1</v>
      </c>
      <c r="F252" s="247">
        <v>1</v>
      </c>
      <c r="G252" s="225" t="s">
        <v>205</v>
      </c>
      <c r="H252" s="211">
        <v>225</v>
      </c>
      <c r="I252" s="275">
        <v>0</v>
      </c>
      <c r="J252" s="275">
        <v>0</v>
      </c>
      <c r="K252" s="275">
        <v>0</v>
      </c>
      <c r="L252" s="275">
        <v>0</v>
      </c>
    </row>
    <row r="253" spans="1:12" hidden="1" collapsed="1">
      <c r="A253" s="223">
        <v>3</v>
      </c>
      <c r="B253" s="224">
        <v>2</v>
      </c>
      <c r="C253" s="224">
        <v>1</v>
      </c>
      <c r="D253" s="224">
        <v>6</v>
      </c>
      <c r="E253" s="224"/>
      <c r="F253" s="226"/>
      <c r="G253" s="225" t="s">
        <v>206</v>
      </c>
      <c r="H253" s="211">
        <v>226</v>
      </c>
      <c r="I253" s="212">
        <f t="shared" ref="I253:L254" si="26">I254</f>
        <v>0</v>
      </c>
      <c r="J253" s="254">
        <f t="shared" si="26"/>
        <v>0</v>
      </c>
      <c r="K253" s="213">
        <f t="shared" si="26"/>
        <v>0</v>
      </c>
      <c r="L253" s="213">
        <f t="shared" si="26"/>
        <v>0</v>
      </c>
    </row>
    <row r="254" spans="1:12" hidden="1" collapsed="1">
      <c r="A254" s="223">
        <v>3</v>
      </c>
      <c r="B254" s="223">
        <v>2</v>
      </c>
      <c r="C254" s="224">
        <v>1</v>
      </c>
      <c r="D254" s="224">
        <v>6</v>
      </c>
      <c r="E254" s="224">
        <v>1</v>
      </c>
      <c r="F254" s="226"/>
      <c r="G254" s="225" t="s">
        <v>206</v>
      </c>
      <c r="H254" s="211">
        <v>227</v>
      </c>
      <c r="I254" s="212">
        <f t="shared" si="26"/>
        <v>0</v>
      </c>
      <c r="J254" s="254">
        <f t="shared" si="26"/>
        <v>0</v>
      </c>
      <c r="K254" s="213">
        <f t="shared" si="26"/>
        <v>0</v>
      </c>
      <c r="L254" s="213">
        <f t="shared" si="26"/>
        <v>0</v>
      </c>
    </row>
    <row r="255" spans="1:12" ht="15.75" hidden="1" customHeight="1" collapsed="1">
      <c r="A255" s="218">
        <v>3</v>
      </c>
      <c r="B255" s="218">
        <v>2</v>
      </c>
      <c r="C255" s="224">
        <v>1</v>
      </c>
      <c r="D255" s="224">
        <v>6</v>
      </c>
      <c r="E255" s="224">
        <v>1</v>
      </c>
      <c r="F255" s="226">
        <v>1</v>
      </c>
      <c r="G255" s="225" t="s">
        <v>206</v>
      </c>
      <c r="H255" s="211">
        <v>228</v>
      </c>
      <c r="I255" s="275">
        <v>0</v>
      </c>
      <c r="J255" s="275">
        <v>0</v>
      </c>
      <c r="K255" s="275">
        <v>0</v>
      </c>
      <c r="L255" s="275">
        <v>0</v>
      </c>
    </row>
    <row r="256" spans="1:12" ht="13.5" hidden="1" customHeight="1" collapsed="1">
      <c r="A256" s="223">
        <v>3</v>
      </c>
      <c r="B256" s="223">
        <v>2</v>
      </c>
      <c r="C256" s="224">
        <v>1</v>
      </c>
      <c r="D256" s="224">
        <v>7</v>
      </c>
      <c r="E256" s="224"/>
      <c r="F256" s="226"/>
      <c r="G256" s="225" t="s">
        <v>207</v>
      </c>
      <c r="H256" s="211">
        <v>229</v>
      </c>
      <c r="I256" s="212">
        <f>I257</f>
        <v>0</v>
      </c>
      <c r="J256" s="254">
        <f>J257</f>
        <v>0</v>
      </c>
      <c r="K256" s="213">
        <f>K257</f>
        <v>0</v>
      </c>
      <c r="L256" s="213">
        <f>L257</f>
        <v>0</v>
      </c>
    </row>
    <row r="257" spans="1:12" hidden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/>
      <c r="G257" s="225" t="s">
        <v>207</v>
      </c>
      <c r="H257" s="211">
        <v>230</v>
      </c>
      <c r="I257" s="212">
        <f>I258+I259</f>
        <v>0</v>
      </c>
      <c r="J257" s="212">
        <f>J258+J259</f>
        <v>0</v>
      </c>
      <c r="K257" s="212">
        <f>K258+K259</f>
        <v>0</v>
      </c>
      <c r="L257" s="212">
        <f>L258+L259</f>
        <v>0</v>
      </c>
    </row>
    <row r="258" spans="1:12" ht="27" hidden="1" customHeight="1" collapsed="1">
      <c r="A258" s="223">
        <v>3</v>
      </c>
      <c r="B258" s="224">
        <v>2</v>
      </c>
      <c r="C258" s="224">
        <v>1</v>
      </c>
      <c r="D258" s="224">
        <v>7</v>
      </c>
      <c r="E258" s="224">
        <v>1</v>
      </c>
      <c r="F258" s="226">
        <v>1</v>
      </c>
      <c r="G258" s="225" t="s">
        <v>208</v>
      </c>
      <c r="H258" s="211">
        <v>231</v>
      </c>
      <c r="I258" s="230">
        <v>0</v>
      </c>
      <c r="J258" s="231">
        <v>0</v>
      </c>
      <c r="K258" s="231">
        <v>0</v>
      </c>
      <c r="L258" s="231">
        <v>0</v>
      </c>
    </row>
    <row r="259" spans="1:12" ht="24.75" hidden="1" customHeight="1" collapsed="1">
      <c r="A259" s="223">
        <v>3</v>
      </c>
      <c r="B259" s="224">
        <v>2</v>
      </c>
      <c r="C259" s="224">
        <v>1</v>
      </c>
      <c r="D259" s="224">
        <v>7</v>
      </c>
      <c r="E259" s="224">
        <v>1</v>
      </c>
      <c r="F259" s="226">
        <v>2</v>
      </c>
      <c r="G259" s="225" t="s">
        <v>209</v>
      </c>
      <c r="H259" s="211">
        <v>232</v>
      </c>
      <c r="I259" s="231">
        <v>0</v>
      </c>
      <c r="J259" s="231">
        <v>0</v>
      </c>
      <c r="K259" s="231">
        <v>0</v>
      </c>
      <c r="L259" s="231">
        <v>0</v>
      </c>
    </row>
    <row r="260" spans="1:12" ht="38.25" hidden="1" customHeight="1" collapsed="1">
      <c r="A260" s="223">
        <v>3</v>
      </c>
      <c r="B260" s="224">
        <v>2</v>
      </c>
      <c r="C260" s="224">
        <v>2</v>
      </c>
      <c r="D260" s="285"/>
      <c r="E260" s="285"/>
      <c r="F260" s="286"/>
      <c r="G260" s="225" t="s">
        <v>210</v>
      </c>
      <c r="H260" s="211">
        <v>233</v>
      </c>
      <c r="I260" s="212">
        <f>SUM(I261+I270+I274+I278+I282+I285+I288)</f>
        <v>0</v>
      </c>
      <c r="J260" s="254">
        <f>SUM(J261+J270+J274+J278+J282+J285+J288)</f>
        <v>0</v>
      </c>
      <c r="K260" s="213">
        <f>SUM(K261+K270+K274+K278+K282+K285+K288)</f>
        <v>0</v>
      </c>
      <c r="L260" s="213">
        <f>SUM(L261+L270+L274+L278+L282+L285+L288)</f>
        <v>0</v>
      </c>
    </row>
    <row r="261" spans="1:12" hidden="1" collapsed="1">
      <c r="A261" s="223">
        <v>3</v>
      </c>
      <c r="B261" s="224">
        <v>2</v>
      </c>
      <c r="C261" s="224">
        <v>2</v>
      </c>
      <c r="D261" s="224">
        <v>1</v>
      </c>
      <c r="E261" s="224"/>
      <c r="F261" s="226"/>
      <c r="G261" s="225" t="s">
        <v>211</v>
      </c>
      <c r="H261" s="211">
        <v>234</v>
      </c>
      <c r="I261" s="212">
        <f>I262</f>
        <v>0</v>
      </c>
      <c r="J261" s="212">
        <f>J262</f>
        <v>0</v>
      </c>
      <c r="K261" s="212">
        <f>K262</f>
        <v>0</v>
      </c>
      <c r="L261" s="212">
        <f>L262</f>
        <v>0</v>
      </c>
    </row>
    <row r="262" spans="1:12" hidden="1" collapsed="1">
      <c r="A262" s="228">
        <v>3</v>
      </c>
      <c r="B262" s="223">
        <v>2</v>
      </c>
      <c r="C262" s="224">
        <v>2</v>
      </c>
      <c r="D262" s="224">
        <v>1</v>
      </c>
      <c r="E262" s="224">
        <v>1</v>
      </c>
      <c r="F262" s="226"/>
      <c r="G262" s="225" t="s">
        <v>189</v>
      </c>
      <c r="H262" s="211">
        <v>235</v>
      </c>
      <c r="I262" s="212">
        <f>SUM(I263)</f>
        <v>0</v>
      </c>
      <c r="J262" s="212">
        <f>SUM(J263)</f>
        <v>0</v>
      </c>
      <c r="K262" s="212">
        <f>SUM(K263)</f>
        <v>0</v>
      </c>
      <c r="L262" s="212">
        <f>SUM(L263)</f>
        <v>0</v>
      </c>
    </row>
    <row r="263" spans="1:12" hidden="1" collapsed="1">
      <c r="A263" s="228">
        <v>3</v>
      </c>
      <c r="B263" s="223">
        <v>2</v>
      </c>
      <c r="C263" s="224">
        <v>2</v>
      </c>
      <c r="D263" s="224">
        <v>1</v>
      </c>
      <c r="E263" s="224">
        <v>1</v>
      </c>
      <c r="F263" s="226">
        <v>1</v>
      </c>
      <c r="G263" s="225" t="s">
        <v>189</v>
      </c>
      <c r="H263" s="211">
        <v>236</v>
      </c>
      <c r="I263" s="231">
        <v>0</v>
      </c>
      <c r="J263" s="231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/>
      <c r="G264" s="225" t="s">
        <v>212</v>
      </c>
      <c r="H264" s="211">
        <v>237</v>
      </c>
      <c r="I264" s="212">
        <f>SUM(I265:I266)</f>
        <v>0</v>
      </c>
      <c r="J264" s="212">
        <f>SUM(J265:J266)</f>
        <v>0</v>
      </c>
      <c r="K264" s="212">
        <f>SUM(K265:K266)</f>
        <v>0</v>
      </c>
      <c r="L264" s="212">
        <f>SUM(L265:L266)</f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2</v>
      </c>
      <c r="F265" s="226">
        <v>1</v>
      </c>
      <c r="G265" s="225" t="s">
        <v>191</v>
      </c>
      <c r="H265" s="211">
        <v>238</v>
      </c>
      <c r="I265" s="231">
        <v>0</v>
      </c>
      <c r="J265" s="230">
        <v>0</v>
      </c>
      <c r="K265" s="231">
        <v>0</v>
      </c>
      <c r="L265" s="231"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2</v>
      </c>
      <c r="F266" s="226">
        <v>2</v>
      </c>
      <c r="G266" s="225" t="s">
        <v>192</v>
      </c>
      <c r="H266" s="211">
        <v>239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/>
      <c r="G267" s="225" t="s">
        <v>193</v>
      </c>
      <c r="H267" s="211">
        <v>240</v>
      </c>
      <c r="I267" s="212">
        <f>SUM(I268:I269)</f>
        <v>0</v>
      </c>
      <c r="J267" s="212">
        <f>SUM(J268:J269)</f>
        <v>0</v>
      </c>
      <c r="K267" s="212">
        <f>SUM(K268:K269)</f>
        <v>0</v>
      </c>
      <c r="L267" s="212">
        <f>SUM(L268:L269)</f>
        <v>0</v>
      </c>
    </row>
    <row r="268" spans="1:12" ht="15" hidden="1" customHeight="1" collapsed="1">
      <c r="A268" s="228">
        <v>3</v>
      </c>
      <c r="B268" s="223">
        <v>2</v>
      </c>
      <c r="C268" s="224">
        <v>2</v>
      </c>
      <c r="D268" s="224">
        <v>1</v>
      </c>
      <c r="E268" s="224">
        <v>3</v>
      </c>
      <c r="F268" s="226">
        <v>1</v>
      </c>
      <c r="G268" s="225" t="s">
        <v>194</v>
      </c>
      <c r="H268" s="211">
        <v>241</v>
      </c>
      <c r="I268" s="231">
        <v>0</v>
      </c>
      <c r="J268" s="230">
        <v>0</v>
      </c>
      <c r="K268" s="231">
        <v>0</v>
      </c>
      <c r="L268" s="231">
        <v>0</v>
      </c>
    </row>
    <row r="269" spans="1:12" ht="15" hidden="1" customHeight="1" collapsed="1">
      <c r="A269" s="228">
        <v>3</v>
      </c>
      <c r="B269" s="223">
        <v>2</v>
      </c>
      <c r="C269" s="224">
        <v>2</v>
      </c>
      <c r="D269" s="224">
        <v>1</v>
      </c>
      <c r="E269" s="224">
        <v>3</v>
      </c>
      <c r="F269" s="226">
        <v>2</v>
      </c>
      <c r="G269" s="225" t="s">
        <v>213</v>
      </c>
      <c r="H269" s="211">
        <v>242</v>
      </c>
      <c r="I269" s="231">
        <v>0</v>
      </c>
      <c r="J269" s="230">
        <v>0</v>
      </c>
      <c r="K269" s="231">
        <v>0</v>
      </c>
      <c r="L269" s="231">
        <v>0</v>
      </c>
    </row>
    <row r="270" spans="1:12" ht="25.5" hidden="1" customHeight="1" collapsed="1">
      <c r="A270" s="228">
        <v>3</v>
      </c>
      <c r="B270" s="223">
        <v>2</v>
      </c>
      <c r="C270" s="224">
        <v>2</v>
      </c>
      <c r="D270" s="224">
        <v>2</v>
      </c>
      <c r="E270" s="224"/>
      <c r="F270" s="226"/>
      <c r="G270" s="225" t="s">
        <v>214</v>
      </c>
      <c r="H270" s="211">
        <v>243</v>
      </c>
      <c r="I270" s="212">
        <f>I271</f>
        <v>0</v>
      </c>
      <c r="J270" s="213">
        <f>J271</f>
        <v>0</v>
      </c>
      <c r="K270" s="212">
        <f>K271</f>
        <v>0</v>
      </c>
      <c r="L270" s="213">
        <f>L271</f>
        <v>0</v>
      </c>
    </row>
    <row r="271" spans="1:12" ht="20.25" hidden="1" customHeight="1" collapsed="1">
      <c r="A271" s="223">
        <v>3</v>
      </c>
      <c r="B271" s="224">
        <v>2</v>
      </c>
      <c r="C271" s="216">
        <v>2</v>
      </c>
      <c r="D271" s="216">
        <v>2</v>
      </c>
      <c r="E271" s="216">
        <v>1</v>
      </c>
      <c r="F271" s="219"/>
      <c r="G271" s="225" t="s">
        <v>214</v>
      </c>
      <c r="H271" s="211">
        <v>244</v>
      </c>
      <c r="I271" s="234">
        <f>SUM(I272:I273)</f>
        <v>0</v>
      </c>
      <c r="J271" s="256">
        <f>SUM(J272:J273)</f>
        <v>0</v>
      </c>
      <c r="K271" s="235">
        <f>SUM(K272:K273)</f>
        <v>0</v>
      </c>
      <c r="L271" s="235">
        <f>SUM(L272:L273)</f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2</v>
      </c>
      <c r="E272" s="224">
        <v>1</v>
      </c>
      <c r="F272" s="226">
        <v>1</v>
      </c>
      <c r="G272" s="225" t="s">
        <v>215</v>
      </c>
      <c r="H272" s="211">
        <v>245</v>
      </c>
      <c r="I272" s="231">
        <v>0</v>
      </c>
      <c r="J272" s="231">
        <v>0</v>
      </c>
      <c r="K272" s="231">
        <v>0</v>
      </c>
      <c r="L272" s="231">
        <v>0</v>
      </c>
    </row>
    <row r="273" spans="1:12" ht="25.5" hidden="1" customHeight="1" collapsed="1">
      <c r="A273" s="223">
        <v>3</v>
      </c>
      <c r="B273" s="224">
        <v>2</v>
      </c>
      <c r="C273" s="224">
        <v>2</v>
      </c>
      <c r="D273" s="224">
        <v>2</v>
      </c>
      <c r="E273" s="224">
        <v>1</v>
      </c>
      <c r="F273" s="226">
        <v>2</v>
      </c>
      <c r="G273" s="228" t="s">
        <v>216</v>
      </c>
      <c r="H273" s="211">
        <v>246</v>
      </c>
      <c r="I273" s="231">
        <v>0</v>
      </c>
      <c r="J273" s="231">
        <v>0</v>
      </c>
      <c r="K273" s="231">
        <v>0</v>
      </c>
      <c r="L273" s="231">
        <v>0</v>
      </c>
    </row>
    <row r="274" spans="1:12" ht="25.5" hidden="1" customHeight="1" collapsed="1">
      <c r="A274" s="223">
        <v>3</v>
      </c>
      <c r="B274" s="224">
        <v>2</v>
      </c>
      <c r="C274" s="224">
        <v>2</v>
      </c>
      <c r="D274" s="224">
        <v>3</v>
      </c>
      <c r="E274" s="224"/>
      <c r="F274" s="226"/>
      <c r="G274" s="225" t="s">
        <v>217</v>
      </c>
      <c r="H274" s="211">
        <v>247</v>
      </c>
      <c r="I274" s="212">
        <f>I275</f>
        <v>0</v>
      </c>
      <c r="J274" s="254">
        <f>J275</f>
        <v>0</v>
      </c>
      <c r="K274" s="213">
        <f>K275</f>
        <v>0</v>
      </c>
      <c r="L274" s="213">
        <f>L275</f>
        <v>0</v>
      </c>
    </row>
    <row r="275" spans="1:12" ht="30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/>
      <c r="G275" s="225" t="s">
        <v>217</v>
      </c>
      <c r="H275" s="211">
        <v>248</v>
      </c>
      <c r="I275" s="212">
        <f>I276+I277</f>
        <v>0</v>
      </c>
      <c r="J275" s="212">
        <f>J276+J277</f>
        <v>0</v>
      </c>
      <c r="K275" s="212">
        <f>K276+K277</f>
        <v>0</v>
      </c>
      <c r="L275" s="212">
        <f>L276+L277</f>
        <v>0</v>
      </c>
    </row>
    <row r="276" spans="1:12" ht="31.5" hidden="1" customHeight="1" collapsed="1">
      <c r="A276" s="218">
        <v>3</v>
      </c>
      <c r="B276" s="224">
        <v>2</v>
      </c>
      <c r="C276" s="224">
        <v>2</v>
      </c>
      <c r="D276" s="224">
        <v>3</v>
      </c>
      <c r="E276" s="224">
        <v>1</v>
      </c>
      <c r="F276" s="226">
        <v>1</v>
      </c>
      <c r="G276" s="225" t="s">
        <v>218</v>
      </c>
      <c r="H276" s="211">
        <v>249</v>
      </c>
      <c r="I276" s="231">
        <v>0</v>
      </c>
      <c r="J276" s="231">
        <v>0</v>
      </c>
      <c r="K276" s="231">
        <v>0</v>
      </c>
      <c r="L276" s="231">
        <v>0</v>
      </c>
    </row>
    <row r="277" spans="1:12" ht="25.5" hidden="1" customHeight="1" collapsed="1">
      <c r="A277" s="218">
        <v>3</v>
      </c>
      <c r="B277" s="224">
        <v>2</v>
      </c>
      <c r="C277" s="224">
        <v>2</v>
      </c>
      <c r="D277" s="224">
        <v>3</v>
      </c>
      <c r="E277" s="224">
        <v>1</v>
      </c>
      <c r="F277" s="226">
        <v>2</v>
      </c>
      <c r="G277" s="225" t="s">
        <v>219</v>
      </c>
      <c r="H277" s="211">
        <v>250</v>
      </c>
      <c r="I277" s="231">
        <v>0</v>
      </c>
      <c r="J277" s="231">
        <v>0</v>
      </c>
      <c r="K277" s="231">
        <v>0</v>
      </c>
      <c r="L277" s="231">
        <v>0</v>
      </c>
    </row>
    <row r="278" spans="1:12" ht="22.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/>
      <c r="F278" s="226"/>
      <c r="G278" s="225" t="s">
        <v>220</v>
      </c>
      <c r="H278" s="211">
        <v>251</v>
      </c>
      <c r="I278" s="212">
        <f>I279</f>
        <v>0</v>
      </c>
      <c r="J278" s="254">
        <f>J279</f>
        <v>0</v>
      </c>
      <c r="K278" s="213">
        <f>K279</f>
        <v>0</v>
      </c>
      <c r="L278" s="213">
        <f>L279</f>
        <v>0</v>
      </c>
    </row>
    <row r="279" spans="1:12" hidden="1" collapsed="1">
      <c r="A279" s="223">
        <v>3</v>
      </c>
      <c r="B279" s="224">
        <v>2</v>
      </c>
      <c r="C279" s="224">
        <v>2</v>
      </c>
      <c r="D279" s="224">
        <v>4</v>
      </c>
      <c r="E279" s="224">
        <v>1</v>
      </c>
      <c r="F279" s="226"/>
      <c r="G279" s="225" t="s">
        <v>220</v>
      </c>
      <c r="H279" s="211">
        <v>252</v>
      </c>
      <c r="I279" s="212">
        <f>SUM(I280:I281)</f>
        <v>0</v>
      </c>
      <c r="J279" s="254">
        <f>SUM(J280:J281)</f>
        <v>0</v>
      </c>
      <c r="K279" s="213">
        <f>SUM(K280:K281)</f>
        <v>0</v>
      </c>
      <c r="L279" s="213">
        <f>SUM(L280:L281)</f>
        <v>0</v>
      </c>
    </row>
    <row r="280" spans="1:12" ht="30.75" hidden="1" customHeight="1" collapsed="1">
      <c r="A280" s="223">
        <v>3</v>
      </c>
      <c r="B280" s="224">
        <v>2</v>
      </c>
      <c r="C280" s="224">
        <v>2</v>
      </c>
      <c r="D280" s="224">
        <v>4</v>
      </c>
      <c r="E280" s="224">
        <v>1</v>
      </c>
      <c r="F280" s="226">
        <v>1</v>
      </c>
      <c r="G280" s="225" t="s">
        <v>221</v>
      </c>
      <c r="H280" s="211">
        <v>253</v>
      </c>
      <c r="I280" s="231">
        <v>0</v>
      </c>
      <c r="J280" s="231">
        <v>0</v>
      </c>
      <c r="K280" s="231">
        <v>0</v>
      </c>
      <c r="L280" s="231">
        <v>0</v>
      </c>
    </row>
    <row r="281" spans="1:12" ht="27.75" hidden="1" customHeight="1" collapsed="1">
      <c r="A281" s="218">
        <v>3</v>
      </c>
      <c r="B281" s="216">
        <v>2</v>
      </c>
      <c r="C281" s="216">
        <v>2</v>
      </c>
      <c r="D281" s="216">
        <v>4</v>
      </c>
      <c r="E281" s="216">
        <v>1</v>
      </c>
      <c r="F281" s="219">
        <v>2</v>
      </c>
      <c r="G281" s="228" t="s">
        <v>222</v>
      </c>
      <c r="H281" s="211">
        <v>254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/>
      <c r="F282" s="226"/>
      <c r="G282" s="225" t="s">
        <v>223</v>
      </c>
      <c r="H282" s="211">
        <v>255</v>
      </c>
      <c r="I282" s="212">
        <f t="shared" ref="I282:L283" si="27">I283</f>
        <v>0</v>
      </c>
      <c r="J282" s="254">
        <f t="shared" si="27"/>
        <v>0</v>
      </c>
      <c r="K282" s="213">
        <f t="shared" si="27"/>
        <v>0</v>
      </c>
      <c r="L282" s="213">
        <f t="shared" si="27"/>
        <v>0</v>
      </c>
    </row>
    <row r="283" spans="1:12" ht="15.75" hidden="1" customHeight="1" collapsed="1">
      <c r="A283" s="223">
        <v>3</v>
      </c>
      <c r="B283" s="224">
        <v>2</v>
      </c>
      <c r="C283" s="224">
        <v>2</v>
      </c>
      <c r="D283" s="224">
        <v>5</v>
      </c>
      <c r="E283" s="224">
        <v>1</v>
      </c>
      <c r="F283" s="226"/>
      <c r="G283" s="225" t="s">
        <v>223</v>
      </c>
      <c r="H283" s="211">
        <v>256</v>
      </c>
      <c r="I283" s="212">
        <f t="shared" si="27"/>
        <v>0</v>
      </c>
      <c r="J283" s="254">
        <f t="shared" si="27"/>
        <v>0</v>
      </c>
      <c r="K283" s="213">
        <f t="shared" si="27"/>
        <v>0</v>
      </c>
      <c r="L283" s="213">
        <f t="shared" si="27"/>
        <v>0</v>
      </c>
    </row>
    <row r="284" spans="1:12" ht="15.75" hidden="1" customHeight="1" collapsed="1">
      <c r="A284" s="223">
        <v>3</v>
      </c>
      <c r="B284" s="224">
        <v>2</v>
      </c>
      <c r="C284" s="224">
        <v>2</v>
      </c>
      <c r="D284" s="224">
        <v>5</v>
      </c>
      <c r="E284" s="224">
        <v>1</v>
      </c>
      <c r="F284" s="226">
        <v>1</v>
      </c>
      <c r="G284" s="225" t="s">
        <v>223</v>
      </c>
      <c r="H284" s="211">
        <v>257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14.25" hidden="1" customHeight="1" collapsed="1">
      <c r="A285" s="223">
        <v>3</v>
      </c>
      <c r="B285" s="224">
        <v>2</v>
      </c>
      <c r="C285" s="224">
        <v>2</v>
      </c>
      <c r="D285" s="224">
        <v>6</v>
      </c>
      <c r="E285" s="224"/>
      <c r="F285" s="226"/>
      <c r="G285" s="225" t="s">
        <v>206</v>
      </c>
      <c r="H285" s="211">
        <v>258</v>
      </c>
      <c r="I285" s="212">
        <f t="shared" ref="I285:L286" si="28">I286</f>
        <v>0</v>
      </c>
      <c r="J285" s="287">
        <f t="shared" si="28"/>
        <v>0</v>
      </c>
      <c r="K285" s="213">
        <f t="shared" si="28"/>
        <v>0</v>
      </c>
      <c r="L285" s="213">
        <f t="shared" si="28"/>
        <v>0</v>
      </c>
    </row>
    <row r="286" spans="1:12" ht="15" hidden="1" customHeight="1" collapsed="1">
      <c r="A286" s="223">
        <v>3</v>
      </c>
      <c r="B286" s="224">
        <v>2</v>
      </c>
      <c r="C286" s="224">
        <v>2</v>
      </c>
      <c r="D286" s="224">
        <v>6</v>
      </c>
      <c r="E286" s="224">
        <v>1</v>
      </c>
      <c r="F286" s="226"/>
      <c r="G286" s="225" t="s">
        <v>206</v>
      </c>
      <c r="H286" s="211">
        <v>259</v>
      </c>
      <c r="I286" s="212">
        <f t="shared" si="28"/>
        <v>0</v>
      </c>
      <c r="J286" s="287">
        <f t="shared" si="28"/>
        <v>0</v>
      </c>
      <c r="K286" s="213">
        <f t="shared" si="28"/>
        <v>0</v>
      </c>
      <c r="L286" s="213">
        <f t="shared" si="28"/>
        <v>0</v>
      </c>
    </row>
    <row r="287" spans="1:12" ht="15" hidden="1" customHeight="1" collapsed="1">
      <c r="A287" s="223">
        <v>3</v>
      </c>
      <c r="B287" s="246">
        <v>2</v>
      </c>
      <c r="C287" s="246">
        <v>2</v>
      </c>
      <c r="D287" s="224">
        <v>6</v>
      </c>
      <c r="E287" s="246">
        <v>1</v>
      </c>
      <c r="F287" s="247">
        <v>1</v>
      </c>
      <c r="G287" s="248" t="s">
        <v>206</v>
      </c>
      <c r="H287" s="211">
        <v>260</v>
      </c>
      <c r="I287" s="231">
        <v>0</v>
      </c>
      <c r="J287" s="231">
        <v>0</v>
      </c>
      <c r="K287" s="231">
        <v>0</v>
      </c>
      <c r="L287" s="231">
        <v>0</v>
      </c>
    </row>
    <row r="288" spans="1:12" ht="14.25" hidden="1" customHeight="1" collapsed="1">
      <c r="A288" s="228">
        <v>3</v>
      </c>
      <c r="B288" s="223">
        <v>2</v>
      </c>
      <c r="C288" s="224">
        <v>2</v>
      </c>
      <c r="D288" s="224">
        <v>7</v>
      </c>
      <c r="E288" s="224"/>
      <c r="F288" s="226"/>
      <c r="G288" s="225" t="s">
        <v>207</v>
      </c>
      <c r="H288" s="211">
        <v>261</v>
      </c>
      <c r="I288" s="212">
        <f>I289</f>
        <v>0</v>
      </c>
      <c r="J288" s="287">
        <f>J289</f>
        <v>0</v>
      </c>
      <c r="K288" s="213">
        <f>K289</f>
        <v>0</v>
      </c>
      <c r="L288" s="213">
        <f>L289</f>
        <v>0</v>
      </c>
    </row>
    <row r="289" spans="1:12" ht="15" hidden="1" customHeight="1" collapsed="1">
      <c r="A289" s="228">
        <v>3</v>
      </c>
      <c r="B289" s="223">
        <v>2</v>
      </c>
      <c r="C289" s="224">
        <v>2</v>
      </c>
      <c r="D289" s="224">
        <v>7</v>
      </c>
      <c r="E289" s="224">
        <v>1</v>
      </c>
      <c r="F289" s="226"/>
      <c r="G289" s="225" t="s">
        <v>207</v>
      </c>
      <c r="H289" s="211">
        <v>262</v>
      </c>
      <c r="I289" s="212">
        <f>I290+I291</f>
        <v>0</v>
      </c>
      <c r="J289" s="212">
        <f>J290+J291</f>
        <v>0</v>
      </c>
      <c r="K289" s="212">
        <f>K290+K291</f>
        <v>0</v>
      </c>
      <c r="L289" s="212">
        <f>L290+L291</f>
        <v>0</v>
      </c>
    </row>
    <row r="290" spans="1:12" ht="27.75" hidden="1" customHeight="1" collapsed="1">
      <c r="A290" s="228">
        <v>3</v>
      </c>
      <c r="B290" s="223">
        <v>2</v>
      </c>
      <c r="C290" s="223">
        <v>2</v>
      </c>
      <c r="D290" s="224">
        <v>7</v>
      </c>
      <c r="E290" s="224">
        <v>1</v>
      </c>
      <c r="F290" s="226">
        <v>1</v>
      </c>
      <c r="G290" s="225" t="s">
        <v>208</v>
      </c>
      <c r="H290" s="211">
        <v>263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25.5" hidden="1" customHeight="1" collapsed="1">
      <c r="A291" s="228">
        <v>3</v>
      </c>
      <c r="B291" s="223">
        <v>2</v>
      </c>
      <c r="C291" s="223">
        <v>2</v>
      </c>
      <c r="D291" s="224">
        <v>7</v>
      </c>
      <c r="E291" s="224">
        <v>1</v>
      </c>
      <c r="F291" s="226">
        <v>2</v>
      </c>
      <c r="G291" s="225" t="s">
        <v>209</v>
      </c>
      <c r="H291" s="211">
        <v>264</v>
      </c>
      <c r="I291" s="231">
        <v>0</v>
      </c>
      <c r="J291" s="231">
        <v>0</v>
      </c>
      <c r="K291" s="231">
        <v>0</v>
      </c>
      <c r="L291" s="231">
        <v>0</v>
      </c>
    </row>
    <row r="292" spans="1:12" ht="30" hidden="1" customHeight="1" collapsed="1">
      <c r="A292" s="232">
        <v>3</v>
      </c>
      <c r="B292" s="232">
        <v>3</v>
      </c>
      <c r="C292" s="207"/>
      <c r="D292" s="208"/>
      <c r="E292" s="208"/>
      <c r="F292" s="210"/>
      <c r="G292" s="209" t="s">
        <v>224</v>
      </c>
      <c r="H292" s="211">
        <v>265</v>
      </c>
      <c r="I292" s="212">
        <f>SUM(I293+I325)</f>
        <v>0</v>
      </c>
      <c r="J292" s="287">
        <f>SUM(J293+J325)</f>
        <v>0</v>
      </c>
      <c r="K292" s="213">
        <f>SUM(K293+K325)</f>
        <v>0</v>
      </c>
      <c r="L292" s="213">
        <f>SUM(L293+L325)</f>
        <v>0</v>
      </c>
    </row>
    <row r="293" spans="1:12" ht="40.5" hidden="1" customHeight="1" collapsed="1">
      <c r="A293" s="228">
        <v>3</v>
      </c>
      <c r="B293" s="228">
        <v>3</v>
      </c>
      <c r="C293" s="223">
        <v>1</v>
      </c>
      <c r="D293" s="224"/>
      <c r="E293" s="224"/>
      <c r="F293" s="226"/>
      <c r="G293" s="225" t="s">
        <v>225</v>
      </c>
      <c r="H293" s="211">
        <v>266</v>
      </c>
      <c r="I293" s="212">
        <f>SUM(I294+I303+I307+I311+I315+I318+I321)</f>
        <v>0</v>
      </c>
      <c r="J293" s="287">
        <f>SUM(J294+J303+J307+J311+J315+J318+J321)</f>
        <v>0</v>
      </c>
      <c r="K293" s="213">
        <f>SUM(K294+K303+K307+K311+K315+K318+K321)</f>
        <v>0</v>
      </c>
      <c r="L293" s="213">
        <f>SUM(L294+L303+L307+L311+L315+L318+L321)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/>
      <c r="F294" s="226"/>
      <c r="G294" s="225" t="s">
        <v>211</v>
      </c>
      <c r="H294" s="211">
        <v>267</v>
      </c>
      <c r="I294" s="212">
        <f>SUM(I295+I297+I300)</f>
        <v>0</v>
      </c>
      <c r="J294" s="212">
        <f>SUM(J295+J297+J300)</f>
        <v>0</v>
      </c>
      <c r="K294" s="212">
        <f>SUM(K295+K297+K300)</f>
        <v>0</v>
      </c>
      <c r="L294" s="212">
        <f>SUM(L295+L297+L300)</f>
        <v>0</v>
      </c>
    </row>
    <row r="295" spans="1:12" ht="12.7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1</v>
      </c>
      <c r="F295" s="226"/>
      <c r="G295" s="225" t="s">
        <v>189</v>
      </c>
      <c r="H295" s="211">
        <v>268</v>
      </c>
      <c r="I295" s="212">
        <f>SUM(I296:I296)</f>
        <v>0</v>
      </c>
      <c r="J295" s="287">
        <f>SUM(J296:J296)</f>
        <v>0</v>
      </c>
      <c r="K295" s="213">
        <f>SUM(K296:K296)</f>
        <v>0</v>
      </c>
      <c r="L295" s="213">
        <f>SUM(L296:L296)</f>
        <v>0</v>
      </c>
    </row>
    <row r="296" spans="1:12" ht="1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1</v>
      </c>
      <c r="F296" s="226">
        <v>1</v>
      </c>
      <c r="G296" s="225" t="s">
        <v>189</v>
      </c>
      <c r="H296" s="211">
        <v>269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/>
      <c r="G297" s="225" t="s">
        <v>212</v>
      </c>
      <c r="H297" s="211">
        <v>270</v>
      </c>
      <c r="I297" s="212">
        <f>SUM(I298:I299)</f>
        <v>0</v>
      </c>
      <c r="J297" s="212">
        <f>SUM(J298:J299)</f>
        <v>0</v>
      </c>
      <c r="K297" s="212">
        <f>SUM(K298:K299)</f>
        <v>0</v>
      </c>
      <c r="L297" s="212">
        <f>SUM(L298:L299)</f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2</v>
      </c>
      <c r="F298" s="226">
        <v>1</v>
      </c>
      <c r="G298" s="225" t="s">
        <v>191</v>
      </c>
      <c r="H298" s="211">
        <v>271</v>
      </c>
      <c r="I298" s="231">
        <v>0</v>
      </c>
      <c r="J298" s="231">
        <v>0</v>
      </c>
      <c r="K298" s="231">
        <v>0</v>
      </c>
      <c r="L298" s="231"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2</v>
      </c>
      <c r="F299" s="226">
        <v>2</v>
      </c>
      <c r="G299" s="225" t="s">
        <v>192</v>
      </c>
      <c r="H299" s="211">
        <v>272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/>
      <c r="G300" s="225" t="s">
        <v>193</v>
      </c>
      <c r="H300" s="211">
        <v>273</v>
      </c>
      <c r="I300" s="212">
        <f>SUM(I301:I302)</f>
        <v>0</v>
      </c>
      <c r="J300" s="212">
        <f>SUM(J301:J302)</f>
        <v>0</v>
      </c>
      <c r="K300" s="212">
        <f>SUM(K301:K302)</f>
        <v>0</v>
      </c>
      <c r="L300" s="212">
        <f>SUM(L301:L302)</f>
        <v>0</v>
      </c>
    </row>
    <row r="301" spans="1:12" ht="14.25" hidden="1" customHeight="1" collapsed="1">
      <c r="A301" s="228">
        <v>3</v>
      </c>
      <c r="B301" s="228">
        <v>3</v>
      </c>
      <c r="C301" s="223">
        <v>1</v>
      </c>
      <c r="D301" s="224">
        <v>1</v>
      </c>
      <c r="E301" s="224">
        <v>3</v>
      </c>
      <c r="F301" s="226">
        <v>1</v>
      </c>
      <c r="G301" s="225" t="s">
        <v>226</v>
      </c>
      <c r="H301" s="211">
        <v>274</v>
      </c>
      <c r="I301" s="231">
        <v>0</v>
      </c>
      <c r="J301" s="231">
        <v>0</v>
      </c>
      <c r="K301" s="231">
        <v>0</v>
      </c>
      <c r="L301" s="231">
        <v>0</v>
      </c>
    </row>
    <row r="302" spans="1:12" ht="14.25" hidden="1" customHeight="1" collapsed="1">
      <c r="A302" s="228">
        <v>3</v>
      </c>
      <c r="B302" s="228">
        <v>3</v>
      </c>
      <c r="C302" s="223">
        <v>1</v>
      </c>
      <c r="D302" s="224">
        <v>1</v>
      </c>
      <c r="E302" s="224">
        <v>3</v>
      </c>
      <c r="F302" s="226">
        <v>2</v>
      </c>
      <c r="G302" s="225" t="s">
        <v>213</v>
      </c>
      <c r="H302" s="211">
        <v>275</v>
      </c>
      <c r="I302" s="231">
        <v>0</v>
      </c>
      <c r="J302" s="231">
        <v>0</v>
      </c>
      <c r="K302" s="231">
        <v>0</v>
      </c>
      <c r="L302" s="231">
        <v>0</v>
      </c>
    </row>
    <row r="303" spans="1:12" hidden="1" collapsed="1">
      <c r="A303" s="244">
        <v>3</v>
      </c>
      <c r="B303" s="218">
        <v>3</v>
      </c>
      <c r="C303" s="223">
        <v>1</v>
      </c>
      <c r="D303" s="224">
        <v>2</v>
      </c>
      <c r="E303" s="224"/>
      <c r="F303" s="226"/>
      <c r="G303" s="225" t="s">
        <v>227</v>
      </c>
      <c r="H303" s="211">
        <v>276</v>
      </c>
      <c r="I303" s="212">
        <f>I304</f>
        <v>0</v>
      </c>
      <c r="J303" s="287">
        <f>J304</f>
        <v>0</v>
      </c>
      <c r="K303" s="213">
        <f>K304</f>
        <v>0</v>
      </c>
      <c r="L303" s="213">
        <f>L304</f>
        <v>0</v>
      </c>
    </row>
    <row r="304" spans="1:12" ht="15" hidden="1" customHeight="1" collapsed="1">
      <c r="A304" s="244">
        <v>3</v>
      </c>
      <c r="B304" s="244">
        <v>3</v>
      </c>
      <c r="C304" s="218">
        <v>1</v>
      </c>
      <c r="D304" s="216">
        <v>2</v>
      </c>
      <c r="E304" s="216">
        <v>1</v>
      </c>
      <c r="F304" s="219"/>
      <c r="G304" s="225" t="s">
        <v>227</v>
      </c>
      <c r="H304" s="211">
        <v>277</v>
      </c>
      <c r="I304" s="234">
        <f>SUM(I305:I306)</f>
        <v>0</v>
      </c>
      <c r="J304" s="288">
        <f>SUM(J305:J306)</f>
        <v>0</v>
      </c>
      <c r="K304" s="235">
        <f>SUM(K305:K306)</f>
        <v>0</v>
      </c>
      <c r="L304" s="235">
        <f>SUM(L305:L306)</f>
        <v>0</v>
      </c>
    </row>
    <row r="305" spans="1:12" ht="15" hidden="1" customHeight="1" collapsed="1">
      <c r="A305" s="228">
        <v>3</v>
      </c>
      <c r="B305" s="228">
        <v>3</v>
      </c>
      <c r="C305" s="223">
        <v>1</v>
      </c>
      <c r="D305" s="224">
        <v>2</v>
      </c>
      <c r="E305" s="224">
        <v>1</v>
      </c>
      <c r="F305" s="226">
        <v>1</v>
      </c>
      <c r="G305" s="225" t="s">
        <v>228</v>
      </c>
      <c r="H305" s="211">
        <v>278</v>
      </c>
      <c r="I305" s="231">
        <v>0</v>
      </c>
      <c r="J305" s="231">
        <v>0</v>
      </c>
      <c r="K305" s="231">
        <v>0</v>
      </c>
      <c r="L305" s="231">
        <v>0</v>
      </c>
    </row>
    <row r="306" spans="1:12" ht="12.75" hidden="1" customHeight="1" collapsed="1">
      <c r="A306" s="236">
        <v>3</v>
      </c>
      <c r="B306" s="270">
        <v>3</v>
      </c>
      <c r="C306" s="245">
        <v>1</v>
      </c>
      <c r="D306" s="246">
        <v>2</v>
      </c>
      <c r="E306" s="246">
        <v>1</v>
      </c>
      <c r="F306" s="247">
        <v>2</v>
      </c>
      <c r="G306" s="248" t="s">
        <v>229</v>
      </c>
      <c r="H306" s="211">
        <v>279</v>
      </c>
      <c r="I306" s="231">
        <v>0</v>
      </c>
      <c r="J306" s="231">
        <v>0</v>
      </c>
      <c r="K306" s="231">
        <v>0</v>
      </c>
      <c r="L306" s="231">
        <v>0</v>
      </c>
    </row>
    <row r="307" spans="1:12" ht="15.75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/>
      <c r="F307" s="226"/>
      <c r="G307" s="225" t="s">
        <v>230</v>
      </c>
      <c r="H307" s="211">
        <v>280</v>
      </c>
      <c r="I307" s="212">
        <f>I308</f>
        <v>0</v>
      </c>
      <c r="J307" s="287">
        <f>J308</f>
        <v>0</v>
      </c>
      <c r="K307" s="213">
        <f>K308</f>
        <v>0</v>
      </c>
      <c r="L307" s="213">
        <f>L308</f>
        <v>0</v>
      </c>
    </row>
    <row r="308" spans="1:12" ht="15.75" hidden="1" customHeight="1" collapsed="1">
      <c r="A308" s="223">
        <v>3</v>
      </c>
      <c r="B308" s="248">
        <v>3</v>
      </c>
      <c r="C308" s="245">
        <v>1</v>
      </c>
      <c r="D308" s="246">
        <v>3</v>
      </c>
      <c r="E308" s="246">
        <v>1</v>
      </c>
      <c r="F308" s="247"/>
      <c r="G308" s="225" t="s">
        <v>230</v>
      </c>
      <c r="H308" s="211">
        <v>281</v>
      </c>
      <c r="I308" s="213">
        <f>I309+I310</f>
        <v>0</v>
      </c>
      <c r="J308" s="213">
        <f>J309+J310</f>
        <v>0</v>
      </c>
      <c r="K308" s="213">
        <f>K309+K310</f>
        <v>0</v>
      </c>
      <c r="L308" s="213">
        <f>L309+L310</f>
        <v>0</v>
      </c>
    </row>
    <row r="309" spans="1:12" ht="27" hidden="1" customHeight="1" collapsed="1">
      <c r="A309" s="223">
        <v>3</v>
      </c>
      <c r="B309" s="225">
        <v>3</v>
      </c>
      <c r="C309" s="223">
        <v>1</v>
      </c>
      <c r="D309" s="224">
        <v>3</v>
      </c>
      <c r="E309" s="224">
        <v>1</v>
      </c>
      <c r="F309" s="226">
        <v>1</v>
      </c>
      <c r="G309" s="225" t="s">
        <v>231</v>
      </c>
      <c r="H309" s="211">
        <v>282</v>
      </c>
      <c r="I309" s="275">
        <v>0</v>
      </c>
      <c r="J309" s="275">
        <v>0</v>
      </c>
      <c r="K309" s="275">
        <v>0</v>
      </c>
      <c r="L309" s="274">
        <v>0</v>
      </c>
    </row>
    <row r="310" spans="1:12" ht="26.25" hidden="1" customHeight="1" collapsed="1">
      <c r="A310" s="223">
        <v>3</v>
      </c>
      <c r="B310" s="225">
        <v>3</v>
      </c>
      <c r="C310" s="223">
        <v>1</v>
      </c>
      <c r="D310" s="224">
        <v>3</v>
      </c>
      <c r="E310" s="224">
        <v>1</v>
      </c>
      <c r="F310" s="226">
        <v>2</v>
      </c>
      <c r="G310" s="225" t="s">
        <v>232</v>
      </c>
      <c r="H310" s="211">
        <v>283</v>
      </c>
      <c r="I310" s="231">
        <v>0</v>
      </c>
      <c r="J310" s="231">
        <v>0</v>
      </c>
      <c r="K310" s="231">
        <v>0</v>
      </c>
      <c r="L310" s="231">
        <v>0</v>
      </c>
    </row>
    <row r="311" spans="1:12" hidden="1" collapsed="1">
      <c r="A311" s="223">
        <v>3</v>
      </c>
      <c r="B311" s="225">
        <v>3</v>
      </c>
      <c r="C311" s="223">
        <v>1</v>
      </c>
      <c r="D311" s="224">
        <v>4</v>
      </c>
      <c r="E311" s="224"/>
      <c r="F311" s="226"/>
      <c r="G311" s="225" t="s">
        <v>233</v>
      </c>
      <c r="H311" s="211">
        <v>284</v>
      </c>
      <c r="I311" s="212">
        <f>I312</f>
        <v>0</v>
      </c>
      <c r="J311" s="287">
        <f>J312</f>
        <v>0</v>
      </c>
      <c r="K311" s="213">
        <f>K312</f>
        <v>0</v>
      </c>
      <c r="L311" s="213">
        <f>L312</f>
        <v>0</v>
      </c>
    </row>
    <row r="312" spans="1:12" ht="15" hidden="1" customHeight="1" collapsed="1">
      <c r="A312" s="228">
        <v>3</v>
      </c>
      <c r="B312" s="223">
        <v>3</v>
      </c>
      <c r="C312" s="224">
        <v>1</v>
      </c>
      <c r="D312" s="224">
        <v>4</v>
      </c>
      <c r="E312" s="224">
        <v>1</v>
      </c>
      <c r="F312" s="226"/>
      <c r="G312" s="225" t="s">
        <v>233</v>
      </c>
      <c r="H312" s="211">
        <v>285</v>
      </c>
      <c r="I312" s="212">
        <f>SUM(I313:I314)</f>
        <v>0</v>
      </c>
      <c r="J312" s="212">
        <f>SUM(J313:J314)</f>
        <v>0</v>
      </c>
      <c r="K312" s="212">
        <f>SUM(K313:K314)</f>
        <v>0</v>
      </c>
      <c r="L312" s="212">
        <f>SUM(L313:L314)</f>
        <v>0</v>
      </c>
    </row>
    <row r="313" spans="1:12" hidden="1" collapsed="1">
      <c r="A313" s="228">
        <v>3</v>
      </c>
      <c r="B313" s="223">
        <v>3</v>
      </c>
      <c r="C313" s="224">
        <v>1</v>
      </c>
      <c r="D313" s="224">
        <v>4</v>
      </c>
      <c r="E313" s="224">
        <v>1</v>
      </c>
      <c r="F313" s="226">
        <v>1</v>
      </c>
      <c r="G313" s="225" t="s">
        <v>234</v>
      </c>
      <c r="H313" s="211">
        <v>286</v>
      </c>
      <c r="I313" s="230">
        <v>0</v>
      </c>
      <c r="J313" s="231">
        <v>0</v>
      </c>
      <c r="K313" s="231">
        <v>0</v>
      </c>
      <c r="L313" s="230"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4</v>
      </c>
      <c r="E314" s="224">
        <v>1</v>
      </c>
      <c r="F314" s="226">
        <v>2</v>
      </c>
      <c r="G314" s="225" t="s">
        <v>235</v>
      </c>
      <c r="H314" s="211">
        <v>287</v>
      </c>
      <c r="I314" s="231">
        <v>0</v>
      </c>
      <c r="J314" s="275">
        <v>0</v>
      </c>
      <c r="K314" s="275">
        <v>0</v>
      </c>
      <c r="L314" s="274">
        <v>0</v>
      </c>
    </row>
    <row r="315" spans="1:12" ht="15.7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/>
      <c r="F315" s="226"/>
      <c r="G315" s="225" t="s">
        <v>236</v>
      </c>
      <c r="H315" s="211">
        <v>288</v>
      </c>
      <c r="I315" s="235">
        <f t="shared" ref="I315:L316" si="29">I316</f>
        <v>0</v>
      </c>
      <c r="J315" s="287">
        <f t="shared" si="29"/>
        <v>0</v>
      </c>
      <c r="K315" s="213">
        <f t="shared" si="29"/>
        <v>0</v>
      </c>
      <c r="L315" s="213">
        <f t="shared" si="29"/>
        <v>0</v>
      </c>
    </row>
    <row r="316" spans="1:12" ht="14.25" hidden="1" customHeight="1" collapsed="1">
      <c r="A316" s="218">
        <v>3</v>
      </c>
      <c r="B316" s="246">
        <v>3</v>
      </c>
      <c r="C316" s="246">
        <v>1</v>
      </c>
      <c r="D316" s="246">
        <v>5</v>
      </c>
      <c r="E316" s="246">
        <v>1</v>
      </c>
      <c r="F316" s="247"/>
      <c r="G316" s="225" t="s">
        <v>236</v>
      </c>
      <c r="H316" s="211">
        <v>289</v>
      </c>
      <c r="I316" s="213">
        <f t="shared" si="29"/>
        <v>0</v>
      </c>
      <c r="J316" s="288">
        <f t="shared" si="29"/>
        <v>0</v>
      </c>
      <c r="K316" s="235">
        <f t="shared" si="29"/>
        <v>0</v>
      </c>
      <c r="L316" s="235">
        <f t="shared" si="29"/>
        <v>0</v>
      </c>
    </row>
    <row r="317" spans="1:12" ht="14.25" hidden="1" customHeight="1" collapsed="1">
      <c r="A317" s="223">
        <v>3</v>
      </c>
      <c r="B317" s="224">
        <v>3</v>
      </c>
      <c r="C317" s="224">
        <v>1</v>
      </c>
      <c r="D317" s="224">
        <v>5</v>
      </c>
      <c r="E317" s="224">
        <v>1</v>
      </c>
      <c r="F317" s="226">
        <v>1</v>
      </c>
      <c r="G317" s="225" t="s">
        <v>237</v>
      </c>
      <c r="H317" s="211">
        <v>290</v>
      </c>
      <c r="I317" s="231">
        <v>0</v>
      </c>
      <c r="J317" s="275">
        <v>0</v>
      </c>
      <c r="K317" s="275">
        <v>0</v>
      </c>
      <c r="L317" s="274"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/>
      <c r="F318" s="226"/>
      <c r="G318" s="225" t="s">
        <v>206</v>
      </c>
      <c r="H318" s="211">
        <v>291</v>
      </c>
      <c r="I318" s="213">
        <f t="shared" ref="I318:L319" si="30">I319</f>
        <v>0</v>
      </c>
      <c r="J318" s="287">
        <f t="shared" si="30"/>
        <v>0</v>
      </c>
      <c r="K318" s="213">
        <f t="shared" si="30"/>
        <v>0</v>
      </c>
      <c r="L318" s="213">
        <f t="shared" si="30"/>
        <v>0</v>
      </c>
    </row>
    <row r="319" spans="1:12" ht="13.5" hidden="1" customHeight="1" collapsed="1">
      <c r="A319" s="223">
        <v>3</v>
      </c>
      <c r="B319" s="224">
        <v>3</v>
      </c>
      <c r="C319" s="224">
        <v>1</v>
      </c>
      <c r="D319" s="224">
        <v>6</v>
      </c>
      <c r="E319" s="224">
        <v>1</v>
      </c>
      <c r="F319" s="226"/>
      <c r="G319" s="225" t="s">
        <v>206</v>
      </c>
      <c r="H319" s="211">
        <v>292</v>
      </c>
      <c r="I319" s="212">
        <f t="shared" si="30"/>
        <v>0</v>
      </c>
      <c r="J319" s="287">
        <f t="shared" si="30"/>
        <v>0</v>
      </c>
      <c r="K319" s="213">
        <f t="shared" si="30"/>
        <v>0</v>
      </c>
      <c r="L319" s="213">
        <f t="shared" si="30"/>
        <v>0</v>
      </c>
    </row>
    <row r="320" spans="1:12" ht="14.25" hidden="1" customHeight="1" collapsed="1">
      <c r="A320" s="223">
        <v>3</v>
      </c>
      <c r="B320" s="224">
        <v>3</v>
      </c>
      <c r="C320" s="224">
        <v>1</v>
      </c>
      <c r="D320" s="224">
        <v>6</v>
      </c>
      <c r="E320" s="224">
        <v>1</v>
      </c>
      <c r="F320" s="226">
        <v>1</v>
      </c>
      <c r="G320" s="225" t="s">
        <v>206</v>
      </c>
      <c r="H320" s="211">
        <v>293</v>
      </c>
      <c r="I320" s="275">
        <v>0</v>
      </c>
      <c r="J320" s="275">
        <v>0</v>
      </c>
      <c r="K320" s="275">
        <v>0</v>
      </c>
      <c r="L320" s="274">
        <v>0</v>
      </c>
    </row>
    <row r="321" spans="1:16" ht="15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/>
      <c r="F321" s="226"/>
      <c r="G321" s="225" t="s">
        <v>238</v>
      </c>
      <c r="H321" s="211">
        <v>294</v>
      </c>
      <c r="I321" s="212">
        <f>I322</f>
        <v>0</v>
      </c>
      <c r="J321" s="287">
        <f>J322</f>
        <v>0</v>
      </c>
      <c r="K321" s="213">
        <f>K322</f>
        <v>0</v>
      </c>
      <c r="L321" s="213">
        <f>L322</f>
        <v>0</v>
      </c>
    </row>
    <row r="322" spans="1:16" ht="16.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/>
      <c r="G322" s="225" t="s">
        <v>238</v>
      </c>
      <c r="H322" s="211">
        <v>295</v>
      </c>
      <c r="I322" s="212">
        <f>I323+I324</f>
        <v>0</v>
      </c>
      <c r="J322" s="212">
        <f>J323+J324</f>
        <v>0</v>
      </c>
      <c r="K322" s="212">
        <f>K323+K324</f>
        <v>0</v>
      </c>
      <c r="L322" s="212">
        <f>L323+L324</f>
        <v>0</v>
      </c>
    </row>
    <row r="323" spans="1:16" ht="27" hidden="1" customHeight="1" collapsed="1">
      <c r="A323" s="223">
        <v>3</v>
      </c>
      <c r="B323" s="224">
        <v>3</v>
      </c>
      <c r="C323" s="224">
        <v>1</v>
      </c>
      <c r="D323" s="224">
        <v>7</v>
      </c>
      <c r="E323" s="224">
        <v>1</v>
      </c>
      <c r="F323" s="226">
        <v>1</v>
      </c>
      <c r="G323" s="225" t="s">
        <v>239</v>
      </c>
      <c r="H323" s="211">
        <v>296</v>
      </c>
      <c r="I323" s="275">
        <v>0</v>
      </c>
      <c r="J323" s="275">
        <v>0</v>
      </c>
      <c r="K323" s="275">
        <v>0</v>
      </c>
      <c r="L323" s="274">
        <v>0</v>
      </c>
    </row>
    <row r="324" spans="1:16" ht="27.75" hidden="1" customHeight="1" collapsed="1">
      <c r="A324" s="223">
        <v>3</v>
      </c>
      <c r="B324" s="224">
        <v>3</v>
      </c>
      <c r="C324" s="224">
        <v>1</v>
      </c>
      <c r="D324" s="224">
        <v>7</v>
      </c>
      <c r="E324" s="224">
        <v>1</v>
      </c>
      <c r="F324" s="226">
        <v>2</v>
      </c>
      <c r="G324" s="225" t="s">
        <v>240</v>
      </c>
      <c r="H324" s="211">
        <v>297</v>
      </c>
      <c r="I324" s="231">
        <v>0</v>
      </c>
      <c r="J324" s="231">
        <v>0</v>
      </c>
      <c r="K324" s="231">
        <v>0</v>
      </c>
      <c r="L324" s="231">
        <v>0</v>
      </c>
    </row>
    <row r="325" spans="1:16" ht="38.25" hidden="1" customHeight="1" collapsed="1">
      <c r="A325" s="223">
        <v>3</v>
      </c>
      <c r="B325" s="224">
        <v>3</v>
      </c>
      <c r="C325" s="224">
        <v>2</v>
      </c>
      <c r="D325" s="224"/>
      <c r="E325" s="224"/>
      <c r="F325" s="226"/>
      <c r="G325" s="225" t="s">
        <v>241</v>
      </c>
      <c r="H325" s="211">
        <v>298</v>
      </c>
      <c r="I325" s="212">
        <f>SUM(I326+I335+I339+I343+I347+I350+I353)</f>
        <v>0</v>
      </c>
      <c r="J325" s="287">
        <f>SUM(J326+J335+J339+J343+J347+J350+J353)</f>
        <v>0</v>
      </c>
      <c r="K325" s="213">
        <f>SUM(K326+K335+K339+K343+K347+K350+K353)</f>
        <v>0</v>
      </c>
      <c r="L325" s="213">
        <f>SUM(L326+L335+L339+L343+L347+L350+L353)</f>
        <v>0</v>
      </c>
    </row>
    <row r="326" spans="1:16" ht="15" hidden="1" customHeight="1" collapsed="1">
      <c r="A326" s="223">
        <v>3</v>
      </c>
      <c r="B326" s="224">
        <v>3</v>
      </c>
      <c r="C326" s="224">
        <v>2</v>
      </c>
      <c r="D326" s="224">
        <v>1</v>
      </c>
      <c r="E326" s="224"/>
      <c r="F326" s="226"/>
      <c r="G326" s="225" t="s">
        <v>188</v>
      </c>
      <c r="H326" s="211">
        <v>299</v>
      </c>
      <c r="I326" s="212">
        <f>I327</f>
        <v>0</v>
      </c>
      <c r="J326" s="287">
        <f>J327</f>
        <v>0</v>
      </c>
      <c r="K326" s="213">
        <f>K327</f>
        <v>0</v>
      </c>
      <c r="L326" s="213">
        <f>L327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1</v>
      </c>
      <c r="F327" s="226"/>
      <c r="G327" s="225" t="s">
        <v>188</v>
      </c>
      <c r="H327" s="211">
        <v>300</v>
      </c>
      <c r="I327" s="212">
        <f>SUM(I328:I328)</f>
        <v>0</v>
      </c>
      <c r="J327" s="212">
        <f>SUM(J328:J328)</f>
        <v>0</v>
      </c>
      <c r="K327" s="212">
        <f>SUM(K328:K328)</f>
        <v>0</v>
      </c>
      <c r="L327" s="212">
        <f>SUM(L328:L328)</f>
        <v>0</v>
      </c>
      <c r="M327" s="289"/>
      <c r="N327" s="289"/>
      <c r="O327" s="289"/>
      <c r="P327" s="289"/>
    </row>
    <row r="328" spans="1:16" ht="13.5" hidden="1" customHeight="1" collapsed="1">
      <c r="A328" s="228">
        <v>3</v>
      </c>
      <c r="B328" s="223">
        <v>3</v>
      </c>
      <c r="C328" s="224">
        <v>2</v>
      </c>
      <c r="D328" s="225">
        <v>1</v>
      </c>
      <c r="E328" s="223">
        <v>1</v>
      </c>
      <c r="F328" s="226">
        <v>1</v>
      </c>
      <c r="G328" s="225" t="s">
        <v>189</v>
      </c>
      <c r="H328" s="211">
        <v>301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/>
      <c r="G329" s="248" t="s">
        <v>212</v>
      </c>
      <c r="H329" s="211">
        <v>302</v>
      </c>
      <c r="I329" s="212">
        <f>SUM(I330:I331)</f>
        <v>0</v>
      </c>
      <c r="J329" s="212">
        <f>SUM(J330:J331)</f>
        <v>0</v>
      </c>
      <c r="K329" s="212">
        <f>SUM(K330:K331)</f>
        <v>0</v>
      </c>
      <c r="L329" s="212">
        <f>SUM(L330:L331)</f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2</v>
      </c>
      <c r="F330" s="226">
        <v>1</v>
      </c>
      <c r="G330" s="248" t="s">
        <v>191</v>
      </c>
      <c r="H330" s="211">
        <v>303</v>
      </c>
      <c r="I330" s="275">
        <v>0</v>
      </c>
      <c r="J330" s="275">
        <v>0</v>
      </c>
      <c r="K330" s="275">
        <v>0</v>
      </c>
      <c r="L330" s="274"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2</v>
      </c>
      <c r="F331" s="226">
        <v>2</v>
      </c>
      <c r="G331" s="248" t="s">
        <v>192</v>
      </c>
      <c r="H331" s="211">
        <v>304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/>
      <c r="G332" s="248" t="s">
        <v>193</v>
      </c>
      <c r="H332" s="211">
        <v>305</v>
      </c>
      <c r="I332" s="212">
        <f>SUM(I333:I334)</f>
        <v>0</v>
      </c>
      <c r="J332" s="212">
        <f>SUM(J333:J334)</f>
        <v>0</v>
      </c>
      <c r="K332" s="212">
        <f>SUM(K333:K334)</f>
        <v>0</v>
      </c>
      <c r="L332" s="212">
        <f>SUM(L333:L334)</f>
        <v>0</v>
      </c>
    </row>
    <row r="333" spans="1:16" hidden="1" collapsed="1">
      <c r="A333" s="228">
        <v>3</v>
      </c>
      <c r="B333" s="223">
        <v>3</v>
      </c>
      <c r="C333" s="224">
        <v>2</v>
      </c>
      <c r="D333" s="225">
        <v>1</v>
      </c>
      <c r="E333" s="223">
        <v>3</v>
      </c>
      <c r="F333" s="226">
        <v>1</v>
      </c>
      <c r="G333" s="248" t="s">
        <v>194</v>
      </c>
      <c r="H333" s="211">
        <v>306</v>
      </c>
      <c r="I333" s="231">
        <v>0</v>
      </c>
      <c r="J333" s="231">
        <v>0</v>
      </c>
      <c r="K333" s="231">
        <v>0</v>
      </c>
      <c r="L333" s="231">
        <v>0</v>
      </c>
    </row>
    <row r="334" spans="1:16" hidden="1" collapsed="1">
      <c r="A334" s="228">
        <v>3</v>
      </c>
      <c r="B334" s="223">
        <v>3</v>
      </c>
      <c r="C334" s="224">
        <v>2</v>
      </c>
      <c r="D334" s="225">
        <v>1</v>
      </c>
      <c r="E334" s="223">
        <v>3</v>
      </c>
      <c r="F334" s="226">
        <v>2</v>
      </c>
      <c r="G334" s="248" t="s">
        <v>213</v>
      </c>
      <c r="H334" s="211">
        <v>307</v>
      </c>
      <c r="I334" s="249">
        <v>0</v>
      </c>
      <c r="J334" s="290">
        <v>0</v>
      </c>
      <c r="K334" s="249">
        <v>0</v>
      </c>
      <c r="L334" s="249">
        <v>0</v>
      </c>
    </row>
    <row r="335" spans="1:16" hidden="1" collapsed="1">
      <c r="A335" s="236">
        <v>3</v>
      </c>
      <c r="B335" s="236">
        <v>3</v>
      </c>
      <c r="C335" s="245">
        <v>2</v>
      </c>
      <c r="D335" s="248">
        <v>2</v>
      </c>
      <c r="E335" s="245"/>
      <c r="F335" s="247"/>
      <c r="G335" s="248" t="s">
        <v>227</v>
      </c>
      <c r="H335" s="211">
        <v>308</v>
      </c>
      <c r="I335" s="241">
        <f>I336</f>
        <v>0</v>
      </c>
      <c r="J335" s="291">
        <f>J336</f>
        <v>0</v>
      </c>
      <c r="K335" s="242">
        <f>K336</f>
        <v>0</v>
      </c>
      <c r="L335" s="242">
        <f>L336</f>
        <v>0</v>
      </c>
    </row>
    <row r="336" spans="1:16" hidden="1" collapsed="1">
      <c r="A336" s="228">
        <v>3</v>
      </c>
      <c r="B336" s="228">
        <v>3</v>
      </c>
      <c r="C336" s="223">
        <v>2</v>
      </c>
      <c r="D336" s="225">
        <v>2</v>
      </c>
      <c r="E336" s="223">
        <v>1</v>
      </c>
      <c r="F336" s="226"/>
      <c r="G336" s="248" t="s">
        <v>227</v>
      </c>
      <c r="H336" s="211">
        <v>309</v>
      </c>
      <c r="I336" s="212">
        <f>SUM(I337:I338)</f>
        <v>0</v>
      </c>
      <c r="J336" s="254">
        <f>SUM(J337:J338)</f>
        <v>0</v>
      </c>
      <c r="K336" s="213">
        <f>SUM(K337:K338)</f>
        <v>0</v>
      </c>
      <c r="L336" s="213">
        <f>SUM(L337:L338)</f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5">
        <v>2</v>
      </c>
      <c r="E337" s="228">
        <v>1</v>
      </c>
      <c r="F337" s="259">
        <v>1</v>
      </c>
      <c r="G337" s="225" t="s">
        <v>228</v>
      </c>
      <c r="H337" s="211">
        <v>310</v>
      </c>
      <c r="I337" s="231">
        <v>0</v>
      </c>
      <c r="J337" s="231">
        <v>0</v>
      </c>
      <c r="K337" s="231">
        <v>0</v>
      </c>
      <c r="L337" s="231">
        <v>0</v>
      </c>
    </row>
    <row r="338" spans="1:12" hidden="1" collapsed="1">
      <c r="A338" s="236">
        <v>3</v>
      </c>
      <c r="B338" s="236">
        <v>3</v>
      </c>
      <c r="C338" s="237">
        <v>2</v>
      </c>
      <c r="D338" s="238">
        <v>2</v>
      </c>
      <c r="E338" s="239">
        <v>1</v>
      </c>
      <c r="F338" s="267">
        <v>2</v>
      </c>
      <c r="G338" s="239" t="s">
        <v>229</v>
      </c>
      <c r="H338" s="211">
        <v>311</v>
      </c>
      <c r="I338" s="231">
        <v>0</v>
      </c>
      <c r="J338" s="231">
        <v>0</v>
      </c>
      <c r="K338" s="231">
        <v>0</v>
      </c>
      <c r="L338" s="231">
        <v>0</v>
      </c>
    </row>
    <row r="339" spans="1:12" ht="23.2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/>
      <c r="F339" s="259"/>
      <c r="G339" s="225" t="s">
        <v>230</v>
      </c>
      <c r="H339" s="211">
        <v>312</v>
      </c>
      <c r="I339" s="212">
        <f>I340</f>
        <v>0</v>
      </c>
      <c r="J339" s="254">
        <f>J340</f>
        <v>0</v>
      </c>
      <c r="K339" s="213">
        <f>K340</f>
        <v>0</v>
      </c>
      <c r="L339" s="213">
        <f>L340</f>
        <v>0</v>
      </c>
    </row>
    <row r="340" spans="1:12" ht="13.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/>
      <c r="G340" s="225" t="s">
        <v>230</v>
      </c>
      <c r="H340" s="211">
        <v>313</v>
      </c>
      <c r="I340" s="212">
        <f>I341+I342</f>
        <v>0</v>
      </c>
      <c r="J340" s="212">
        <f>J341+J342</f>
        <v>0</v>
      </c>
      <c r="K340" s="212">
        <f>K341+K342</f>
        <v>0</v>
      </c>
      <c r="L340" s="212">
        <f>L341+L342</f>
        <v>0</v>
      </c>
    </row>
    <row r="341" spans="1:12" ht="28.5" hidden="1" customHeight="1" collapsed="1">
      <c r="A341" s="228">
        <v>3</v>
      </c>
      <c r="B341" s="228">
        <v>3</v>
      </c>
      <c r="C341" s="223">
        <v>2</v>
      </c>
      <c r="D341" s="224">
        <v>3</v>
      </c>
      <c r="E341" s="225">
        <v>1</v>
      </c>
      <c r="F341" s="259">
        <v>1</v>
      </c>
      <c r="G341" s="225" t="s">
        <v>231</v>
      </c>
      <c r="H341" s="211">
        <v>314</v>
      </c>
      <c r="I341" s="275">
        <v>0</v>
      </c>
      <c r="J341" s="275">
        <v>0</v>
      </c>
      <c r="K341" s="275">
        <v>0</v>
      </c>
      <c r="L341" s="274">
        <v>0</v>
      </c>
    </row>
    <row r="342" spans="1:12" ht="27.75" hidden="1" customHeight="1" collapsed="1">
      <c r="A342" s="228">
        <v>3</v>
      </c>
      <c r="B342" s="228">
        <v>3</v>
      </c>
      <c r="C342" s="223">
        <v>2</v>
      </c>
      <c r="D342" s="224">
        <v>3</v>
      </c>
      <c r="E342" s="225">
        <v>1</v>
      </c>
      <c r="F342" s="259">
        <v>2</v>
      </c>
      <c r="G342" s="225" t="s">
        <v>232</v>
      </c>
      <c r="H342" s="211">
        <v>315</v>
      </c>
      <c r="I342" s="231">
        <v>0</v>
      </c>
      <c r="J342" s="231">
        <v>0</v>
      </c>
      <c r="K342" s="231">
        <v>0</v>
      </c>
      <c r="L342" s="231"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4</v>
      </c>
      <c r="E343" s="224"/>
      <c r="F343" s="226"/>
      <c r="G343" s="225" t="s">
        <v>233</v>
      </c>
      <c r="H343" s="211">
        <v>316</v>
      </c>
      <c r="I343" s="212">
        <f>I344</f>
        <v>0</v>
      </c>
      <c r="J343" s="254">
        <f>J344</f>
        <v>0</v>
      </c>
      <c r="K343" s="213">
        <f>K344</f>
        <v>0</v>
      </c>
      <c r="L343" s="213">
        <f>L344</f>
        <v>0</v>
      </c>
    </row>
    <row r="344" spans="1:12" hidden="1" collapsed="1">
      <c r="A344" s="244">
        <v>3</v>
      </c>
      <c r="B344" s="244">
        <v>3</v>
      </c>
      <c r="C344" s="218">
        <v>2</v>
      </c>
      <c r="D344" s="216">
        <v>4</v>
      </c>
      <c r="E344" s="216">
        <v>1</v>
      </c>
      <c r="F344" s="219"/>
      <c r="G344" s="225" t="s">
        <v>233</v>
      </c>
      <c r="H344" s="211">
        <v>317</v>
      </c>
      <c r="I344" s="234">
        <f>SUM(I345:I346)</f>
        <v>0</v>
      </c>
      <c r="J344" s="256">
        <f>SUM(J345:J346)</f>
        <v>0</v>
      </c>
      <c r="K344" s="235">
        <f>SUM(K345:K346)</f>
        <v>0</v>
      </c>
      <c r="L344" s="235">
        <f>SUM(L345:L346)</f>
        <v>0</v>
      </c>
    </row>
    <row r="345" spans="1:12" ht="15.75" hidden="1" customHeight="1" collapsed="1">
      <c r="A345" s="228">
        <v>3</v>
      </c>
      <c r="B345" s="228">
        <v>3</v>
      </c>
      <c r="C345" s="223">
        <v>2</v>
      </c>
      <c r="D345" s="224">
        <v>4</v>
      </c>
      <c r="E345" s="224">
        <v>1</v>
      </c>
      <c r="F345" s="226">
        <v>1</v>
      </c>
      <c r="G345" s="225" t="s">
        <v>234</v>
      </c>
      <c r="H345" s="211">
        <v>318</v>
      </c>
      <c r="I345" s="231">
        <v>0</v>
      </c>
      <c r="J345" s="231">
        <v>0</v>
      </c>
      <c r="K345" s="231">
        <v>0</v>
      </c>
      <c r="L345" s="231">
        <v>0</v>
      </c>
    </row>
    <row r="346" spans="1:12" hidden="1" collapsed="1">
      <c r="A346" s="228">
        <v>3</v>
      </c>
      <c r="B346" s="228">
        <v>3</v>
      </c>
      <c r="C346" s="223">
        <v>2</v>
      </c>
      <c r="D346" s="224">
        <v>4</v>
      </c>
      <c r="E346" s="224">
        <v>1</v>
      </c>
      <c r="F346" s="226">
        <v>2</v>
      </c>
      <c r="G346" s="225" t="s">
        <v>242</v>
      </c>
      <c r="H346" s="211">
        <v>319</v>
      </c>
      <c r="I346" s="231">
        <v>0</v>
      </c>
      <c r="J346" s="231">
        <v>0</v>
      </c>
      <c r="K346" s="231">
        <v>0</v>
      </c>
      <c r="L346" s="231"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/>
      <c r="F347" s="226"/>
      <c r="G347" s="225" t="s">
        <v>236</v>
      </c>
      <c r="H347" s="211">
        <v>320</v>
      </c>
      <c r="I347" s="212">
        <f t="shared" ref="I347:L348" si="31">I348</f>
        <v>0</v>
      </c>
      <c r="J347" s="254">
        <f t="shared" si="31"/>
        <v>0</v>
      </c>
      <c r="K347" s="213">
        <f t="shared" si="31"/>
        <v>0</v>
      </c>
      <c r="L347" s="213">
        <f t="shared" si="31"/>
        <v>0</v>
      </c>
    </row>
    <row r="348" spans="1:12" hidden="1" collapsed="1">
      <c r="A348" s="244">
        <v>3</v>
      </c>
      <c r="B348" s="244">
        <v>3</v>
      </c>
      <c r="C348" s="218">
        <v>2</v>
      </c>
      <c r="D348" s="216">
        <v>5</v>
      </c>
      <c r="E348" s="216">
        <v>1</v>
      </c>
      <c r="F348" s="219"/>
      <c r="G348" s="225" t="s">
        <v>236</v>
      </c>
      <c r="H348" s="211">
        <v>321</v>
      </c>
      <c r="I348" s="234">
        <f t="shared" si="31"/>
        <v>0</v>
      </c>
      <c r="J348" s="256">
        <f t="shared" si="31"/>
        <v>0</v>
      </c>
      <c r="K348" s="235">
        <f t="shared" si="31"/>
        <v>0</v>
      </c>
      <c r="L348" s="235">
        <f t="shared" si="31"/>
        <v>0</v>
      </c>
    </row>
    <row r="349" spans="1:12" hidden="1" collapsed="1">
      <c r="A349" s="228">
        <v>3</v>
      </c>
      <c r="B349" s="228">
        <v>3</v>
      </c>
      <c r="C349" s="223">
        <v>2</v>
      </c>
      <c r="D349" s="224">
        <v>5</v>
      </c>
      <c r="E349" s="224">
        <v>1</v>
      </c>
      <c r="F349" s="226">
        <v>1</v>
      </c>
      <c r="G349" s="225" t="s">
        <v>236</v>
      </c>
      <c r="H349" s="211">
        <v>322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16.5" hidden="1" customHeight="1" collapsed="1">
      <c r="A350" s="228">
        <v>3</v>
      </c>
      <c r="B350" s="228">
        <v>3</v>
      </c>
      <c r="C350" s="223">
        <v>2</v>
      </c>
      <c r="D350" s="224">
        <v>6</v>
      </c>
      <c r="E350" s="224"/>
      <c r="F350" s="226"/>
      <c r="G350" s="225" t="s">
        <v>206</v>
      </c>
      <c r="H350" s="211">
        <v>323</v>
      </c>
      <c r="I350" s="212">
        <f t="shared" ref="I350:L351" si="32">I351</f>
        <v>0</v>
      </c>
      <c r="J350" s="254">
        <f t="shared" si="32"/>
        <v>0</v>
      </c>
      <c r="K350" s="213">
        <f t="shared" si="32"/>
        <v>0</v>
      </c>
      <c r="L350" s="213">
        <f t="shared" si="32"/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6</v>
      </c>
      <c r="E351" s="224">
        <v>1</v>
      </c>
      <c r="F351" s="226"/>
      <c r="G351" s="225" t="s">
        <v>206</v>
      </c>
      <c r="H351" s="211">
        <v>324</v>
      </c>
      <c r="I351" s="212">
        <f t="shared" si="32"/>
        <v>0</v>
      </c>
      <c r="J351" s="254">
        <f t="shared" si="32"/>
        <v>0</v>
      </c>
      <c r="K351" s="213">
        <f t="shared" si="32"/>
        <v>0</v>
      </c>
      <c r="L351" s="213">
        <f t="shared" si="32"/>
        <v>0</v>
      </c>
    </row>
    <row r="352" spans="1:12" ht="13.5" hidden="1" customHeight="1" collapsed="1">
      <c r="A352" s="236">
        <v>3</v>
      </c>
      <c r="B352" s="236">
        <v>3</v>
      </c>
      <c r="C352" s="237">
        <v>2</v>
      </c>
      <c r="D352" s="238">
        <v>6</v>
      </c>
      <c r="E352" s="238">
        <v>1</v>
      </c>
      <c r="F352" s="240">
        <v>1</v>
      </c>
      <c r="G352" s="239" t="s">
        <v>206</v>
      </c>
      <c r="H352" s="211">
        <v>325</v>
      </c>
      <c r="I352" s="275">
        <v>0</v>
      </c>
      <c r="J352" s="275">
        <v>0</v>
      </c>
      <c r="K352" s="275">
        <v>0</v>
      </c>
      <c r="L352" s="274">
        <v>0</v>
      </c>
    </row>
    <row r="353" spans="1:12" ht="15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/>
      <c r="F353" s="226"/>
      <c r="G353" s="225" t="s">
        <v>238</v>
      </c>
      <c r="H353" s="211">
        <v>326</v>
      </c>
      <c r="I353" s="212">
        <f>I354</f>
        <v>0</v>
      </c>
      <c r="J353" s="254">
        <f>J354</f>
        <v>0</v>
      </c>
      <c r="K353" s="213">
        <f>K354</f>
        <v>0</v>
      </c>
      <c r="L353" s="213">
        <f>L354</f>
        <v>0</v>
      </c>
    </row>
    <row r="354" spans="1:12" ht="12.75" hidden="1" customHeight="1" collapsed="1">
      <c r="A354" s="236">
        <v>3</v>
      </c>
      <c r="B354" s="236">
        <v>3</v>
      </c>
      <c r="C354" s="237">
        <v>2</v>
      </c>
      <c r="D354" s="238">
        <v>7</v>
      </c>
      <c r="E354" s="238">
        <v>1</v>
      </c>
      <c r="F354" s="240"/>
      <c r="G354" s="225" t="s">
        <v>238</v>
      </c>
      <c r="H354" s="211">
        <v>327</v>
      </c>
      <c r="I354" s="212">
        <f>SUM(I355:I356)</f>
        <v>0</v>
      </c>
      <c r="J354" s="212">
        <f>SUM(J355:J356)</f>
        <v>0</v>
      </c>
      <c r="K354" s="212">
        <f>SUM(K355:K356)</f>
        <v>0</v>
      </c>
      <c r="L354" s="212">
        <f>SUM(L355:L356)</f>
        <v>0</v>
      </c>
    </row>
    <row r="355" spans="1:12" ht="27" hidden="1" customHeight="1" collapsed="1">
      <c r="A355" s="228">
        <v>3</v>
      </c>
      <c r="B355" s="228">
        <v>3</v>
      </c>
      <c r="C355" s="223">
        <v>2</v>
      </c>
      <c r="D355" s="224">
        <v>7</v>
      </c>
      <c r="E355" s="224">
        <v>1</v>
      </c>
      <c r="F355" s="226">
        <v>1</v>
      </c>
      <c r="G355" s="225" t="s">
        <v>239</v>
      </c>
      <c r="H355" s="211">
        <v>328</v>
      </c>
      <c r="I355" s="275">
        <v>0</v>
      </c>
      <c r="J355" s="275">
        <v>0</v>
      </c>
      <c r="K355" s="275">
        <v>0</v>
      </c>
      <c r="L355" s="274">
        <v>0</v>
      </c>
    </row>
    <row r="356" spans="1:12" ht="30" hidden="1" customHeight="1" collapsed="1">
      <c r="A356" s="228">
        <v>3</v>
      </c>
      <c r="B356" s="228">
        <v>3</v>
      </c>
      <c r="C356" s="223">
        <v>2</v>
      </c>
      <c r="D356" s="224">
        <v>7</v>
      </c>
      <c r="E356" s="224">
        <v>1</v>
      </c>
      <c r="F356" s="226">
        <v>2</v>
      </c>
      <c r="G356" s="225" t="s">
        <v>240</v>
      </c>
      <c r="H356" s="211">
        <v>329</v>
      </c>
      <c r="I356" s="231">
        <v>0</v>
      </c>
      <c r="J356" s="231">
        <v>0</v>
      </c>
      <c r="K356" s="231">
        <v>0</v>
      </c>
      <c r="L356" s="231">
        <v>0</v>
      </c>
    </row>
    <row r="357" spans="1:12" ht="18.75" customHeight="1">
      <c r="A357" s="190"/>
      <c r="B357" s="190"/>
      <c r="C357" s="191"/>
      <c r="D357" s="292"/>
      <c r="E357" s="293"/>
      <c r="F357" s="294"/>
      <c r="G357" s="295" t="s">
        <v>243</v>
      </c>
      <c r="H357" s="211">
        <v>330</v>
      </c>
      <c r="I357" s="264">
        <f>SUM(I27+I173)</f>
        <v>593119</v>
      </c>
      <c r="J357" s="264">
        <f>SUM(J27+J173)</f>
        <v>593119</v>
      </c>
      <c r="K357" s="264">
        <f>SUM(K27+K173)</f>
        <v>588315.61</v>
      </c>
      <c r="L357" s="264">
        <f>SUM(L27+L173)</f>
        <v>588315.61</v>
      </c>
    </row>
    <row r="358" spans="1:12" ht="18.75" customHeight="1">
      <c r="D358" s="296"/>
      <c r="E358" s="296"/>
      <c r="F358" s="196"/>
      <c r="G358" s="296" t="s">
        <v>18</v>
      </c>
      <c r="H358" s="297"/>
      <c r="I358" s="298"/>
      <c r="J358" s="299"/>
      <c r="K358" s="296" t="s">
        <v>19</v>
      </c>
      <c r="L358" s="298"/>
    </row>
    <row r="359" spans="1:12" ht="18.75" customHeight="1">
      <c r="A359" s="300"/>
      <c r="B359" s="300"/>
      <c r="C359" s="300"/>
      <c r="D359" s="301" t="s">
        <v>244</v>
      </c>
      <c r="E359" s="170"/>
      <c r="F359" s="170"/>
      <c r="G359" s="297"/>
      <c r="H359" s="297"/>
      <c r="I359" s="302" t="s">
        <v>245</v>
      </c>
      <c r="K359" s="467" t="s">
        <v>246</v>
      </c>
      <c r="L359" s="467"/>
    </row>
    <row r="360" spans="1:12" ht="15.75" customHeight="1">
      <c r="D360" s="296"/>
      <c r="E360" s="296"/>
      <c r="F360" s="196"/>
      <c r="G360" s="296" t="s">
        <v>21</v>
      </c>
      <c r="I360" s="303"/>
      <c r="K360" s="296" t="s">
        <v>22</v>
      </c>
      <c r="L360" s="304"/>
    </row>
    <row r="361" spans="1:12" ht="26.25" customHeight="1">
      <c r="D361" s="468" t="s">
        <v>247</v>
      </c>
      <c r="E361" s="469"/>
      <c r="F361" s="469"/>
      <c r="G361" s="469"/>
      <c r="H361" s="305"/>
      <c r="I361" s="306" t="s">
        <v>245</v>
      </c>
      <c r="K361" s="467" t="s">
        <v>246</v>
      </c>
      <c r="L361" s="467"/>
    </row>
  </sheetData>
  <mergeCells count="21">
    <mergeCell ref="A26:F26"/>
    <mergeCell ref="D361:G361"/>
    <mergeCell ref="K361:L361"/>
    <mergeCell ref="G24:G25"/>
    <mergeCell ref="H24:H25"/>
    <mergeCell ref="I24:J24"/>
    <mergeCell ref="K24:K25"/>
    <mergeCell ref="L24:L25"/>
    <mergeCell ref="K359:L359"/>
    <mergeCell ref="A23:I23"/>
    <mergeCell ref="A24:F25"/>
    <mergeCell ref="G7:K7"/>
    <mergeCell ref="A8:L8"/>
    <mergeCell ref="B10:L10"/>
    <mergeCell ref="G12:K12"/>
    <mergeCell ref="G13:K13"/>
    <mergeCell ref="E14:K14"/>
    <mergeCell ref="A15:L15"/>
    <mergeCell ref="A19:I19"/>
    <mergeCell ref="G22:H22"/>
    <mergeCell ref="A20:I20"/>
  </mergeCells>
  <pageMargins left="0.9055118110236221" right="0.11811023622047245" top="0.55118110236220474" bottom="0.35433070866141736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workbookViewId="0">
      <selection activeCell="L23" sqref="L23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7.2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9" customHeight="1"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" customHeight="1">
      <c r="B10" s="475" t="s">
        <v>34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</row>
    <row r="11" spans="1:36" ht="12" customHeight="1"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</row>
    <row r="12" spans="1:36" ht="12.75" customHeight="1">
      <c r="G12" s="472" t="s">
        <v>468</v>
      </c>
      <c r="H12" s="472"/>
      <c r="I12" s="472"/>
      <c r="J12" s="472"/>
      <c r="K12" s="472"/>
    </row>
    <row r="13" spans="1:36" ht="11.25" customHeight="1">
      <c r="G13" s="490" t="s">
        <v>248</v>
      </c>
      <c r="H13" s="490"/>
      <c r="I13" s="490"/>
      <c r="J13" s="490"/>
      <c r="K13" s="490"/>
    </row>
    <row r="14" spans="1:36" ht="15" customHeight="1">
      <c r="B14" s="170"/>
      <c r="C14" s="170"/>
      <c r="D14" s="170"/>
      <c r="E14" s="488" t="s">
        <v>249</v>
      </c>
      <c r="F14" s="488"/>
      <c r="G14" s="488"/>
      <c r="H14" s="488"/>
      <c r="I14" s="488"/>
      <c r="J14" s="488"/>
      <c r="K14" s="488"/>
      <c r="L14" s="170"/>
    </row>
    <row r="15" spans="1:36" ht="12" customHeight="1">
      <c r="A15" s="489" t="s">
        <v>255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182"/>
    </row>
    <row r="16" spans="1:36" ht="12" customHeight="1">
      <c r="F16" s="163"/>
      <c r="J16" s="307"/>
      <c r="K16" s="308"/>
      <c r="L16" s="309" t="s">
        <v>35</v>
      </c>
      <c r="M16" s="182"/>
    </row>
    <row r="17" spans="1:18" ht="11.25" customHeight="1">
      <c r="F17" s="163"/>
      <c r="J17" s="180" t="s">
        <v>36</v>
      </c>
      <c r="K17" s="171"/>
      <c r="L17" s="181"/>
      <c r="M17" s="182"/>
    </row>
    <row r="18" spans="1:18" ht="12" customHeight="1">
      <c r="E18" s="168"/>
      <c r="F18" s="183"/>
      <c r="I18" s="184"/>
      <c r="J18" s="184"/>
      <c r="K18" s="185" t="s">
        <v>37</v>
      </c>
      <c r="L18" s="181"/>
      <c r="M18" s="182"/>
    </row>
    <row r="19" spans="1:18" ht="14.25" customHeight="1">
      <c r="A19" s="473" t="s">
        <v>391</v>
      </c>
      <c r="B19" s="473"/>
      <c r="C19" s="473"/>
      <c r="D19" s="473"/>
      <c r="E19" s="473"/>
      <c r="F19" s="473"/>
      <c r="G19" s="473"/>
      <c r="H19" s="473"/>
      <c r="I19" s="473"/>
      <c r="K19" s="185" t="s">
        <v>38</v>
      </c>
      <c r="L19" s="186" t="s">
        <v>39</v>
      </c>
      <c r="M19" s="182"/>
    </row>
    <row r="20" spans="1:18" ht="43.5" customHeight="1">
      <c r="A20" s="473" t="s">
        <v>394</v>
      </c>
      <c r="B20" s="473"/>
      <c r="C20" s="473"/>
      <c r="D20" s="473"/>
      <c r="E20" s="473"/>
      <c r="F20" s="473"/>
      <c r="G20" s="473"/>
      <c r="H20" s="473"/>
      <c r="I20" s="473"/>
      <c r="J20" s="187" t="s">
        <v>41</v>
      </c>
      <c r="K20" s="188" t="s">
        <v>53</v>
      </c>
      <c r="L20" s="181"/>
      <c r="M20" s="182"/>
    </row>
    <row r="21" spans="1:18" ht="12.75" customHeight="1">
      <c r="F21" s="163"/>
      <c r="G21" s="189" t="s">
        <v>42</v>
      </c>
      <c r="H21" s="190" t="s">
        <v>16</v>
      </c>
      <c r="I21" s="191"/>
      <c r="J21" s="192"/>
      <c r="K21" s="181"/>
      <c r="L21" s="181"/>
      <c r="M21" s="182"/>
    </row>
    <row r="22" spans="1:18" ht="13.5" customHeight="1">
      <c r="F22" s="163"/>
      <c r="G22" s="476" t="s">
        <v>43</v>
      </c>
      <c r="H22" s="476"/>
      <c r="I22" s="193" t="s">
        <v>251</v>
      </c>
      <c r="J22" s="194" t="s">
        <v>252</v>
      </c>
      <c r="K22" s="195" t="s">
        <v>252</v>
      </c>
      <c r="L22" s="195" t="s">
        <v>252</v>
      </c>
      <c r="M22" s="182"/>
    </row>
    <row r="23" spans="1:18">
      <c r="A23" s="477" t="s">
        <v>253</v>
      </c>
      <c r="B23" s="477"/>
      <c r="C23" s="477"/>
      <c r="D23" s="477"/>
      <c r="E23" s="477"/>
      <c r="F23" s="477"/>
      <c r="G23" s="477"/>
      <c r="H23" s="477"/>
      <c r="I23" s="477"/>
      <c r="J23" s="196"/>
      <c r="K23" s="197"/>
      <c r="L23" s="198" t="s">
        <v>44</v>
      </c>
      <c r="M23" s="199"/>
    </row>
    <row r="24" spans="1:18" ht="24" customHeight="1">
      <c r="A24" s="478" t="s">
        <v>45</v>
      </c>
      <c r="B24" s="479"/>
      <c r="C24" s="479"/>
      <c r="D24" s="479"/>
      <c r="E24" s="479"/>
      <c r="F24" s="479"/>
      <c r="G24" s="482" t="s">
        <v>46</v>
      </c>
      <c r="H24" s="484" t="s">
        <v>47</v>
      </c>
      <c r="I24" s="486" t="s">
        <v>48</v>
      </c>
      <c r="J24" s="487"/>
      <c r="K24" s="470" t="s">
        <v>49</v>
      </c>
      <c r="L24" s="462" t="s">
        <v>50</v>
      </c>
      <c r="M24" s="199"/>
    </row>
    <row r="25" spans="1:18" ht="46.5" customHeight="1">
      <c r="A25" s="480"/>
      <c r="B25" s="481"/>
      <c r="C25" s="481"/>
      <c r="D25" s="481"/>
      <c r="E25" s="481"/>
      <c r="F25" s="481"/>
      <c r="G25" s="483"/>
      <c r="H25" s="485"/>
      <c r="I25" s="200" t="s">
        <v>51</v>
      </c>
      <c r="J25" s="201" t="s">
        <v>52</v>
      </c>
      <c r="K25" s="471"/>
      <c r="L25" s="463"/>
    </row>
    <row r="26" spans="1:18" ht="11.25" customHeight="1">
      <c r="A26" s="464" t="s">
        <v>53</v>
      </c>
      <c r="B26" s="465"/>
      <c r="C26" s="465"/>
      <c r="D26" s="465"/>
      <c r="E26" s="465"/>
      <c r="F26" s="466"/>
      <c r="G26" s="202">
        <v>2</v>
      </c>
      <c r="H26" s="203">
        <v>3</v>
      </c>
      <c r="I26" s="204" t="s">
        <v>54</v>
      </c>
      <c r="J26" s="205" t="s">
        <v>55</v>
      </c>
      <c r="K26" s="206">
        <v>6</v>
      </c>
      <c r="L26" s="206">
        <v>7</v>
      </c>
    </row>
    <row r="27" spans="1:18" s="214" customFormat="1" ht="14.25" customHeight="1">
      <c r="A27" s="207">
        <v>2</v>
      </c>
      <c r="B27" s="207"/>
      <c r="C27" s="208"/>
      <c r="D27" s="209"/>
      <c r="E27" s="207"/>
      <c r="F27" s="210"/>
      <c r="G27" s="209" t="s">
        <v>56</v>
      </c>
      <c r="H27" s="211">
        <v>1</v>
      </c>
      <c r="I27" s="212">
        <f>SUM(I28+I39+I58+I79+I86+I106+I128+I147+I157)</f>
        <v>4100</v>
      </c>
      <c r="J27" s="212">
        <f>SUM(J28+J39+J58+J79+J86+J106+J128+J147+J157)</f>
        <v>4100</v>
      </c>
      <c r="K27" s="213">
        <f>SUM(K28+K39+K58+K79+K86+K106+K128+K147+K157)</f>
        <v>4100</v>
      </c>
      <c r="L27" s="212">
        <f>SUM(L28+L39+L58+L79+L86+L106+L128+L147+L157)</f>
        <v>4100</v>
      </c>
    </row>
    <row r="28" spans="1:18" ht="16.5" hidden="1" customHeight="1" collapsed="1">
      <c r="A28" s="207">
        <v>2</v>
      </c>
      <c r="B28" s="215">
        <v>1</v>
      </c>
      <c r="C28" s="216"/>
      <c r="D28" s="217"/>
      <c r="E28" s="218"/>
      <c r="F28" s="219"/>
      <c r="G28" s="220" t="s">
        <v>57</v>
      </c>
      <c r="H28" s="211">
        <v>2</v>
      </c>
      <c r="I28" s="212">
        <f>SUM(I29+I35)</f>
        <v>0</v>
      </c>
      <c r="J28" s="212">
        <f>SUM(J29+J35)</f>
        <v>0</v>
      </c>
      <c r="K28" s="221">
        <f>SUM(K29+K35)</f>
        <v>0</v>
      </c>
      <c r="L28" s="222">
        <f>SUM(L29+L35)</f>
        <v>0</v>
      </c>
    </row>
    <row r="29" spans="1:18" ht="14.25" hidden="1" customHeight="1" collapsed="1">
      <c r="A29" s="223">
        <v>2</v>
      </c>
      <c r="B29" s="223">
        <v>1</v>
      </c>
      <c r="C29" s="224">
        <v>1</v>
      </c>
      <c r="D29" s="225"/>
      <c r="E29" s="223"/>
      <c r="F29" s="226"/>
      <c r="G29" s="225" t="s">
        <v>58</v>
      </c>
      <c r="H29" s="211">
        <v>3</v>
      </c>
      <c r="I29" s="212">
        <f>SUM(I30)</f>
        <v>0</v>
      </c>
      <c r="J29" s="212">
        <f>SUM(J30)</f>
        <v>0</v>
      </c>
      <c r="K29" s="213">
        <f>SUM(K30)</f>
        <v>0</v>
      </c>
      <c r="L29" s="212">
        <f>SUM(L30)</f>
        <v>0</v>
      </c>
      <c r="Q29" s="227"/>
    </row>
    <row r="30" spans="1:18" ht="13.5" hidden="1" customHeight="1" collapsed="1">
      <c r="A30" s="228">
        <v>2</v>
      </c>
      <c r="B30" s="223">
        <v>1</v>
      </c>
      <c r="C30" s="224">
        <v>1</v>
      </c>
      <c r="D30" s="225">
        <v>1</v>
      </c>
      <c r="E30" s="223"/>
      <c r="F30" s="226"/>
      <c r="G30" s="225" t="s">
        <v>58</v>
      </c>
      <c r="H30" s="211">
        <v>4</v>
      </c>
      <c r="I30" s="212">
        <f>SUM(I31+I33)</f>
        <v>0</v>
      </c>
      <c r="J30" s="212">
        <f t="shared" ref="J30:L31" si="0">SUM(J31)</f>
        <v>0</v>
      </c>
      <c r="K30" s="212">
        <f t="shared" si="0"/>
        <v>0</v>
      </c>
      <c r="L30" s="212">
        <f t="shared" si="0"/>
        <v>0</v>
      </c>
      <c r="Q30" s="227"/>
      <c r="R30" s="227"/>
    </row>
    <row r="31" spans="1:18" ht="14.2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1</v>
      </c>
      <c r="F31" s="226"/>
      <c r="G31" s="225" t="s">
        <v>59</v>
      </c>
      <c r="H31" s="211">
        <v>5</v>
      </c>
      <c r="I31" s="213">
        <f>SUM(I32)</f>
        <v>0</v>
      </c>
      <c r="J31" s="213">
        <f t="shared" si="0"/>
        <v>0</v>
      </c>
      <c r="K31" s="213">
        <f t="shared" si="0"/>
        <v>0</v>
      </c>
      <c r="L31" s="213">
        <f t="shared" si="0"/>
        <v>0</v>
      </c>
      <c r="Q31" s="227"/>
      <c r="R31" s="227"/>
    </row>
    <row r="32" spans="1:18" ht="14.25" hidden="1" customHeight="1" collapsed="1">
      <c r="A32" s="228">
        <v>2</v>
      </c>
      <c r="B32" s="223">
        <v>1</v>
      </c>
      <c r="C32" s="224">
        <v>1</v>
      </c>
      <c r="D32" s="225">
        <v>1</v>
      </c>
      <c r="E32" s="223">
        <v>1</v>
      </c>
      <c r="F32" s="226">
        <v>1</v>
      </c>
      <c r="G32" s="225" t="s">
        <v>59</v>
      </c>
      <c r="H32" s="211">
        <v>6</v>
      </c>
      <c r="I32" s="229">
        <v>0</v>
      </c>
      <c r="J32" s="230">
        <v>0</v>
      </c>
      <c r="K32" s="230">
        <v>0</v>
      </c>
      <c r="L32" s="230">
        <v>0</v>
      </c>
      <c r="Q32" s="227"/>
      <c r="R32" s="227"/>
    </row>
    <row r="33" spans="1:19" ht="12.75" hidden="1" customHeight="1" collapsed="1">
      <c r="A33" s="228">
        <v>2</v>
      </c>
      <c r="B33" s="223">
        <v>1</v>
      </c>
      <c r="C33" s="224">
        <v>1</v>
      </c>
      <c r="D33" s="225">
        <v>1</v>
      </c>
      <c r="E33" s="223">
        <v>2</v>
      </c>
      <c r="F33" s="226"/>
      <c r="G33" s="225" t="s">
        <v>60</v>
      </c>
      <c r="H33" s="211">
        <v>7</v>
      </c>
      <c r="I33" s="213">
        <f>I34</f>
        <v>0</v>
      </c>
      <c r="J33" s="213">
        <f>J34</f>
        <v>0</v>
      </c>
      <c r="K33" s="213">
        <f>K34</f>
        <v>0</v>
      </c>
      <c r="L33" s="213">
        <f>L34</f>
        <v>0</v>
      </c>
      <c r="Q33" s="227"/>
      <c r="R33" s="227"/>
    </row>
    <row r="34" spans="1:19" ht="12.75" hidden="1" customHeight="1" collapsed="1">
      <c r="A34" s="228">
        <v>2</v>
      </c>
      <c r="B34" s="223">
        <v>1</v>
      </c>
      <c r="C34" s="224">
        <v>1</v>
      </c>
      <c r="D34" s="225">
        <v>1</v>
      </c>
      <c r="E34" s="223">
        <v>2</v>
      </c>
      <c r="F34" s="226">
        <v>1</v>
      </c>
      <c r="G34" s="225" t="s">
        <v>60</v>
      </c>
      <c r="H34" s="211">
        <v>8</v>
      </c>
      <c r="I34" s="230">
        <v>0</v>
      </c>
      <c r="J34" s="231">
        <v>0</v>
      </c>
      <c r="K34" s="230">
        <v>0</v>
      </c>
      <c r="L34" s="231">
        <v>0</v>
      </c>
      <c r="Q34" s="227"/>
      <c r="R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/>
      <c r="E35" s="223"/>
      <c r="F35" s="226"/>
      <c r="G35" s="225" t="s">
        <v>61</v>
      </c>
      <c r="H35" s="211">
        <v>9</v>
      </c>
      <c r="I35" s="213">
        <f t="shared" ref="I35:L37" si="1">I36</f>
        <v>0</v>
      </c>
      <c r="J35" s="212">
        <f t="shared" si="1"/>
        <v>0</v>
      </c>
      <c r="K35" s="213">
        <f t="shared" si="1"/>
        <v>0</v>
      </c>
      <c r="L35" s="212">
        <f t="shared" si="1"/>
        <v>0</v>
      </c>
      <c r="Q35" s="227"/>
      <c r="R35" s="227"/>
    </row>
    <row r="36" spans="1:19" ht="15.75" hidden="1" customHeight="1" collapsed="1">
      <c r="A36" s="228">
        <v>2</v>
      </c>
      <c r="B36" s="223">
        <v>1</v>
      </c>
      <c r="C36" s="224">
        <v>2</v>
      </c>
      <c r="D36" s="225">
        <v>1</v>
      </c>
      <c r="E36" s="223"/>
      <c r="F36" s="226"/>
      <c r="G36" s="225" t="s">
        <v>61</v>
      </c>
      <c r="H36" s="211">
        <v>10</v>
      </c>
      <c r="I36" s="213">
        <f t="shared" si="1"/>
        <v>0</v>
      </c>
      <c r="J36" s="212">
        <f t="shared" si="1"/>
        <v>0</v>
      </c>
      <c r="K36" s="212">
        <f t="shared" si="1"/>
        <v>0</v>
      </c>
      <c r="L36" s="212">
        <f t="shared" si="1"/>
        <v>0</v>
      </c>
      <c r="Q36" s="227"/>
    </row>
    <row r="37" spans="1:19" ht="13.5" hidden="1" customHeight="1" collapsed="1">
      <c r="A37" s="228">
        <v>2</v>
      </c>
      <c r="B37" s="223">
        <v>1</v>
      </c>
      <c r="C37" s="224">
        <v>2</v>
      </c>
      <c r="D37" s="225">
        <v>1</v>
      </c>
      <c r="E37" s="223">
        <v>1</v>
      </c>
      <c r="F37" s="226"/>
      <c r="G37" s="225" t="s">
        <v>61</v>
      </c>
      <c r="H37" s="211">
        <v>11</v>
      </c>
      <c r="I37" s="212">
        <f t="shared" si="1"/>
        <v>0</v>
      </c>
      <c r="J37" s="212">
        <f t="shared" si="1"/>
        <v>0</v>
      </c>
      <c r="K37" s="212">
        <f t="shared" si="1"/>
        <v>0</v>
      </c>
      <c r="L37" s="212">
        <f t="shared" si="1"/>
        <v>0</v>
      </c>
      <c r="Q37" s="227"/>
      <c r="R37" s="227"/>
    </row>
    <row r="38" spans="1:19" ht="14.25" hidden="1" customHeight="1" collapsed="1">
      <c r="A38" s="228">
        <v>2</v>
      </c>
      <c r="B38" s="223">
        <v>1</v>
      </c>
      <c r="C38" s="224">
        <v>2</v>
      </c>
      <c r="D38" s="225">
        <v>1</v>
      </c>
      <c r="E38" s="223">
        <v>1</v>
      </c>
      <c r="F38" s="226">
        <v>1</v>
      </c>
      <c r="G38" s="225" t="s">
        <v>61</v>
      </c>
      <c r="H38" s="211">
        <v>12</v>
      </c>
      <c r="I38" s="231">
        <v>0</v>
      </c>
      <c r="J38" s="230">
        <v>0</v>
      </c>
      <c r="K38" s="230">
        <v>0</v>
      </c>
      <c r="L38" s="230">
        <v>0</v>
      </c>
      <c r="Q38" s="227"/>
      <c r="R38" s="227"/>
    </row>
    <row r="39" spans="1:19" ht="26.25" customHeight="1">
      <c r="A39" s="232">
        <v>2</v>
      </c>
      <c r="B39" s="233">
        <v>2</v>
      </c>
      <c r="C39" s="216"/>
      <c r="D39" s="217"/>
      <c r="E39" s="218"/>
      <c r="F39" s="219"/>
      <c r="G39" s="220" t="s">
        <v>62</v>
      </c>
      <c r="H39" s="211">
        <v>13</v>
      </c>
      <c r="I39" s="234">
        <f t="shared" ref="I39:L41" si="2">I40</f>
        <v>4100</v>
      </c>
      <c r="J39" s="235">
        <f t="shared" si="2"/>
        <v>4100</v>
      </c>
      <c r="K39" s="234">
        <f t="shared" si="2"/>
        <v>4100</v>
      </c>
      <c r="L39" s="234">
        <f t="shared" si="2"/>
        <v>4100</v>
      </c>
    </row>
    <row r="40" spans="1:19" ht="27" hidden="1" customHeight="1" collapsed="1">
      <c r="A40" s="228">
        <v>2</v>
      </c>
      <c r="B40" s="223">
        <v>2</v>
      </c>
      <c r="C40" s="224">
        <v>1</v>
      </c>
      <c r="D40" s="225"/>
      <c r="E40" s="223"/>
      <c r="F40" s="226"/>
      <c r="G40" s="217" t="s">
        <v>62</v>
      </c>
      <c r="H40" s="211">
        <v>14</v>
      </c>
      <c r="I40" s="212">
        <f t="shared" si="2"/>
        <v>4100</v>
      </c>
      <c r="J40" s="213">
        <f t="shared" si="2"/>
        <v>4100</v>
      </c>
      <c r="K40" s="212">
        <f t="shared" si="2"/>
        <v>4100</v>
      </c>
      <c r="L40" s="213">
        <f t="shared" si="2"/>
        <v>4100</v>
      </c>
      <c r="Q40" s="227"/>
      <c r="S40" s="227"/>
    </row>
    <row r="41" spans="1:19" ht="15.75" hidden="1" customHeight="1" collapsed="1">
      <c r="A41" s="228">
        <v>2</v>
      </c>
      <c r="B41" s="223">
        <v>2</v>
      </c>
      <c r="C41" s="224">
        <v>1</v>
      </c>
      <c r="D41" s="225">
        <v>1</v>
      </c>
      <c r="E41" s="223"/>
      <c r="F41" s="226"/>
      <c r="G41" s="217" t="s">
        <v>62</v>
      </c>
      <c r="H41" s="211">
        <v>15</v>
      </c>
      <c r="I41" s="212">
        <f t="shared" si="2"/>
        <v>4100</v>
      </c>
      <c r="J41" s="213">
        <f t="shared" si="2"/>
        <v>4100</v>
      </c>
      <c r="K41" s="222">
        <f t="shared" si="2"/>
        <v>4100</v>
      </c>
      <c r="L41" s="222">
        <f t="shared" si="2"/>
        <v>4100</v>
      </c>
      <c r="Q41" s="227"/>
      <c r="R41" s="227"/>
    </row>
    <row r="42" spans="1:19" ht="24.75" hidden="1" customHeight="1" collapsed="1">
      <c r="A42" s="236">
        <v>2</v>
      </c>
      <c r="B42" s="237">
        <v>2</v>
      </c>
      <c r="C42" s="238">
        <v>1</v>
      </c>
      <c r="D42" s="239">
        <v>1</v>
      </c>
      <c r="E42" s="237">
        <v>1</v>
      </c>
      <c r="F42" s="240"/>
      <c r="G42" s="217" t="s">
        <v>62</v>
      </c>
      <c r="H42" s="211">
        <v>16</v>
      </c>
      <c r="I42" s="241">
        <f>SUM(I43:I57)</f>
        <v>4100</v>
      </c>
      <c r="J42" s="241">
        <f>SUM(J43:J57)</f>
        <v>4100</v>
      </c>
      <c r="K42" s="242">
        <f>SUM(K43:K57)</f>
        <v>4100</v>
      </c>
      <c r="L42" s="242">
        <f>SUM(L43:L57)</f>
        <v>4100</v>
      </c>
      <c r="Q42" s="227"/>
      <c r="R42" s="227"/>
    </row>
    <row r="43" spans="1:19" ht="15.75" hidden="1" customHeight="1" collapsed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43">
        <v>1</v>
      </c>
      <c r="G43" s="225" t="s">
        <v>63</v>
      </c>
      <c r="H43" s="211">
        <v>17</v>
      </c>
      <c r="I43" s="230">
        <v>0</v>
      </c>
      <c r="J43" s="230">
        <v>0</v>
      </c>
      <c r="K43" s="230">
        <v>0</v>
      </c>
      <c r="L43" s="230">
        <v>0</v>
      </c>
      <c r="Q43" s="227"/>
      <c r="R43" s="227"/>
    </row>
    <row r="44" spans="1:19" ht="26.25" hidden="1" customHeight="1" collapsed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2</v>
      </c>
      <c r="G44" s="225" t="s">
        <v>64</v>
      </c>
      <c r="H44" s="211">
        <v>18</v>
      </c>
      <c r="I44" s="230">
        <v>0</v>
      </c>
      <c r="J44" s="230">
        <v>0</v>
      </c>
      <c r="K44" s="230">
        <v>0</v>
      </c>
      <c r="L44" s="230">
        <v>0</v>
      </c>
      <c r="Q44" s="227"/>
      <c r="R44" s="227"/>
    </row>
    <row r="45" spans="1:19" ht="26.25" hidden="1" customHeight="1" collapsed="1">
      <c r="A45" s="228">
        <v>2</v>
      </c>
      <c r="B45" s="223">
        <v>2</v>
      </c>
      <c r="C45" s="224">
        <v>1</v>
      </c>
      <c r="D45" s="225">
        <v>1</v>
      </c>
      <c r="E45" s="223">
        <v>1</v>
      </c>
      <c r="F45" s="226">
        <v>5</v>
      </c>
      <c r="G45" s="225" t="s">
        <v>65</v>
      </c>
      <c r="H45" s="211">
        <v>19</v>
      </c>
      <c r="I45" s="230">
        <v>0</v>
      </c>
      <c r="J45" s="230">
        <v>0</v>
      </c>
      <c r="K45" s="230">
        <v>0</v>
      </c>
      <c r="L45" s="230">
        <v>0</v>
      </c>
      <c r="Q45" s="227"/>
      <c r="R45" s="227"/>
    </row>
    <row r="46" spans="1:19" ht="27" hidden="1" customHeight="1" collapsed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6</v>
      </c>
      <c r="G46" s="225" t="s">
        <v>66</v>
      </c>
      <c r="H46" s="211">
        <v>20</v>
      </c>
      <c r="I46" s="230">
        <v>0</v>
      </c>
      <c r="J46" s="230">
        <v>0</v>
      </c>
      <c r="K46" s="230">
        <v>0</v>
      </c>
      <c r="L46" s="230">
        <v>0</v>
      </c>
      <c r="Q46" s="227"/>
      <c r="R46" s="227"/>
    </row>
    <row r="47" spans="1:19" ht="26.25" hidden="1" customHeight="1" collapsed="1">
      <c r="A47" s="244">
        <v>2</v>
      </c>
      <c r="B47" s="218">
        <v>2</v>
      </c>
      <c r="C47" s="216">
        <v>1</v>
      </c>
      <c r="D47" s="217">
        <v>1</v>
      </c>
      <c r="E47" s="218">
        <v>1</v>
      </c>
      <c r="F47" s="219">
        <v>7</v>
      </c>
      <c r="G47" s="217" t="s">
        <v>67</v>
      </c>
      <c r="H47" s="211">
        <v>21</v>
      </c>
      <c r="I47" s="230">
        <v>0</v>
      </c>
      <c r="J47" s="230">
        <v>0</v>
      </c>
      <c r="K47" s="230">
        <v>0</v>
      </c>
      <c r="L47" s="230">
        <v>0</v>
      </c>
      <c r="Q47" s="227"/>
      <c r="R47" s="227"/>
    </row>
    <row r="48" spans="1:19" ht="15" hidden="1" customHeight="1" collapsed="1">
      <c r="A48" s="228">
        <v>2</v>
      </c>
      <c r="B48" s="223">
        <v>2</v>
      </c>
      <c r="C48" s="224">
        <v>1</v>
      </c>
      <c r="D48" s="225">
        <v>1</v>
      </c>
      <c r="E48" s="223">
        <v>1</v>
      </c>
      <c r="F48" s="226">
        <v>11</v>
      </c>
      <c r="G48" s="225" t="s">
        <v>68</v>
      </c>
      <c r="H48" s="211">
        <v>22</v>
      </c>
      <c r="I48" s="231">
        <v>0</v>
      </c>
      <c r="J48" s="230">
        <v>0</v>
      </c>
      <c r="K48" s="230">
        <v>0</v>
      </c>
      <c r="L48" s="230">
        <v>0</v>
      </c>
      <c r="Q48" s="227"/>
      <c r="R48" s="227"/>
    </row>
    <row r="49" spans="1:19" ht="15.75" hidden="1" customHeight="1" collapsed="1">
      <c r="A49" s="236">
        <v>2</v>
      </c>
      <c r="B49" s="245">
        <v>2</v>
      </c>
      <c r="C49" s="246">
        <v>1</v>
      </c>
      <c r="D49" s="246">
        <v>1</v>
      </c>
      <c r="E49" s="246">
        <v>1</v>
      </c>
      <c r="F49" s="247">
        <v>12</v>
      </c>
      <c r="G49" s="248" t="s">
        <v>69</v>
      </c>
      <c r="H49" s="211">
        <v>23</v>
      </c>
      <c r="I49" s="249">
        <v>0</v>
      </c>
      <c r="J49" s="230">
        <v>0</v>
      </c>
      <c r="K49" s="230">
        <v>0</v>
      </c>
      <c r="L49" s="230">
        <v>0</v>
      </c>
      <c r="Q49" s="227"/>
      <c r="R49" s="227"/>
    </row>
    <row r="50" spans="1:19" ht="25.5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14</v>
      </c>
      <c r="G50" s="250" t="s">
        <v>70</v>
      </c>
      <c r="H50" s="211">
        <v>24</v>
      </c>
      <c r="I50" s="231">
        <v>0</v>
      </c>
      <c r="J50" s="231">
        <v>0</v>
      </c>
      <c r="K50" s="231">
        <v>0</v>
      </c>
      <c r="L50" s="231">
        <v>0</v>
      </c>
      <c r="Q50" s="227"/>
      <c r="R50" s="227"/>
    </row>
    <row r="51" spans="1:19" ht="27.75" hidden="1" customHeight="1" collapsed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15</v>
      </c>
      <c r="G51" s="225" t="s">
        <v>71</v>
      </c>
      <c r="H51" s="211">
        <v>25</v>
      </c>
      <c r="I51" s="231">
        <v>0</v>
      </c>
      <c r="J51" s="230">
        <v>0</v>
      </c>
      <c r="K51" s="230">
        <v>0</v>
      </c>
      <c r="L51" s="230">
        <v>0</v>
      </c>
      <c r="Q51" s="227"/>
      <c r="R51" s="227"/>
    </row>
    <row r="52" spans="1:19" ht="15.75" hidden="1" customHeight="1" collapsed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16</v>
      </c>
      <c r="G52" s="225" t="s">
        <v>72</v>
      </c>
      <c r="H52" s="211">
        <v>26</v>
      </c>
      <c r="I52" s="231">
        <v>0</v>
      </c>
      <c r="J52" s="230">
        <v>0</v>
      </c>
      <c r="K52" s="230">
        <v>0</v>
      </c>
      <c r="L52" s="230">
        <v>0</v>
      </c>
      <c r="Q52" s="227"/>
      <c r="R52" s="227"/>
    </row>
    <row r="53" spans="1:19" ht="27.75" hidden="1" customHeight="1" collapsed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17</v>
      </c>
      <c r="G53" s="225" t="s">
        <v>73</v>
      </c>
      <c r="H53" s="211">
        <v>27</v>
      </c>
      <c r="I53" s="231">
        <v>0</v>
      </c>
      <c r="J53" s="231">
        <v>0</v>
      </c>
      <c r="K53" s="231">
        <v>0</v>
      </c>
      <c r="L53" s="231">
        <v>0</v>
      </c>
      <c r="Q53" s="227"/>
      <c r="R53" s="227"/>
    </row>
    <row r="54" spans="1:19" ht="14.25" hidden="1" customHeight="1" collapsed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20</v>
      </c>
      <c r="G54" s="225" t="s">
        <v>74</v>
      </c>
      <c r="H54" s="211">
        <v>28</v>
      </c>
      <c r="I54" s="231">
        <v>0</v>
      </c>
      <c r="J54" s="230">
        <v>0</v>
      </c>
      <c r="K54" s="230">
        <v>0</v>
      </c>
      <c r="L54" s="230">
        <v>0</v>
      </c>
      <c r="Q54" s="227"/>
      <c r="R54" s="227"/>
    </row>
    <row r="55" spans="1:19" ht="27.75" hidden="1" customHeight="1" collapsed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21</v>
      </c>
      <c r="G55" s="225" t="s">
        <v>75</v>
      </c>
      <c r="H55" s="211">
        <v>29</v>
      </c>
      <c r="I55" s="231">
        <v>0</v>
      </c>
      <c r="J55" s="230">
        <v>0</v>
      </c>
      <c r="K55" s="230">
        <v>0</v>
      </c>
      <c r="L55" s="230">
        <v>0</v>
      </c>
      <c r="Q55" s="227"/>
      <c r="R55" s="227"/>
    </row>
    <row r="56" spans="1:19" ht="12" hidden="1" customHeight="1" collapsed="1">
      <c r="A56" s="228">
        <v>2</v>
      </c>
      <c r="B56" s="223">
        <v>2</v>
      </c>
      <c r="C56" s="224">
        <v>1</v>
      </c>
      <c r="D56" s="224">
        <v>1</v>
      </c>
      <c r="E56" s="224">
        <v>1</v>
      </c>
      <c r="F56" s="226">
        <v>22</v>
      </c>
      <c r="G56" s="225" t="s">
        <v>76</v>
      </c>
      <c r="H56" s="211">
        <v>30</v>
      </c>
      <c r="I56" s="231">
        <v>0</v>
      </c>
      <c r="J56" s="230">
        <v>0</v>
      </c>
      <c r="K56" s="230">
        <v>0</v>
      </c>
      <c r="L56" s="230">
        <v>0</v>
      </c>
      <c r="Q56" s="227"/>
      <c r="R56" s="227"/>
    </row>
    <row r="57" spans="1:19" ht="15" customHeight="1">
      <c r="A57" s="228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30</v>
      </c>
      <c r="G57" s="225" t="s">
        <v>77</v>
      </c>
      <c r="H57" s="211">
        <v>31</v>
      </c>
      <c r="I57" s="231">
        <v>4100</v>
      </c>
      <c r="J57" s="230">
        <v>4100</v>
      </c>
      <c r="K57" s="230">
        <v>4100</v>
      </c>
      <c r="L57" s="230">
        <v>4100</v>
      </c>
      <c r="Q57" s="227"/>
      <c r="R57" s="227"/>
    </row>
    <row r="58" spans="1:19" ht="14.25" hidden="1" customHeight="1" collapsed="1">
      <c r="A58" s="251">
        <v>2</v>
      </c>
      <c r="B58" s="252">
        <v>3</v>
      </c>
      <c r="C58" s="215"/>
      <c r="D58" s="216"/>
      <c r="E58" s="216"/>
      <c r="F58" s="219"/>
      <c r="G58" s="253" t="s">
        <v>78</v>
      </c>
      <c r="H58" s="211">
        <v>32</v>
      </c>
      <c r="I58" s="234">
        <f>I59</f>
        <v>0</v>
      </c>
      <c r="J58" s="234">
        <f>J59</f>
        <v>0</v>
      </c>
      <c r="K58" s="234">
        <f>K59</f>
        <v>0</v>
      </c>
      <c r="L58" s="234">
        <f>L59</f>
        <v>0</v>
      </c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/>
      <c r="E59" s="224"/>
      <c r="F59" s="226"/>
      <c r="G59" s="225" t="s">
        <v>79</v>
      </c>
      <c r="H59" s="211">
        <v>33</v>
      </c>
      <c r="I59" s="212">
        <f>SUM(I60+I65+I70)</f>
        <v>0</v>
      </c>
      <c r="J59" s="254">
        <f>SUM(J60+J65+J70)</f>
        <v>0</v>
      </c>
      <c r="K59" s="213">
        <f>SUM(K60+K65+K70)</f>
        <v>0</v>
      </c>
      <c r="L59" s="212">
        <f>SUM(L60+L65+L70)</f>
        <v>0</v>
      </c>
      <c r="Q59" s="227"/>
      <c r="S59" s="227"/>
    </row>
    <row r="60" spans="1:19" ht="1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/>
      <c r="F60" s="226"/>
      <c r="G60" s="225" t="s">
        <v>80</v>
      </c>
      <c r="H60" s="211">
        <v>34</v>
      </c>
      <c r="I60" s="212">
        <f>I61</f>
        <v>0</v>
      </c>
      <c r="J60" s="254">
        <f>J61</f>
        <v>0</v>
      </c>
      <c r="K60" s="213">
        <f>K61</f>
        <v>0</v>
      </c>
      <c r="L60" s="212">
        <f>L61</f>
        <v>0</v>
      </c>
      <c r="Q60" s="227"/>
      <c r="R60" s="227"/>
    </row>
    <row r="61" spans="1:19" ht="13.5" hidden="1" customHeight="1" collapsed="1">
      <c r="A61" s="228">
        <v>2</v>
      </c>
      <c r="B61" s="223">
        <v>3</v>
      </c>
      <c r="C61" s="224">
        <v>1</v>
      </c>
      <c r="D61" s="224">
        <v>1</v>
      </c>
      <c r="E61" s="224">
        <v>1</v>
      </c>
      <c r="F61" s="226"/>
      <c r="G61" s="225" t="s">
        <v>80</v>
      </c>
      <c r="H61" s="211">
        <v>35</v>
      </c>
      <c r="I61" s="212">
        <f>SUM(I62:I64)</f>
        <v>0</v>
      </c>
      <c r="J61" s="254">
        <f>SUM(J62:J64)</f>
        <v>0</v>
      </c>
      <c r="K61" s="213">
        <f>SUM(K62:K64)</f>
        <v>0</v>
      </c>
      <c r="L61" s="212">
        <f>SUM(L62:L64)</f>
        <v>0</v>
      </c>
      <c r="Q61" s="227"/>
      <c r="R61" s="227"/>
    </row>
    <row r="62" spans="1:19" s="255" customFormat="1" ht="25.5" hidden="1" customHeight="1" collapsed="1">
      <c r="A62" s="228">
        <v>2</v>
      </c>
      <c r="B62" s="223">
        <v>3</v>
      </c>
      <c r="C62" s="224">
        <v>1</v>
      </c>
      <c r="D62" s="224">
        <v>1</v>
      </c>
      <c r="E62" s="224">
        <v>1</v>
      </c>
      <c r="F62" s="226">
        <v>1</v>
      </c>
      <c r="G62" s="225" t="s">
        <v>81</v>
      </c>
      <c r="H62" s="211">
        <v>36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9.5" hidden="1" customHeight="1" collapsed="1">
      <c r="A63" s="228">
        <v>2</v>
      </c>
      <c r="B63" s="218">
        <v>3</v>
      </c>
      <c r="C63" s="216">
        <v>1</v>
      </c>
      <c r="D63" s="216">
        <v>1</v>
      </c>
      <c r="E63" s="216">
        <v>1</v>
      </c>
      <c r="F63" s="219">
        <v>2</v>
      </c>
      <c r="G63" s="217" t="s">
        <v>82</v>
      </c>
      <c r="H63" s="211">
        <v>37</v>
      </c>
      <c r="I63" s="229">
        <v>0</v>
      </c>
      <c r="J63" s="229">
        <v>0</v>
      </c>
      <c r="K63" s="229">
        <v>0</v>
      </c>
      <c r="L63" s="229">
        <v>0</v>
      </c>
      <c r="Q63" s="227"/>
      <c r="R63" s="227"/>
    </row>
    <row r="64" spans="1:19" ht="16.5" hidden="1" customHeight="1" collapsed="1">
      <c r="A64" s="223">
        <v>2</v>
      </c>
      <c r="B64" s="224">
        <v>3</v>
      </c>
      <c r="C64" s="224">
        <v>1</v>
      </c>
      <c r="D64" s="224">
        <v>1</v>
      </c>
      <c r="E64" s="224">
        <v>1</v>
      </c>
      <c r="F64" s="226">
        <v>3</v>
      </c>
      <c r="G64" s="225" t="s">
        <v>83</v>
      </c>
      <c r="H64" s="211">
        <v>38</v>
      </c>
      <c r="I64" s="231">
        <v>0</v>
      </c>
      <c r="J64" s="231">
        <v>0</v>
      </c>
      <c r="K64" s="231">
        <v>0</v>
      </c>
      <c r="L64" s="231">
        <v>0</v>
      </c>
      <c r="Q64" s="227"/>
      <c r="R64" s="227"/>
    </row>
    <row r="65" spans="1:18" ht="29.25" hidden="1" customHeight="1" collapsed="1">
      <c r="A65" s="218">
        <v>2</v>
      </c>
      <c r="B65" s="216">
        <v>3</v>
      </c>
      <c r="C65" s="216">
        <v>1</v>
      </c>
      <c r="D65" s="216">
        <v>2</v>
      </c>
      <c r="E65" s="216"/>
      <c r="F65" s="219"/>
      <c r="G65" s="217" t="s">
        <v>84</v>
      </c>
      <c r="H65" s="211">
        <v>39</v>
      </c>
      <c r="I65" s="234">
        <f>I66</f>
        <v>0</v>
      </c>
      <c r="J65" s="256">
        <f>J66</f>
        <v>0</v>
      </c>
      <c r="K65" s="235">
        <f>K66</f>
        <v>0</v>
      </c>
      <c r="L65" s="235">
        <f>L66</f>
        <v>0</v>
      </c>
      <c r="Q65" s="227"/>
      <c r="R65" s="227"/>
    </row>
    <row r="66" spans="1:18" ht="27" hidden="1" customHeight="1" collapsed="1">
      <c r="A66" s="237">
        <v>2</v>
      </c>
      <c r="B66" s="238">
        <v>3</v>
      </c>
      <c r="C66" s="238">
        <v>1</v>
      </c>
      <c r="D66" s="238">
        <v>2</v>
      </c>
      <c r="E66" s="238">
        <v>1</v>
      </c>
      <c r="F66" s="240"/>
      <c r="G66" s="217" t="s">
        <v>84</v>
      </c>
      <c r="H66" s="211">
        <v>40</v>
      </c>
      <c r="I66" s="222">
        <f>SUM(I67:I69)</f>
        <v>0</v>
      </c>
      <c r="J66" s="257">
        <f>SUM(J67:J69)</f>
        <v>0</v>
      </c>
      <c r="K66" s="221">
        <f>SUM(K67:K69)</f>
        <v>0</v>
      </c>
      <c r="L66" s="213">
        <f>SUM(L67:L69)</f>
        <v>0</v>
      </c>
      <c r="Q66" s="227"/>
      <c r="R66" s="227"/>
    </row>
    <row r="67" spans="1:18" s="255" customFormat="1" ht="27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1</v>
      </c>
      <c r="G67" s="228" t="s">
        <v>81</v>
      </c>
      <c r="H67" s="211">
        <v>41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6.5" hidden="1" customHeight="1" collapsed="1">
      <c r="A68" s="223">
        <v>2</v>
      </c>
      <c r="B68" s="224">
        <v>3</v>
      </c>
      <c r="C68" s="224">
        <v>1</v>
      </c>
      <c r="D68" s="224">
        <v>2</v>
      </c>
      <c r="E68" s="224">
        <v>1</v>
      </c>
      <c r="F68" s="226">
        <v>2</v>
      </c>
      <c r="G68" s="228" t="s">
        <v>82</v>
      </c>
      <c r="H68" s="211">
        <v>42</v>
      </c>
      <c r="I68" s="231">
        <v>0</v>
      </c>
      <c r="J68" s="231">
        <v>0</v>
      </c>
      <c r="K68" s="231">
        <v>0</v>
      </c>
      <c r="L68" s="231">
        <v>0</v>
      </c>
      <c r="Q68" s="227"/>
      <c r="R68" s="227"/>
    </row>
    <row r="69" spans="1:18" ht="15" hidden="1" customHeight="1" collapsed="1">
      <c r="A69" s="223">
        <v>2</v>
      </c>
      <c r="B69" s="224">
        <v>3</v>
      </c>
      <c r="C69" s="224">
        <v>1</v>
      </c>
      <c r="D69" s="224">
        <v>2</v>
      </c>
      <c r="E69" s="224">
        <v>1</v>
      </c>
      <c r="F69" s="226">
        <v>3</v>
      </c>
      <c r="G69" s="228" t="s">
        <v>83</v>
      </c>
      <c r="H69" s="211">
        <v>43</v>
      </c>
      <c r="I69" s="231">
        <v>0</v>
      </c>
      <c r="J69" s="231">
        <v>0</v>
      </c>
      <c r="K69" s="231">
        <v>0</v>
      </c>
      <c r="L69" s="231">
        <v>0</v>
      </c>
      <c r="Q69" s="227"/>
      <c r="R69" s="227"/>
    </row>
    <row r="70" spans="1:18" ht="27.75" hidden="1" customHeight="1" collapsed="1">
      <c r="A70" s="223">
        <v>2</v>
      </c>
      <c r="B70" s="224">
        <v>3</v>
      </c>
      <c r="C70" s="224">
        <v>1</v>
      </c>
      <c r="D70" s="224">
        <v>3</v>
      </c>
      <c r="E70" s="224"/>
      <c r="F70" s="226"/>
      <c r="G70" s="228" t="s">
        <v>85</v>
      </c>
      <c r="H70" s="211">
        <v>44</v>
      </c>
      <c r="I70" s="212">
        <f>I71</f>
        <v>0</v>
      </c>
      <c r="J70" s="254">
        <f>J71</f>
        <v>0</v>
      </c>
      <c r="K70" s="213">
        <f>K71</f>
        <v>0</v>
      </c>
      <c r="L70" s="213">
        <f>L71</f>
        <v>0</v>
      </c>
      <c r="Q70" s="227"/>
      <c r="R70" s="227"/>
    </row>
    <row r="71" spans="1:18" ht="26.2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/>
      <c r="G71" s="228" t="s">
        <v>86</v>
      </c>
      <c r="H71" s="211">
        <v>45</v>
      </c>
      <c r="I71" s="212">
        <f>SUM(I72:I74)</f>
        <v>0</v>
      </c>
      <c r="J71" s="254">
        <f>SUM(J72:J74)</f>
        <v>0</v>
      </c>
      <c r="K71" s="213">
        <f>SUM(K72:K74)</f>
        <v>0</v>
      </c>
      <c r="L71" s="213">
        <f>SUM(L72:L74)</f>
        <v>0</v>
      </c>
      <c r="Q71" s="227"/>
      <c r="R71" s="227"/>
    </row>
    <row r="72" spans="1:18" ht="1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1</v>
      </c>
      <c r="G72" s="244" t="s">
        <v>87</v>
      </c>
      <c r="H72" s="211">
        <v>46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6.5" hidden="1" customHeight="1" collapsed="1">
      <c r="A73" s="223">
        <v>2</v>
      </c>
      <c r="B73" s="224">
        <v>3</v>
      </c>
      <c r="C73" s="224">
        <v>1</v>
      </c>
      <c r="D73" s="224">
        <v>3</v>
      </c>
      <c r="E73" s="224">
        <v>1</v>
      </c>
      <c r="F73" s="226">
        <v>2</v>
      </c>
      <c r="G73" s="228" t="s">
        <v>88</v>
      </c>
      <c r="H73" s="211">
        <v>47</v>
      </c>
      <c r="I73" s="231">
        <v>0</v>
      </c>
      <c r="J73" s="231">
        <v>0</v>
      </c>
      <c r="K73" s="231">
        <v>0</v>
      </c>
      <c r="L73" s="231">
        <v>0</v>
      </c>
      <c r="Q73" s="227"/>
      <c r="R73" s="227"/>
    </row>
    <row r="74" spans="1:18" ht="17.25" hidden="1" customHeight="1" collapsed="1">
      <c r="A74" s="218">
        <v>2</v>
      </c>
      <c r="B74" s="216">
        <v>3</v>
      </c>
      <c r="C74" s="216">
        <v>1</v>
      </c>
      <c r="D74" s="216">
        <v>3</v>
      </c>
      <c r="E74" s="216">
        <v>1</v>
      </c>
      <c r="F74" s="219">
        <v>3</v>
      </c>
      <c r="G74" s="244" t="s">
        <v>89</v>
      </c>
      <c r="H74" s="211">
        <v>48</v>
      </c>
      <c r="I74" s="229">
        <v>0</v>
      </c>
      <c r="J74" s="229">
        <v>0</v>
      </c>
      <c r="K74" s="229">
        <v>0</v>
      </c>
      <c r="L74" s="229">
        <v>0</v>
      </c>
      <c r="Q74" s="227"/>
      <c r="R74" s="227"/>
    </row>
    <row r="75" spans="1:18" ht="12.75" hidden="1" customHeight="1" collapsed="1">
      <c r="A75" s="218">
        <v>2</v>
      </c>
      <c r="B75" s="216">
        <v>3</v>
      </c>
      <c r="C75" s="216">
        <v>2</v>
      </c>
      <c r="D75" s="216"/>
      <c r="E75" s="216"/>
      <c r="F75" s="219"/>
      <c r="G75" s="244" t="s">
        <v>90</v>
      </c>
      <c r="H75" s="211">
        <v>49</v>
      </c>
      <c r="I75" s="212">
        <f t="shared" ref="I75:L76" si="3">I76</f>
        <v>0</v>
      </c>
      <c r="J75" s="212">
        <f t="shared" si="3"/>
        <v>0</v>
      </c>
      <c r="K75" s="212">
        <f t="shared" si="3"/>
        <v>0</v>
      </c>
      <c r="L75" s="212">
        <f t="shared" si="3"/>
        <v>0</v>
      </c>
    </row>
    <row r="76" spans="1:18" ht="12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/>
      <c r="F76" s="219"/>
      <c r="G76" s="244" t="s">
        <v>90</v>
      </c>
      <c r="H76" s="211">
        <v>50</v>
      </c>
      <c r="I76" s="212">
        <f t="shared" si="3"/>
        <v>0</v>
      </c>
      <c r="J76" s="212">
        <f t="shared" si="3"/>
        <v>0</v>
      </c>
      <c r="K76" s="212">
        <f t="shared" si="3"/>
        <v>0</v>
      </c>
      <c r="L76" s="212">
        <f t="shared" si="3"/>
        <v>0</v>
      </c>
    </row>
    <row r="77" spans="1:18" ht="15.75" hidden="1" customHeight="1" collapsed="1">
      <c r="A77" s="218">
        <v>2</v>
      </c>
      <c r="B77" s="216">
        <v>3</v>
      </c>
      <c r="C77" s="216">
        <v>2</v>
      </c>
      <c r="D77" s="216">
        <v>1</v>
      </c>
      <c r="E77" s="216">
        <v>1</v>
      </c>
      <c r="F77" s="219"/>
      <c r="G77" s="244" t="s">
        <v>90</v>
      </c>
      <c r="H77" s="211">
        <v>51</v>
      </c>
      <c r="I77" s="212">
        <f>SUM(I78)</f>
        <v>0</v>
      </c>
      <c r="J77" s="212">
        <f>SUM(J78)</f>
        <v>0</v>
      </c>
      <c r="K77" s="212">
        <f>SUM(K78)</f>
        <v>0</v>
      </c>
      <c r="L77" s="212">
        <f>SUM(L78)</f>
        <v>0</v>
      </c>
    </row>
    <row r="78" spans="1:18" ht="13.5" hidden="1" customHeight="1" collapsed="1">
      <c r="A78" s="218">
        <v>2</v>
      </c>
      <c r="B78" s="216">
        <v>3</v>
      </c>
      <c r="C78" s="216">
        <v>2</v>
      </c>
      <c r="D78" s="216">
        <v>1</v>
      </c>
      <c r="E78" s="216">
        <v>1</v>
      </c>
      <c r="F78" s="219">
        <v>1</v>
      </c>
      <c r="G78" s="244" t="s">
        <v>90</v>
      </c>
      <c r="H78" s="211">
        <v>52</v>
      </c>
      <c r="I78" s="231">
        <v>0</v>
      </c>
      <c r="J78" s="231">
        <v>0</v>
      </c>
      <c r="K78" s="231">
        <v>0</v>
      </c>
      <c r="L78" s="231">
        <v>0</v>
      </c>
    </row>
    <row r="79" spans="1:18" ht="16.5" hidden="1" customHeight="1" collapsed="1">
      <c r="A79" s="207">
        <v>2</v>
      </c>
      <c r="B79" s="208">
        <v>4</v>
      </c>
      <c r="C79" s="208"/>
      <c r="D79" s="208"/>
      <c r="E79" s="208"/>
      <c r="F79" s="210"/>
      <c r="G79" s="258" t="s">
        <v>91</v>
      </c>
      <c r="H79" s="211">
        <v>53</v>
      </c>
      <c r="I79" s="212">
        <f t="shared" ref="I79:L81" si="4">I80</f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5.75" hidden="1" customHeight="1" collapsed="1">
      <c r="A80" s="223">
        <v>2</v>
      </c>
      <c r="B80" s="224">
        <v>4</v>
      </c>
      <c r="C80" s="224">
        <v>1</v>
      </c>
      <c r="D80" s="224"/>
      <c r="E80" s="224"/>
      <c r="F80" s="226"/>
      <c r="G80" s="228" t="s">
        <v>92</v>
      </c>
      <c r="H80" s="211">
        <v>54</v>
      </c>
      <c r="I80" s="212">
        <f t="shared" si="4"/>
        <v>0</v>
      </c>
      <c r="J80" s="254">
        <f t="shared" si="4"/>
        <v>0</v>
      </c>
      <c r="K80" s="213">
        <f t="shared" si="4"/>
        <v>0</v>
      </c>
      <c r="L80" s="213">
        <f t="shared" si="4"/>
        <v>0</v>
      </c>
    </row>
    <row r="81" spans="1:12" ht="17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/>
      <c r="F81" s="226"/>
      <c r="G81" s="228" t="s">
        <v>92</v>
      </c>
      <c r="H81" s="211">
        <v>55</v>
      </c>
      <c r="I81" s="212">
        <f t="shared" si="4"/>
        <v>0</v>
      </c>
      <c r="J81" s="254">
        <f t="shared" si="4"/>
        <v>0</v>
      </c>
      <c r="K81" s="213">
        <f t="shared" si="4"/>
        <v>0</v>
      </c>
      <c r="L81" s="213">
        <f t="shared" si="4"/>
        <v>0</v>
      </c>
    </row>
    <row r="82" spans="1:12" ht="18" hidden="1" customHeight="1" collapsed="1">
      <c r="A82" s="223">
        <v>2</v>
      </c>
      <c r="B82" s="224">
        <v>4</v>
      </c>
      <c r="C82" s="224">
        <v>1</v>
      </c>
      <c r="D82" s="224">
        <v>1</v>
      </c>
      <c r="E82" s="224">
        <v>1</v>
      </c>
      <c r="F82" s="226"/>
      <c r="G82" s="228" t="s">
        <v>92</v>
      </c>
      <c r="H82" s="211">
        <v>56</v>
      </c>
      <c r="I82" s="212">
        <f>SUM(I83:I85)</f>
        <v>0</v>
      </c>
      <c r="J82" s="254">
        <f>SUM(J83:J85)</f>
        <v>0</v>
      </c>
      <c r="K82" s="213">
        <f>SUM(K83:K85)</f>
        <v>0</v>
      </c>
      <c r="L82" s="213">
        <f>SUM(L83:L85)</f>
        <v>0</v>
      </c>
    </row>
    <row r="83" spans="1:12" ht="14.25" hidden="1" customHeight="1" collapsed="1">
      <c r="A83" s="223">
        <v>2</v>
      </c>
      <c r="B83" s="224">
        <v>4</v>
      </c>
      <c r="C83" s="224">
        <v>1</v>
      </c>
      <c r="D83" s="224">
        <v>1</v>
      </c>
      <c r="E83" s="224">
        <v>1</v>
      </c>
      <c r="F83" s="226">
        <v>1</v>
      </c>
      <c r="G83" s="228" t="s">
        <v>93</v>
      </c>
      <c r="H83" s="211">
        <v>57</v>
      </c>
      <c r="I83" s="231">
        <v>0</v>
      </c>
      <c r="J83" s="231">
        <v>0</v>
      </c>
      <c r="K83" s="231">
        <v>0</v>
      </c>
      <c r="L83" s="231">
        <v>0</v>
      </c>
    </row>
    <row r="84" spans="1:12" ht="13.5" hidden="1" customHeight="1" collapsed="1">
      <c r="A84" s="223">
        <v>2</v>
      </c>
      <c r="B84" s="223">
        <v>4</v>
      </c>
      <c r="C84" s="223">
        <v>1</v>
      </c>
      <c r="D84" s="224">
        <v>1</v>
      </c>
      <c r="E84" s="224">
        <v>1</v>
      </c>
      <c r="F84" s="259">
        <v>2</v>
      </c>
      <c r="G84" s="225" t="s">
        <v>94</v>
      </c>
      <c r="H84" s="211">
        <v>58</v>
      </c>
      <c r="I84" s="231">
        <v>0</v>
      </c>
      <c r="J84" s="231">
        <v>0</v>
      </c>
      <c r="K84" s="231">
        <v>0</v>
      </c>
      <c r="L84" s="231">
        <v>0</v>
      </c>
    </row>
    <row r="85" spans="1:12" hidden="1" collapsed="1">
      <c r="A85" s="223">
        <v>2</v>
      </c>
      <c r="B85" s="224">
        <v>4</v>
      </c>
      <c r="C85" s="223">
        <v>1</v>
      </c>
      <c r="D85" s="224">
        <v>1</v>
      </c>
      <c r="E85" s="224">
        <v>1</v>
      </c>
      <c r="F85" s="259">
        <v>3</v>
      </c>
      <c r="G85" s="225" t="s">
        <v>95</v>
      </c>
      <c r="H85" s="211">
        <v>59</v>
      </c>
      <c r="I85" s="231">
        <v>0</v>
      </c>
      <c r="J85" s="231">
        <v>0</v>
      </c>
      <c r="K85" s="231">
        <v>0</v>
      </c>
      <c r="L85" s="231">
        <v>0</v>
      </c>
    </row>
    <row r="86" spans="1:12" hidden="1" collapsed="1">
      <c r="A86" s="207">
        <v>2</v>
      </c>
      <c r="B86" s="208">
        <v>5</v>
      </c>
      <c r="C86" s="207"/>
      <c r="D86" s="208"/>
      <c r="E86" s="208"/>
      <c r="F86" s="260"/>
      <c r="G86" s="209" t="s">
        <v>96</v>
      </c>
      <c r="H86" s="211">
        <v>60</v>
      </c>
      <c r="I86" s="212">
        <f>SUM(I87+I92+I97)</f>
        <v>0</v>
      </c>
      <c r="J86" s="254">
        <f>SUM(J87+J92+J97)</f>
        <v>0</v>
      </c>
      <c r="K86" s="213">
        <f>SUM(K87+K92+K97)</f>
        <v>0</v>
      </c>
      <c r="L86" s="213">
        <f>SUM(L87+L92+L97)</f>
        <v>0</v>
      </c>
    </row>
    <row r="87" spans="1:12" hidden="1" collapsed="1">
      <c r="A87" s="218">
        <v>2</v>
      </c>
      <c r="B87" s="216">
        <v>5</v>
      </c>
      <c r="C87" s="218">
        <v>1</v>
      </c>
      <c r="D87" s="216"/>
      <c r="E87" s="216"/>
      <c r="F87" s="261"/>
      <c r="G87" s="217" t="s">
        <v>97</v>
      </c>
      <c r="H87" s="211">
        <v>61</v>
      </c>
      <c r="I87" s="234">
        <f t="shared" ref="I87:L88" si="5">I88</f>
        <v>0</v>
      </c>
      <c r="J87" s="256">
        <f t="shared" si="5"/>
        <v>0</v>
      </c>
      <c r="K87" s="235">
        <f t="shared" si="5"/>
        <v>0</v>
      </c>
      <c r="L87" s="235">
        <f t="shared" si="5"/>
        <v>0</v>
      </c>
    </row>
    <row r="88" spans="1:12" hidden="1" collapsed="1">
      <c r="A88" s="223">
        <v>2</v>
      </c>
      <c r="B88" s="224">
        <v>5</v>
      </c>
      <c r="C88" s="223">
        <v>1</v>
      </c>
      <c r="D88" s="224">
        <v>1</v>
      </c>
      <c r="E88" s="224"/>
      <c r="F88" s="259"/>
      <c r="G88" s="225" t="s">
        <v>97</v>
      </c>
      <c r="H88" s="211">
        <v>62</v>
      </c>
      <c r="I88" s="212">
        <f t="shared" si="5"/>
        <v>0</v>
      </c>
      <c r="J88" s="254">
        <f t="shared" si="5"/>
        <v>0</v>
      </c>
      <c r="K88" s="213">
        <f t="shared" si="5"/>
        <v>0</v>
      </c>
      <c r="L88" s="213">
        <f t="shared" si="5"/>
        <v>0</v>
      </c>
    </row>
    <row r="89" spans="1:12" hidden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/>
      <c r="G89" s="225" t="s">
        <v>97</v>
      </c>
      <c r="H89" s="211">
        <v>63</v>
      </c>
      <c r="I89" s="212">
        <f>SUM(I90:I91)</f>
        <v>0</v>
      </c>
      <c r="J89" s="254">
        <f>SUM(J90:J91)</f>
        <v>0</v>
      </c>
      <c r="K89" s="213">
        <f>SUM(K90:K91)</f>
        <v>0</v>
      </c>
      <c r="L89" s="213">
        <f>SUM(L90:L91)</f>
        <v>0</v>
      </c>
    </row>
    <row r="90" spans="1:12" ht="25.5" hidden="1" customHeight="1" collapsed="1">
      <c r="A90" s="223">
        <v>2</v>
      </c>
      <c r="B90" s="224">
        <v>5</v>
      </c>
      <c r="C90" s="223">
        <v>1</v>
      </c>
      <c r="D90" s="224">
        <v>1</v>
      </c>
      <c r="E90" s="224">
        <v>1</v>
      </c>
      <c r="F90" s="259">
        <v>1</v>
      </c>
      <c r="G90" s="225" t="s">
        <v>98</v>
      </c>
      <c r="H90" s="211">
        <v>64</v>
      </c>
      <c r="I90" s="231">
        <v>0</v>
      </c>
      <c r="J90" s="231">
        <v>0</v>
      </c>
      <c r="K90" s="231">
        <v>0</v>
      </c>
      <c r="L90" s="231">
        <v>0</v>
      </c>
    </row>
    <row r="91" spans="1:12" ht="15.75" hidden="1" customHeight="1" collapsed="1">
      <c r="A91" s="223">
        <v>2</v>
      </c>
      <c r="B91" s="224">
        <v>5</v>
      </c>
      <c r="C91" s="223">
        <v>1</v>
      </c>
      <c r="D91" s="224">
        <v>1</v>
      </c>
      <c r="E91" s="224">
        <v>1</v>
      </c>
      <c r="F91" s="259">
        <v>2</v>
      </c>
      <c r="G91" s="225" t="s">
        <v>99</v>
      </c>
      <c r="H91" s="211">
        <v>65</v>
      </c>
      <c r="I91" s="231">
        <v>0</v>
      </c>
      <c r="J91" s="231">
        <v>0</v>
      </c>
      <c r="K91" s="231">
        <v>0</v>
      </c>
      <c r="L91" s="231">
        <v>0</v>
      </c>
    </row>
    <row r="92" spans="1:12" ht="12" hidden="1" customHeight="1" collapsed="1">
      <c r="A92" s="223">
        <v>2</v>
      </c>
      <c r="B92" s="224">
        <v>5</v>
      </c>
      <c r="C92" s="223">
        <v>2</v>
      </c>
      <c r="D92" s="224"/>
      <c r="E92" s="224"/>
      <c r="F92" s="259"/>
      <c r="G92" s="225" t="s">
        <v>100</v>
      </c>
      <c r="H92" s="211">
        <v>66</v>
      </c>
      <c r="I92" s="212">
        <f t="shared" ref="I92:L93" si="6">I93</f>
        <v>0</v>
      </c>
      <c r="J92" s="254">
        <f t="shared" si="6"/>
        <v>0</v>
      </c>
      <c r="K92" s="213">
        <f t="shared" si="6"/>
        <v>0</v>
      </c>
      <c r="L92" s="212">
        <f t="shared" si="6"/>
        <v>0</v>
      </c>
    </row>
    <row r="93" spans="1:12" ht="15.7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/>
      <c r="F93" s="259"/>
      <c r="G93" s="225" t="s">
        <v>100</v>
      </c>
      <c r="H93" s="211">
        <v>67</v>
      </c>
      <c r="I93" s="212">
        <f t="shared" si="6"/>
        <v>0</v>
      </c>
      <c r="J93" s="254">
        <f t="shared" si="6"/>
        <v>0</v>
      </c>
      <c r="K93" s="213">
        <f t="shared" si="6"/>
        <v>0</v>
      </c>
      <c r="L93" s="212">
        <f t="shared" si="6"/>
        <v>0</v>
      </c>
    </row>
    <row r="94" spans="1:12" ht="1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/>
      <c r="G94" s="225" t="s">
        <v>100</v>
      </c>
      <c r="H94" s="211">
        <v>68</v>
      </c>
      <c r="I94" s="212">
        <f>SUM(I95:I96)</f>
        <v>0</v>
      </c>
      <c r="J94" s="254">
        <f>SUM(J95:J96)</f>
        <v>0</v>
      </c>
      <c r="K94" s="213">
        <f>SUM(K95:K96)</f>
        <v>0</v>
      </c>
      <c r="L94" s="212">
        <f>SUM(L95:L96)</f>
        <v>0</v>
      </c>
    </row>
    <row r="95" spans="1:12" ht="25.5" hidden="1" customHeight="1" collapsed="1">
      <c r="A95" s="228">
        <v>2</v>
      </c>
      <c r="B95" s="223">
        <v>5</v>
      </c>
      <c r="C95" s="224">
        <v>2</v>
      </c>
      <c r="D95" s="225">
        <v>1</v>
      </c>
      <c r="E95" s="223">
        <v>1</v>
      </c>
      <c r="F95" s="259">
        <v>1</v>
      </c>
      <c r="G95" s="225" t="s">
        <v>101</v>
      </c>
      <c r="H95" s="211">
        <v>69</v>
      </c>
      <c r="I95" s="231">
        <v>0</v>
      </c>
      <c r="J95" s="231">
        <v>0</v>
      </c>
      <c r="K95" s="231">
        <v>0</v>
      </c>
      <c r="L95" s="231">
        <v>0</v>
      </c>
    </row>
    <row r="96" spans="1:12" ht="25.5" hidden="1" customHeight="1" collapsed="1">
      <c r="A96" s="228">
        <v>2</v>
      </c>
      <c r="B96" s="223">
        <v>5</v>
      </c>
      <c r="C96" s="224">
        <v>2</v>
      </c>
      <c r="D96" s="225">
        <v>1</v>
      </c>
      <c r="E96" s="223">
        <v>1</v>
      </c>
      <c r="F96" s="259">
        <v>2</v>
      </c>
      <c r="G96" s="225" t="s">
        <v>102</v>
      </c>
      <c r="H96" s="211">
        <v>70</v>
      </c>
      <c r="I96" s="231">
        <v>0</v>
      </c>
      <c r="J96" s="231">
        <v>0</v>
      </c>
      <c r="K96" s="231">
        <v>0</v>
      </c>
      <c r="L96" s="231">
        <v>0</v>
      </c>
    </row>
    <row r="97" spans="1:12" ht="28.5" hidden="1" customHeight="1" collapsed="1">
      <c r="A97" s="228">
        <v>2</v>
      </c>
      <c r="B97" s="223">
        <v>5</v>
      </c>
      <c r="C97" s="224">
        <v>3</v>
      </c>
      <c r="D97" s="225"/>
      <c r="E97" s="223"/>
      <c r="F97" s="259"/>
      <c r="G97" s="225" t="s">
        <v>103</v>
      </c>
      <c r="H97" s="211">
        <v>71</v>
      </c>
      <c r="I97" s="212">
        <f t="shared" ref="I97:L98" si="7">I98</f>
        <v>0</v>
      </c>
      <c r="J97" s="254">
        <f t="shared" si="7"/>
        <v>0</v>
      </c>
      <c r="K97" s="213">
        <f t="shared" si="7"/>
        <v>0</v>
      </c>
      <c r="L97" s="212">
        <f t="shared" si="7"/>
        <v>0</v>
      </c>
    </row>
    <row r="98" spans="1:12" ht="27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/>
      <c r="F98" s="259"/>
      <c r="G98" s="225" t="s">
        <v>104</v>
      </c>
      <c r="H98" s="211">
        <v>72</v>
      </c>
      <c r="I98" s="212">
        <f t="shared" si="7"/>
        <v>0</v>
      </c>
      <c r="J98" s="254">
        <f t="shared" si="7"/>
        <v>0</v>
      </c>
      <c r="K98" s="213">
        <f t="shared" si="7"/>
        <v>0</v>
      </c>
      <c r="L98" s="212">
        <f t="shared" si="7"/>
        <v>0</v>
      </c>
    </row>
    <row r="99" spans="1:12" ht="30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/>
      <c r="G99" s="239" t="s">
        <v>104</v>
      </c>
      <c r="H99" s="211">
        <v>73</v>
      </c>
      <c r="I99" s="222">
        <f>SUM(I100:I101)</f>
        <v>0</v>
      </c>
      <c r="J99" s="257">
        <f>SUM(J100:J101)</f>
        <v>0</v>
      </c>
      <c r="K99" s="221">
        <f>SUM(K100:K101)</f>
        <v>0</v>
      </c>
      <c r="L99" s="222">
        <f>SUM(L100:L101)</f>
        <v>0</v>
      </c>
    </row>
    <row r="100" spans="1:12" ht="26.25" hidden="1" customHeight="1" collapsed="1">
      <c r="A100" s="228">
        <v>2</v>
      </c>
      <c r="B100" s="223">
        <v>5</v>
      </c>
      <c r="C100" s="224">
        <v>3</v>
      </c>
      <c r="D100" s="225">
        <v>1</v>
      </c>
      <c r="E100" s="223">
        <v>1</v>
      </c>
      <c r="F100" s="259">
        <v>1</v>
      </c>
      <c r="G100" s="225" t="s">
        <v>104</v>
      </c>
      <c r="H100" s="211">
        <v>74</v>
      </c>
      <c r="I100" s="231">
        <v>0</v>
      </c>
      <c r="J100" s="231">
        <v>0</v>
      </c>
      <c r="K100" s="231">
        <v>0</v>
      </c>
      <c r="L100" s="231">
        <v>0</v>
      </c>
    </row>
    <row r="101" spans="1:12" ht="26.25" hidden="1" customHeight="1" collapsed="1">
      <c r="A101" s="236">
        <v>2</v>
      </c>
      <c r="B101" s="237">
        <v>5</v>
      </c>
      <c r="C101" s="238">
        <v>3</v>
      </c>
      <c r="D101" s="239">
        <v>1</v>
      </c>
      <c r="E101" s="237">
        <v>1</v>
      </c>
      <c r="F101" s="262">
        <v>2</v>
      </c>
      <c r="G101" s="239" t="s">
        <v>105</v>
      </c>
      <c r="H101" s="211">
        <v>75</v>
      </c>
      <c r="I101" s="231">
        <v>0</v>
      </c>
      <c r="J101" s="231">
        <v>0</v>
      </c>
      <c r="K101" s="231">
        <v>0</v>
      </c>
      <c r="L101" s="231">
        <v>0</v>
      </c>
    </row>
    <row r="102" spans="1:12" ht="27.75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/>
      <c r="F102" s="262"/>
      <c r="G102" s="239" t="s">
        <v>106</v>
      </c>
      <c r="H102" s="211">
        <v>76</v>
      </c>
      <c r="I102" s="222">
        <f>I103</f>
        <v>0</v>
      </c>
      <c r="J102" s="222">
        <f>J103</f>
        <v>0</v>
      </c>
      <c r="K102" s="222">
        <f>K103</f>
        <v>0</v>
      </c>
      <c r="L102" s="222">
        <f>L103</f>
        <v>0</v>
      </c>
    </row>
    <row r="103" spans="1:12" ht="25.5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/>
      <c r="G103" s="239" t="s">
        <v>106</v>
      </c>
      <c r="H103" s="211">
        <v>77</v>
      </c>
      <c r="I103" s="222">
        <f>SUM(I104:I105)</f>
        <v>0</v>
      </c>
      <c r="J103" s="222">
        <f>SUM(J104:J105)</f>
        <v>0</v>
      </c>
      <c r="K103" s="222">
        <f>SUM(K104:K105)</f>
        <v>0</v>
      </c>
      <c r="L103" s="222">
        <f>SUM(L104:L105)</f>
        <v>0</v>
      </c>
    </row>
    <row r="104" spans="1:12" ht="30" hidden="1" customHeight="1" collapsed="1">
      <c r="A104" s="236">
        <v>2</v>
      </c>
      <c r="B104" s="237">
        <v>5</v>
      </c>
      <c r="C104" s="238">
        <v>3</v>
      </c>
      <c r="D104" s="239">
        <v>2</v>
      </c>
      <c r="E104" s="237">
        <v>1</v>
      </c>
      <c r="F104" s="262">
        <v>1</v>
      </c>
      <c r="G104" s="239" t="s">
        <v>106</v>
      </c>
      <c r="H104" s="211">
        <v>78</v>
      </c>
      <c r="I104" s="231">
        <v>0</v>
      </c>
      <c r="J104" s="231">
        <v>0</v>
      </c>
      <c r="K104" s="231">
        <v>0</v>
      </c>
      <c r="L104" s="231">
        <v>0</v>
      </c>
    </row>
    <row r="105" spans="1:12" ht="18" hidden="1" customHeight="1" collapsed="1">
      <c r="A105" s="236">
        <v>2</v>
      </c>
      <c r="B105" s="237">
        <v>5</v>
      </c>
      <c r="C105" s="238">
        <v>3</v>
      </c>
      <c r="D105" s="239">
        <v>2</v>
      </c>
      <c r="E105" s="237">
        <v>1</v>
      </c>
      <c r="F105" s="262">
        <v>2</v>
      </c>
      <c r="G105" s="239" t="s">
        <v>107</v>
      </c>
      <c r="H105" s="211">
        <v>79</v>
      </c>
      <c r="I105" s="231">
        <v>0</v>
      </c>
      <c r="J105" s="231">
        <v>0</v>
      </c>
      <c r="K105" s="231">
        <v>0</v>
      </c>
      <c r="L105" s="231">
        <v>0</v>
      </c>
    </row>
    <row r="106" spans="1:12" ht="16.5" hidden="1" customHeight="1" collapsed="1">
      <c r="A106" s="258">
        <v>2</v>
      </c>
      <c r="B106" s="207">
        <v>6</v>
      </c>
      <c r="C106" s="208"/>
      <c r="D106" s="209"/>
      <c r="E106" s="207"/>
      <c r="F106" s="260"/>
      <c r="G106" s="263" t="s">
        <v>108</v>
      </c>
      <c r="H106" s="211">
        <v>80</v>
      </c>
      <c r="I106" s="212">
        <f>SUM(I107+I112+I116+I120+I124)</f>
        <v>0</v>
      </c>
      <c r="J106" s="254">
        <f>SUM(J107+J112+J116+J120+J124)</f>
        <v>0</v>
      </c>
      <c r="K106" s="213">
        <f>SUM(K107+K112+K116+K120+K124)</f>
        <v>0</v>
      </c>
      <c r="L106" s="212">
        <f>SUM(L107+L112+L116+L120+L124)</f>
        <v>0</v>
      </c>
    </row>
    <row r="107" spans="1:12" ht="14.25" hidden="1" customHeight="1" collapsed="1">
      <c r="A107" s="236">
        <v>2</v>
      </c>
      <c r="B107" s="237">
        <v>6</v>
      </c>
      <c r="C107" s="238">
        <v>1</v>
      </c>
      <c r="D107" s="239"/>
      <c r="E107" s="237"/>
      <c r="F107" s="262"/>
      <c r="G107" s="239" t="s">
        <v>109</v>
      </c>
      <c r="H107" s="211">
        <v>81</v>
      </c>
      <c r="I107" s="222">
        <f t="shared" ref="I107:L108" si="8">I108</f>
        <v>0</v>
      </c>
      <c r="J107" s="257">
        <f t="shared" si="8"/>
        <v>0</v>
      </c>
      <c r="K107" s="221">
        <f t="shared" si="8"/>
        <v>0</v>
      </c>
      <c r="L107" s="222">
        <f t="shared" si="8"/>
        <v>0</v>
      </c>
    </row>
    <row r="108" spans="1:12" ht="14.2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/>
      <c r="F108" s="259"/>
      <c r="G108" s="225" t="s">
        <v>109</v>
      </c>
      <c r="H108" s="211">
        <v>82</v>
      </c>
      <c r="I108" s="212">
        <f t="shared" si="8"/>
        <v>0</v>
      </c>
      <c r="J108" s="254">
        <f t="shared" si="8"/>
        <v>0</v>
      </c>
      <c r="K108" s="213">
        <f t="shared" si="8"/>
        <v>0</v>
      </c>
      <c r="L108" s="212">
        <f t="shared" si="8"/>
        <v>0</v>
      </c>
    </row>
    <row r="109" spans="1:12" hidden="1" collapsed="1">
      <c r="A109" s="228">
        <v>2</v>
      </c>
      <c r="B109" s="223">
        <v>6</v>
      </c>
      <c r="C109" s="224">
        <v>1</v>
      </c>
      <c r="D109" s="225">
        <v>1</v>
      </c>
      <c r="E109" s="223">
        <v>1</v>
      </c>
      <c r="F109" s="259"/>
      <c r="G109" s="225" t="s">
        <v>109</v>
      </c>
      <c r="H109" s="211">
        <v>83</v>
      </c>
      <c r="I109" s="212">
        <f>SUM(I110:I111)</f>
        <v>0</v>
      </c>
      <c r="J109" s="254">
        <f>SUM(J110:J111)</f>
        <v>0</v>
      </c>
      <c r="K109" s="213">
        <f>SUM(K110:K111)</f>
        <v>0</v>
      </c>
      <c r="L109" s="212">
        <f>SUM(L110:L111)</f>
        <v>0</v>
      </c>
    </row>
    <row r="110" spans="1:12" ht="13.5" hidden="1" customHeight="1" collapsed="1">
      <c r="A110" s="228">
        <v>2</v>
      </c>
      <c r="B110" s="223">
        <v>6</v>
      </c>
      <c r="C110" s="224">
        <v>1</v>
      </c>
      <c r="D110" s="225">
        <v>1</v>
      </c>
      <c r="E110" s="223">
        <v>1</v>
      </c>
      <c r="F110" s="259">
        <v>1</v>
      </c>
      <c r="G110" s="225" t="s">
        <v>110</v>
      </c>
      <c r="H110" s="211">
        <v>84</v>
      </c>
      <c r="I110" s="231">
        <v>0</v>
      </c>
      <c r="J110" s="231">
        <v>0</v>
      </c>
      <c r="K110" s="231">
        <v>0</v>
      </c>
      <c r="L110" s="231">
        <v>0</v>
      </c>
    </row>
    <row r="111" spans="1:12" hidden="1" collapsed="1">
      <c r="A111" s="244">
        <v>2</v>
      </c>
      <c r="B111" s="218">
        <v>6</v>
      </c>
      <c r="C111" s="216">
        <v>1</v>
      </c>
      <c r="D111" s="217">
        <v>1</v>
      </c>
      <c r="E111" s="218">
        <v>1</v>
      </c>
      <c r="F111" s="261">
        <v>2</v>
      </c>
      <c r="G111" s="217" t="s">
        <v>111</v>
      </c>
      <c r="H111" s="211">
        <v>85</v>
      </c>
      <c r="I111" s="229">
        <v>0</v>
      </c>
      <c r="J111" s="229">
        <v>0</v>
      </c>
      <c r="K111" s="229">
        <v>0</v>
      </c>
      <c r="L111" s="229">
        <v>0</v>
      </c>
    </row>
    <row r="112" spans="1:12" ht="25.5" hidden="1" customHeight="1" collapsed="1">
      <c r="A112" s="228">
        <v>2</v>
      </c>
      <c r="B112" s="223">
        <v>6</v>
      </c>
      <c r="C112" s="224">
        <v>2</v>
      </c>
      <c r="D112" s="225"/>
      <c r="E112" s="223"/>
      <c r="F112" s="259"/>
      <c r="G112" s="225" t="s">
        <v>112</v>
      </c>
      <c r="H112" s="211">
        <v>86</v>
      </c>
      <c r="I112" s="212">
        <f t="shared" ref="I112:L114" si="9">I113</f>
        <v>0</v>
      </c>
      <c r="J112" s="254">
        <f t="shared" si="9"/>
        <v>0</v>
      </c>
      <c r="K112" s="213">
        <f t="shared" si="9"/>
        <v>0</v>
      </c>
      <c r="L112" s="212">
        <f t="shared" si="9"/>
        <v>0</v>
      </c>
    </row>
    <row r="113" spans="1:12" ht="14.2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/>
      <c r="F113" s="259"/>
      <c r="G113" s="225" t="s">
        <v>112</v>
      </c>
      <c r="H113" s="211">
        <v>87</v>
      </c>
      <c r="I113" s="212">
        <f t="shared" si="9"/>
        <v>0</v>
      </c>
      <c r="J113" s="254">
        <f t="shared" si="9"/>
        <v>0</v>
      </c>
      <c r="K113" s="213">
        <f t="shared" si="9"/>
        <v>0</v>
      </c>
      <c r="L113" s="212">
        <f t="shared" si="9"/>
        <v>0</v>
      </c>
    </row>
    <row r="114" spans="1:12" ht="14.25" hidden="1" customHeight="1" collapsed="1">
      <c r="A114" s="228">
        <v>2</v>
      </c>
      <c r="B114" s="223">
        <v>6</v>
      </c>
      <c r="C114" s="224">
        <v>2</v>
      </c>
      <c r="D114" s="225">
        <v>1</v>
      </c>
      <c r="E114" s="223">
        <v>1</v>
      </c>
      <c r="F114" s="259"/>
      <c r="G114" s="225" t="s">
        <v>112</v>
      </c>
      <c r="H114" s="211">
        <v>88</v>
      </c>
      <c r="I114" s="264">
        <f t="shared" si="9"/>
        <v>0</v>
      </c>
      <c r="J114" s="265">
        <f t="shared" si="9"/>
        <v>0</v>
      </c>
      <c r="K114" s="266">
        <f t="shared" si="9"/>
        <v>0</v>
      </c>
      <c r="L114" s="264">
        <f t="shared" si="9"/>
        <v>0</v>
      </c>
    </row>
    <row r="115" spans="1:12" ht="25.5" hidden="1" customHeight="1" collapsed="1">
      <c r="A115" s="228">
        <v>2</v>
      </c>
      <c r="B115" s="223">
        <v>6</v>
      </c>
      <c r="C115" s="224">
        <v>2</v>
      </c>
      <c r="D115" s="225">
        <v>1</v>
      </c>
      <c r="E115" s="223">
        <v>1</v>
      </c>
      <c r="F115" s="259">
        <v>1</v>
      </c>
      <c r="G115" s="225" t="s">
        <v>112</v>
      </c>
      <c r="H115" s="211">
        <v>89</v>
      </c>
      <c r="I115" s="231">
        <v>0</v>
      </c>
      <c r="J115" s="231">
        <v>0</v>
      </c>
      <c r="K115" s="231">
        <v>0</v>
      </c>
      <c r="L115" s="231">
        <v>0</v>
      </c>
    </row>
    <row r="116" spans="1:12" ht="26.25" hidden="1" customHeight="1" collapsed="1">
      <c r="A116" s="244">
        <v>2</v>
      </c>
      <c r="B116" s="218">
        <v>6</v>
      </c>
      <c r="C116" s="216">
        <v>3</v>
      </c>
      <c r="D116" s="217"/>
      <c r="E116" s="218"/>
      <c r="F116" s="261"/>
      <c r="G116" s="217" t="s">
        <v>113</v>
      </c>
      <c r="H116" s="211">
        <v>90</v>
      </c>
      <c r="I116" s="234">
        <f t="shared" ref="I116:L118" si="10">I117</f>
        <v>0</v>
      </c>
      <c r="J116" s="256">
        <f t="shared" si="10"/>
        <v>0</v>
      </c>
      <c r="K116" s="235">
        <f t="shared" si="10"/>
        <v>0</v>
      </c>
      <c r="L116" s="234">
        <f t="shared" si="10"/>
        <v>0</v>
      </c>
    </row>
    <row r="117" spans="1:12" ht="25.5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/>
      <c r="F117" s="259"/>
      <c r="G117" s="225" t="s">
        <v>113</v>
      </c>
      <c r="H117" s="211">
        <v>91</v>
      </c>
      <c r="I117" s="212">
        <f t="shared" si="10"/>
        <v>0</v>
      </c>
      <c r="J117" s="254">
        <f t="shared" si="10"/>
        <v>0</v>
      </c>
      <c r="K117" s="213">
        <f t="shared" si="10"/>
        <v>0</v>
      </c>
      <c r="L117" s="212">
        <f t="shared" si="10"/>
        <v>0</v>
      </c>
    </row>
    <row r="118" spans="1:12" ht="26.25" hidden="1" customHeight="1" collapsed="1">
      <c r="A118" s="228">
        <v>2</v>
      </c>
      <c r="B118" s="223">
        <v>6</v>
      </c>
      <c r="C118" s="224">
        <v>3</v>
      </c>
      <c r="D118" s="225">
        <v>1</v>
      </c>
      <c r="E118" s="223">
        <v>1</v>
      </c>
      <c r="F118" s="259"/>
      <c r="G118" s="225" t="s">
        <v>113</v>
      </c>
      <c r="H118" s="211">
        <v>92</v>
      </c>
      <c r="I118" s="212">
        <f t="shared" si="10"/>
        <v>0</v>
      </c>
      <c r="J118" s="254">
        <f t="shared" si="10"/>
        <v>0</v>
      </c>
      <c r="K118" s="213">
        <f t="shared" si="10"/>
        <v>0</v>
      </c>
      <c r="L118" s="212">
        <f t="shared" si="10"/>
        <v>0</v>
      </c>
    </row>
    <row r="119" spans="1:12" ht="27" hidden="1" customHeight="1" collapsed="1">
      <c r="A119" s="228">
        <v>2</v>
      </c>
      <c r="B119" s="223">
        <v>6</v>
      </c>
      <c r="C119" s="224">
        <v>3</v>
      </c>
      <c r="D119" s="225">
        <v>1</v>
      </c>
      <c r="E119" s="223">
        <v>1</v>
      </c>
      <c r="F119" s="259">
        <v>1</v>
      </c>
      <c r="G119" s="225" t="s">
        <v>113</v>
      </c>
      <c r="H119" s="211">
        <v>93</v>
      </c>
      <c r="I119" s="231">
        <v>0</v>
      </c>
      <c r="J119" s="231">
        <v>0</v>
      </c>
      <c r="K119" s="231">
        <v>0</v>
      </c>
      <c r="L119" s="231">
        <v>0</v>
      </c>
    </row>
    <row r="120" spans="1:12" ht="25.5" hidden="1" customHeight="1" collapsed="1">
      <c r="A120" s="244">
        <v>2</v>
      </c>
      <c r="B120" s="218">
        <v>6</v>
      </c>
      <c r="C120" s="216">
        <v>4</v>
      </c>
      <c r="D120" s="217"/>
      <c r="E120" s="218"/>
      <c r="F120" s="261"/>
      <c r="G120" s="217" t="s">
        <v>114</v>
      </c>
      <c r="H120" s="211">
        <v>94</v>
      </c>
      <c r="I120" s="234">
        <f t="shared" ref="I120:L122" si="11">I121</f>
        <v>0</v>
      </c>
      <c r="J120" s="256">
        <f t="shared" si="11"/>
        <v>0</v>
      </c>
      <c r="K120" s="235">
        <f t="shared" si="11"/>
        <v>0</v>
      </c>
      <c r="L120" s="234">
        <f t="shared" si="11"/>
        <v>0</v>
      </c>
    </row>
    <row r="121" spans="1:12" ht="27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/>
      <c r="F121" s="259"/>
      <c r="G121" s="225" t="s">
        <v>114</v>
      </c>
      <c r="H121" s="211">
        <v>95</v>
      </c>
      <c r="I121" s="212">
        <f t="shared" si="11"/>
        <v>0</v>
      </c>
      <c r="J121" s="254">
        <f t="shared" si="11"/>
        <v>0</v>
      </c>
      <c r="K121" s="213">
        <f t="shared" si="11"/>
        <v>0</v>
      </c>
      <c r="L121" s="212">
        <f t="shared" si="11"/>
        <v>0</v>
      </c>
    </row>
    <row r="122" spans="1:12" ht="27" hidden="1" customHeight="1" collapsed="1">
      <c r="A122" s="228">
        <v>2</v>
      </c>
      <c r="B122" s="223">
        <v>6</v>
      </c>
      <c r="C122" s="224">
        <v>4</v>
      </c>
      <c r="D122" s="225">
        <v>1</v>
      </c>
      <c r="E122" s="223">
        <v>1</v>
      </c>
      <c r="F122" s="259"/>
      <c r="G122" s="225" t="s">
        <v>114</v>
      </c>
      <c r="H122" s="211">
        <v>96</v>
      </c>
      <c r="I122" s="212">
        <f t="shared" si="11"/>
        <v>0</v>
      </c>
      <c r="J122" s="254">
        <f t="shared" si="11"/>
        <v>0</v>
      </c>
      <c r="K122" s="213">
        <f t="shared" si="11"/>
        <v>0</v>
      </c>
      <c r="L122" s="212">
        <f t="shared" si="11"/>
        <v>0</v>
      </c>
    </row>
    <row r="123" spans="1:12" ht="27.75" hidden="1" customHeight="1" collapsed="1">
      <c r="A123" s="228">
        <v>2</v>
      </c>
      <c r="B123" s="223">
        <v>6</v>
      </c>
      <c r="C123" s="224">
        <v>4</v>
      </c>
      <c r="D123" s="225">
        <v>1</v>
      </c>
      <c r="E123" s="223">
        <v>1</v>
      </c>
      <c r="F123" s="259">
        <v>1</v>
      </c>
      <c r="G123" s="225" t="s">
        <v>114</v>
      </c>
      <c r="H123" s="211">
        <v>97</v>
      </c>
      <c r="I123" s="231">
        <v>0</v>
      </c>
      <c r="J123" s="231">
        <v>0</v>
      </c>
      <c r="K123" s="231">
        <v>0</v>
      </c>
      <c r="L123" s="231">
        <v>0</v>
      </c>
    </row>
    <row r="124" spans="1:12" ht="27" hidden="1" customHeight="1" collapsed="1">
      <c r="A124" s="236">
        <v>2</v>
      </c>
      <c r="B124" s="245">
        <v>6</v>
      </c>
      <c r="C124" s="246">
        <v>5</v>
      </c>
      <c r="D124" s="248"/>
      <c r="E124" s="245"/>
      <c r="F124" s="267"/>
      <c r="G124" s="248" t="s">
        <v>115</v>
      </c>
      <c r="H124" s="211">
        <v>98</v>
      </c>
      <c r="I124" s="241">
        <f t="shared" ref="I124:L126" si="12">I125</f>
        <v>0</v>
      </c>
      <c r="J124" s="268">
        <f t="shared" si="12"/>
        <v>0</v>
      </c>
      <c r="K124" s="242">
        <f t="shared" si="12"/>
        <v>0</v>
      </c>
      <c r="L124" s="241">
        <f t="shared" si="12"/>
        <v>0</v>
      </c>
    </row>
    <row r="125" spans="1:12" ht="29.25" hidden="1" customHeight="1" collapsed="1">
      <c r="A125" s="228">
        <v>2</v>
      </c>
      <c r="B125" s="223">
        <v>6</v>
      </c>
      <c r="C125" s="224">
        <v>5</v>
      </c>
      <c r="D125" s="225">
        <v>1</v>
      </c>
      <c r="E125" s="223"/>
      <c r="F125" s="259"/>
      <c r="G125" s="248" t="s">
        <v>116</v>
      </c>
      <c r="H125" s="211">
        <v>99</v>
      </c>
      <c r="I125" s="212">
        <f t="shared" si="12"/>
        <v>0</v>
      </c>
      <c r="J125" s="254">
        <f t="shared" si="12"/>
        <v>0</v>
      </c>
      <c r="K125" s="213">
        <f t="shared" si="12"/>
        <v>0</v>
      </c>
      <c r="L125" s="212">
        <f t="shared" si="12"/>
        <v>0</v>
      </c>
    </row>
    <row r="126" spans="1:12" ht="25.5" hidden="1" customHeight="1" collapsed="1">
      <c r="A126" s="228">
        <v>2</v>
      </c>
      <c r="B126" s="223">
        <v>6</v>
      </c>
      <c r="C126" s="224">
        <v>5</v>
      </c>
      <c r="D126" s="225">
        <v>1</v>
      </c>
      <c r="E126" s="223">
        <v>1</v>
      </c>
      <c r="F126" s="259"/>
      <c r="G126" s="248" t="s">
        <v>115</v>
      </c>
      <c r="H126" s="211">
        <v>100</v>
      </c>
      <c r="I126" s="212">
        <f t="shared" si="12"/>
        <v>0</v>
      </c>
      <c r="J126" s="254">
        <f t="shared" si="12"/>
        <v>0</v>
      </c>
      <c r="K126" s="213">
        <f t="shared" si="12"/>
        <v>0</v>
      </c>
      <c r="L126" s="212">
        <f t="shared" si="12"/>
        <v>0</v>
      </c>
    </row>
    <row r="127" spans="1:12" ht="27.75" hidden="1" customHeight="1" collapsed="1">
      <c r="A127" s="223">
        <v>2</v>
      </c>
      <c r="B127" s="224">
        <v>6</v>
      </c>
      <c r="C127" s="223">
        <v>5</v>
      </c>
      <c r="D127" s="223">
        <v>1</v>
      </c>
      <c r="E127" s="225">
        <v>1</v>
      </c>
      <c r="F127" s="259">
        <v>1</v>
      </c>
      <c r="G127" s="248" t="s">
        <v>117</v>
      </c>
      <c r="H127" s="211">
        <v>101</v>
      </c>
      <c r="I127" s="231">
        <v>0</v>
      </c>
      <c r="J127" s="231">
        <v>0</v>
      </c>
      <c r="K127" s="231">
        <v>0</v>
      </c>
      <c r="L127" s="231">
        <v>0</v>
      </c>
    </row>
    <row r="128" spans="1:12" ht="14.25" hidden="1" customHeight="1" collapsed="1">
      <c r="A128" s="258">
        <v>2</v>
      </c>
      <c r="B128" s="207">
        <v>7</v>
      </c>
      <c r="C128" s="207"/>
      <c r="D128" s="208"/>
      <c r="E128" s="208"/>
      <c r="F128" s="210"/>
      <c r="G128" s="209" t="s">
        <v>118</v>
      </c>
      <c r="H128" s="211">
        <v>102</v>
      </c>
      <c r="I128" s="213">
        <f>SUM(I129+I134+I142)</f>
        <v>0</v>
      </c>
      <c r="J128" s="254">
        <f>SUM(J129+J134+J142)</f>
        <v>0</v>
      </c>
      <c r="K128" s="213">
        <f>SUM(K129+K134+K142)</f>
        <v>0</v>
      </c>
      <c r="L128" s="212">
        <f>SUM(L129+L134+L142)</f>
        <v>0</v>
      </c>
    </row>
    <row r="129" spans="1:12" hidden="1" collapsed="1">
      <c r="A129" s="228">
        <v>2</v>
      </c>
      <c r="B129" s="223">
        <v>7</v>
      </c>
      <c r="C129" s="223">
        <v>1</v>
      </c>
      <c r="D129" s="224"/>
      <c r="E129" s="224"/>
      <c r="F129" s="226"/>
      <c r="G129" s="225" t="s">
        <v>119</v>
      </c>
      <c r="H129" s="211">
        <v>103</v>
      </c>
      <c r="I129" s="213">
        <f t="shared" ref="I129:L130" si="13">I130</f>
        <v>0</v>
      </c>
      <c r="J129" s="254">
        <f t="shared" si="13"/>
        <v>0</v>
      </c>
      <c r="K129" s="213">
        <f t="shared" si="13"/>
        <v>0</v>
      </c>
      <c r="L129" s="212">
        <f t="shared" si="13"/>
        <v>0</v>
      </c>
    </row>
    <row r="130" spans="1:12" ht="14.25" hidden="1" customHeight="1" collapsed="1">
      <c r="A130" s="228">
        <v>2</v>
      </c>
      <c r="B130" s="223">
        <v>7</v>
      </c>
      <c r="C130" s="223">
        <v>1</v>
      </c>
      <c r="D130" s="224">
        <v>1</v>
      </c>
      <c r="E130" s="224"/>
      <c r="F130" s="226"/>
      <c r="G130" s="225" t="s">
        <v>119</v>
      </c>
      <c r="H130" s="211">
        <v>104</v>
      </c>
      <c r="I130" s="213">
        <f t="shared" si="13"/>
        <v>0</v>
      </c>
      <c r="J130" s="254">
        <f t="shared" si="13"/>
        <v>0</v>
      </c>
      <c r="K130" s="213">
        <f t="shared" si="13"/>
        <v>0</v>
      </c>
      <c r="L130" s="212">
        <f t="shared" si="13"/>
        <v>0</v>
      </c>
    </row>
    <row r="131" spans="1:12" ht="15.75" hidden="1" customHeight="1" collapsed="1">
      <c r="A131" s="228">
        <v>2</v>
      </c>
      <c r="B131" s="223">
        <v>7</v>
      </c>
      <c r="C131" s="223">
        <v>1</v>
      </c>
      <c r="D131" s="224">
        <v>1</v>
      </c>
      <c r="E131" s="224">
        <v>1</v>
      </c>
      <c r="F131" s="226"/>
      <c r="G131" s="225" t="s">
        <v>119</v>
      </c>
      <c r="H131" s="211">
        <v>105</v>
      </c>
      <c r="I131" s="213">
        <f>SUM(I132:I133)</f>
        <v>0</v>
      </c>
      <c r="J131" s="254">
        <f>SUM(J132:J133)</f>
        <v>0</v>
      </c>
      <c r="K131" s="213">
        <f>SUM(K132:K133)</f>
        <v>0</v>
      </c>
      <c r="L131" s="212">
        <f>SUM(L132:L133)</f>
        <v>0</v>
      </c>
    </row>
    <row r="132" spans="1:12" ht="14.25" hidden="1" customHeight="1" collapsed="1">
      <c r="A132" s="244">
        <v>2</v>
      </c>
      <c r="B132" s="218">
        <v>7</v>
      </c>
      <c r="C132" s="244">
        <v>1</v>
      </c>
      <c r="D132" s="223">
        <v>1</v>
      </c>
      <c r="E132" s="216">
        <v>1</v>
      </c>
      <c r="F132" s="219">
        <v>1</v>
      </c>
      <c r="G132" s="217" t="s">
        <v>120</v>
      </c>
      <c r="H132" s="211">
        <v>106</v>
      </c>
      <c r="I132" s="269">
        <v>0</v>
      </c>
      <c r="J132" s="269">
        <v>0</v>
      </c>
      <c r="K132" s="269">
        <v>0</v>
      </c>
      <c r="L132" s="269">
        <v>0</v>
      </c>
    </row>
    <row r="133" spans="1:12" ht="14.25" hidden="1" customHeight="1" collapsed="1">
      <c r="A133" s="223">
        <v>2</v>
      </c>
      <c r="B133" s="223">
        <v>7</v>
      </c>
      <c r="C133" s="228">
        <v>1</v>
      </c>
      <c r="D133" s="223">
        <v>1</v>
      </c>
      <c r="E133" s="224">
        <v>1</v>
      </c>
      <c r="F133" s="226">
        <v>2</v>
      </c>
      <c r="G133" s="225" t="s">
        <v>121</v>
      </c>
      <c r="H133" s="211">
        <v>107</v>
      </c>
      <c r="I133" s="230">
        <v>0</v>
      </c>
      <c r="J133" s="230">
        <v>0</v>
      </c>
      <c r="K133" s="230">
        <v>0</v>
      </c>
      <c r="L133" s="230">
        <v>0</v>
      </c>
    </row>
    <row r="134" spans="1:12" ht="25.5" hidden="1" customHeight="1" collapsed="1">
      <c r="A134" s="236">
        <v>2</v>
      </c>
      <c r="B134" s="237">
        <v>7</v>
      </c>
      <c r="C134" s="236">
        <v>2</v>
      </c>
      <c r="D134" s="237"/>
      <c r="E134" s="238"/>
      <c r="F134" s="240"/>
      <c r="G134" s="239" t="s">
        <v>122</v>
      </c>
      <c r="H134" s="211">
        <v>108</v>
      </c>
      <c r="I134" s="221">
        <f t="shared" ref="I134:L135" si="14">I135</f>
        <v>0</v>
      </c>
      <c r="J134" s="257">
        <f t="shared" si="14"/>
        <v>0</v>
      </c>
      <c r="K134" s="221">
        <f t="shared" si="14"/>
        <v>0</v>
      </c>
      <c r="L134" s="222">
        <f t="shared" si="14"/>
        <v>0</v>
      </c>
    </row>
    <row r="135" spans="1:12" ht="25.5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/>
      <c r="F135" s="226"/>
      <c r="G135" s="225" t="s">
        <v>123</v>
      </c>
      <c r="H135" s="211">
        <v>109</v>
      </c>
      <c r="I135" s="213">
        <f t="shared" si="14"/>
        <v>0</v>
      </c>
      <c r="J135" s="254">
        <f t="shared" si="14"/>
        <v>0</v>
      </c>
      <c r="K135" s="213">
        <f t="shared" si="14"/>
        <v>0</v>
      </c>
      <c r="L135" s="212">
        <f t="shared" si="14"/>
        <v>0</v>
      </c>
    </row>
    <row r="136" spans="1:12" ht="25.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/>
      <c r="G136" s="225" t="s">
        <v>123</v>
      </c>
      <c r="H136" s="211">
        <v>110</v>
      </c>
      <c r="I136" s="213">
        <f>SUM(I137:I138)</f>
        <v>0</v>
      </c>
      <c r="J136" s="254">
        <f>SUM(J137:J138)</f>
        <v>0</v>
      </c>
      <c r="K136" s="213">
        <f>SUM(K137:K138)</f>
        <v>0</v>
      </c>
      <c r="L136" s="212">
        <f>SUM(L137:L138)</f>
        <v>0</v>
      </c>
    </row>
    <row r="137" spans="1:12" ht="12" hidden="1" customHeight="1" collapsed="1">
      <c r="A137" s="228">
        <v>2</v>
      </c>
      <c r="B137" s="223">
        <v>7</v>
      </c>
      <c r="C137" s="228">
        <v>2</v>
      </c>
      <c r="D137" s="223">
        <v>1</v>
      </c>
      <c r="E137" s="224">
        <v>1</v>
      </c>
      <c r="F137" s="226">
        <v>1</v>
      </c>
      <c r="G137" s="225" t="s">
        <v>124</v>
      </c>
      <c r="H137" s="211">
        <v>111</v>
      </c>
      <c r="I137" s="230">
        <v>0</v>
      </c>
      <c r="J137" s="230">
        <v>0</v>
      </c>
      <c r="K137" s="230">
        <v>0</v>
      </c>
      <c r="L137" s="230"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1</v>
      </c>
      <c r="E138" s="224">
        <v>1</v>
      </c>
      <c r="F138" s="226">
        <v>2</v>
      </c>
      <c r="G138" s="225" t="s">
        <v>125</v>
      </c>
      <c r="H138" s="211">
        <v>112</v>
      </c>
      <c r="I138" s="230">
        <v>0</v>
      </c>
      <c r="J138" s="230">
        <v>0</v>
      </c>
      <c r="K138" s="230">
        <v>0</v>
      </c>
      <c r="L138" s="230"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/>
      <c r="F139" s="226"/>
      <c r="G139" s="225" t="s">
        <v>126</v>
      </c>
      <c r="H139" s="211">
        <v>113</v>
      </c>
      <c r="I139" s="213">
        <f>I140</f>
        <v>0</v>
      </c>
      <c r="J139" s="213">
        <f>J140</f>
        <v>0</v>
      </c>
      <c r="K139" s="213">
        <f>K140</f>
        <v>0</v>
      </c>
      <c r="L139" s="213">
        <f>L140</f>
        <v>0</v>
      </c>
    </row>
    <row r="140" spans="1:12" ht="15" hidden="1" customHeight="1" collapsed="1">
      <c r="A140" s="228">
        <v>2</v>
      </c>
      <c r="B140" s="223">
        <v>7</v>
      </c>
      <c r="C140" s="228">
        <v>2</v>
      </c>
      <c r="D140" s="223">
        <v>2</v>
      </c>
      <c r="E140" s="224">
        <v>1</v>
      </c>
      <c r="F140" s="226"/>
      <c r="G140" s="225" t="s">
        <v>126</v>
      </c>
      <c r="H140" s="211">
        <v>114</v>
      </c>
      <c r="I140" s="213">
        <f>SUM(I141)</f>
        <v>0</v>
      </c>
      <c r="J140" s="213">
        <f>SUM(J141)</f>
        <v>0</v>
      </c>
      <c r="K140" s="213">
        <f>SUM(K141)</f>
        <v>0</v>
      </c>
      <c r="L140" s="213">
        <f>SUM(L141)</f>
        <v>0</v>
      </c>
    </row>
    <row r="141" spans="1:12" ht="15" hidden="1" customHeight="1" collapsed="1">
      <c r="A141" s="228">
        <v>2</v>
      </c>
      <c r="B141" s="223">
        <v>7</v>
      </c>
      <c r="C141" s="228">
        <v>2</v>
      </c>
      <c r="D141" s="223">
        <v>2</v>
      </c>
      <c r="E141" s="224">
        <v>1</v>
      </c>
      <c r="F141" s="226">
        <v>1</v>
      </c>
      <c r="G141" s="225" t="s">
        <v>126</v>
      </c>
      <c r="H141" s="211">
        <v>115</v>
      </c>
      <c r="I141" s="230">
        <v>0</v>
      </c>
      <c r="J141" s="230">
        <v>0</v>
      </c>
      <c r="K141" s="230">
        <v>0</v>
      </c>
      <c r="L141" s="230">
        <v>0</v>
      </c>
    </row>
    <row r="142" spans="1:12" hidden="1" collapsed="1">
      <c r="A142" s="228">
        <v>2</v>
      </c>
      <c r="B142" s="223">
        <v>7</v>
      </c>
      <c r="C142" s="228">
        <v>3</v>
      </c>
      <c r="D142" s="223"/>
      <c r="E142" s="224"/>
      <c r="F142" s="226"/>
      <c r="G142" s="225" t="s">
        <v>127</v>
      </c>
      <c r="H142" s="211">
        <v>116</v>
      </c>
      <c r="I142" s="213">
        <f t="shared" ref="I142:L143" si="15">I143</f>
        <v>0</v>
      </c>
      <c r="J142" s="254">
        <f t="shared" si="15"/>
        <v>0</v>
      </c>
      <c r="K142" s="213">
        <f t="shared" si="15"/>
        <v>0</v>
      </c>
      <c r="L142" s="212">
        <f t="shared" si="15"/>
        <v>0</v>
      </c>
    </row>
    <row r="143" spans="1:12" hidden="1" collapsed="1">
      <c r="A143" s="236">
        <v>2</v>
      </c>
      <c r="B143" s="245">
        <v>7</v>
      </c>
      <c r="C143" s="270">
        <v>3</v>
      </c>
      <c r="D143" s="245">
        <v>1</v>
      </c>
      <c r="E143" s="246"/>
      <c r="F143" s="247"/>
      <c r="G143" s="248" t="s">
        <v>127</v>
      </c>
      <c r="H143" s="211">
        <v>117</v>
      </c>
      <c r="I143" s="242">
        <f t="shared" si="15"/>
        <v>0</v>
      </c>
      <c r="J143" s="268">
        <f t="shared" si="15"/>
        <v>0</v>
      </c>
      <c r="K143" s="242">
        <f t="shared" si="15"/>
        <v>0</v>
      </c>
      <c r="L143" s="241">
        <f t="shared" si="15"/>
        <v>0</v>
      </c>
    </row>
    <row r="144" spans="1:12" hidden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/>
      <c r="G144" s="225" t="s">
        <v>127</v>
      </c>
      <c r="H144" s="211">
        <v>118</v>
      </c>
      <c r="I144" s="213">
        <f>SUM(I145:I146)</f>
        <v>0</v>
      </c>
      <c r="J144" s="254">
        <f>SUM(J145:J146)</f>
        <v>0</v>
      </c>
      <c r="K144" s="213">
        <f>SUM(K145:K146)</f>
        <v>0</v>
      </c>
      <c r="L144" s="212">
        <f>SUM(L145:L146)</f>
        <v>0</v>
      </c>
    </row>
    <row r="145" spans="1:12" hidden="1" collapsed="1">
      <c r="A145" s="244">
        <v>2</v>
      </c>
      <c r="B145" s="218">
        <v>7</v>
      </c>
      <c r="C145" s="244">
        <v>3</v>
      </c>
      <c r="D145" s="218">
        <v>1</v>
      </c>
      <c r="E145" s="216">
        <v>1</v>
      </c>
      <c r="F145" s="219">
        <v>1</v>
      </c>
      <c r="G145" s="217" t="s">
        <v>128</v>
      </c>
      <c r="H145" s="211">
        <v>119</v>
      </c>
      <c r="I145" s="269">
        <v>0</v>
      </c>
      <c r="J145" s="269">
        <v>0</v>
      </c>
      <c r="K145" s="269">
        <v>0</v>
      </c>
      <c r="L145" s="269">
        <v>0</v>
      </c>
    </row>
    <row r="146" spans="1:12" ht="16.5" hidden="1" customHeight="1" collapsed="1">
      <c r="A146" s="228">
        <v>2</v>
      </c>
      <c r="B146" s="223">
        <v>7</v>
      </c>
      <c r="C146" s="228">
        <v>3</v>
      </c>
      <c r="D146" s="223">
        <v>1</v>
      </c>
      <c r="E146" s="224">
        <v>1</v>
      </c>
      <c r="F146" s="226">
        <v>2</v>
      </c>
      <c r="G146" s="225" t="s">
        <v>129</v>
      </c>
      <c r="H146" s="211">
        <v>120</v>
      </c>
      <c r="I146" s="230">
        <v>0</v>
      </c>
      <c r="J146" s="231">
        <v>0</v>
      </c>
      <c r="K146" s="231">
        <v>0</v>
      </c>
      <c r="L146" s="231">
        <v>0</v>
      </c>
    </row>
    <row r="147" spans="1:12" ht="15" hidden="1" customHeight="1" collapsed="1">
      <c r="A147" s="258">
        <v>2</v>
      </c>
      <c r="B147" s="258">
        <v>8</v>
      </c>
      <c r="C147" s="207"/>
      <c r="D147" s="233"/>
      <c r="E147" s="215"/>
      <c r="F147" s="271"/>
      <c r="G147" s="220" t="s">
        <v>130</v>
      </c>
      <c r="H147" s="211">
        <v>121</v>
      </c>
      <c r="I147" s="235">
        <f>I148</f>
        <v>0</v>
      </c>
      <c r="J147" s="256">
        <f>J148</f>
        <v>0</v>
      </c>
      <c r="K147" s="235">
        <f>K148</f>
        <v>0</v>
      </c>
      <c r="L147" s="234">
        <f>L148</f>
        <v>0</v>
      </c>
    </row>
    <row r="148" spans="1:12" ht="14.25" hidden="1" customHeight="1" collapsed="1">
      <c r="A148" s="236">
        <v>2</v>
      </c>
      <c r="B148" s="236">
        <v>8</v>
      </c>
      <c r="C148" s="236">
        <v>1</v>
      </c>
      <c r="D148" s="237"/>
      <c r="E148" s="238"/>
      <c r="F148" s="240"/>
      <c r="G148" s="217" t="s">
        <v>130</v>
      </c>
      <c r="H148" s="211">
        <v>122</v>
      </c>
      <c r="I148" s="235">
        <f>I149+I154</f>
        <v>0</v>
      </c>
      <c r="J148" s="256">
        <f>J149+J154</f>
        <v>0</v>
      </c>
      <c r="K148" s="235">
        <f>K149+K154</f>
        <v>0</v>
      </c>
      <c r="L148" s="234">
        <f>L149+L154</f>
        <v>0</v>
      </c>
    </row>
    <row r="149" spans="1:12" ht="13.5" hidden="1" customHeight="1" collapsed="1">
      <c r="A149" s="228">
        <v>2</v>
      </c>
      <c r="B149" s="223">
        <v>8</v>
      </c>
      <c r="C149" s="225">
        <v>1</v>
      </c>
      <c r="D149" s="223">
        <v>1</v>
      </c>
      <c r="E149" s="224"/>
      <c r="F149" s="226"/>
      <c r="G149" s="225" t="s">
        <v>131</v>
      </c>
      <c r="H149" s="211">
        <v>123</v>
      </c>
      <c r="I149" s="213">
        <f>I150</f>
        <v>0</v>
      </c>
      <c r="J149" s="254">
        <f>J150</f>
        <v>0</v>
      </c>
      <c r="K149" s="213">
        <f>K150</f>
        <v>0</v>
      </c>
      <c r="L149" s="212">
        <f>L150</f>
        <v>0</v>
      </c>
    </row>
    <row r="150" spans="1:12" ht="13.5" hidden="1" customHeight="1" collapsed="1">
      <c r="A150" s="228">
        <v>2</v>
      </c>
      <c r="B150" s="223">
        <v>8</v>
      </c>
      <c r="C150" s="217">
        <v>1</v>
      </c>
      <c r="D150" s="218">
        <v>1</v>
      </c>
      <c r="E150" s="216">
        <v>1</v>
      </c>
      <c r="F150" s="219"/>
      <c r="G150" s="225" t="s">
        <v>131</v>
      </c>
      <c r="H150" s="211">
        <v>124</v>
      </c>
      <c r="I150" s="235">
        <f>SUM(I151:I153)</f>
        <v>0</v>
      </c>
      <c r="J150" s="235">
        <f>SUM(J151:J153)</f>
        <v>0</v>
      </c>
      <c r="K150" s="235">
        <f>SUM(K151:K153)</f>
        <v>0</v>
      </c>
      <c r="L150" s="235">
        <f>SUM(L151:L153)</f>
        <v>0</v>
      </c>
    </row>
    <row r="151" spans="1:12" ht="13.5" hidden="1" customHeight="1" collapsed="1">
      <c r="A151" s="223">
        <v>2</v>
      </c>
      <c r="B151" s="218">
        <v>8</v>
      </c>
      <c r="C151" s="225">
        <v>1</v>
      </c>
      <c r="D151" s="223">
        <v>1</v>
      </c>
      <c r="E151" s="224">
        <v>1</v>
      </c>
      <c r="F151" s="226">
        <v>1</v>
      </c>
      <c r="G151" s="225" t="s">
        <v>132</v>
      </c>
      <c r="H151" s="211">
        <v>125</v>
      </c>
      <c r="I151" s="230">
        <v>0</v>
      </c>
      <c r="J151" s="230">
        <v>0</v>
      </c>
      <c r="K151" s="230">
        <v>0</v>
      </c>
      <c r="L151" s="230">
        <v>0</v>
      </c>
    </row>
    <row r="152" spans="1:12" ht="15.75" hidden="1" customHeight="1" collapsed="1">
      <c r="A152" s="236">
        <v>2</v>
      </c>
      <c r="B152" s="245">
        <v>8</v>
      </c>
      <c r="C152" s="248">
        <v>1</v>
      </c>
      <c r="D152" s="245">
        <v>1</v>
      </c>
      <c r="E152" s="246">
        <v>1</v>
      </c>
      <c r="F152" s="247">
        <v>2</v>
      </c>
      <c r="G152" s="248" t="s">
        <v>133</v>
      </c>
      <c r="H152" s="211">
        <v>126</v>
      </c>
      <c r="I152" s="272">
        <v>0</v>
      </c>
      <c r="J152" s="272">
        <v>0</v>
      </c>
      <c r="K152" s="272">
        <v>0</v>
      </c>
      <c r="L152" s="272">
        <v>0</v>
      </c>
    </row>
    <row r="153" spans="1:12" hidden="1" collapsed="1">
      <c r="A153" s="236">
        <v>2</v>
      </c>
      <c r="B153" s="245">
        <v>8</v>
      </c>
      <c r="C153" s="248">
        <v>1</v>
      </c>
      <c r="D153" s="245">
        <v>1</v>
      </c>
      <c r="E153" s="246">
        <v>1</v>
      </c>
      <c r="F153" s="247">
        <v>3</v>
      </c>
      <c r="G153" s="248" t="s">
        <v>392</v>
      </c>
      <c r="H153" s="211">
        <v>127</v>
      </c>
      <c r="I153" s="272">
        <v>0</v>
      </c>
      <c r="J153" s="273">
        <v>0</v>
      </c>
      <c r="K153" s="272">
        <v>0</v>
      </c>
      <c r="L153" s="249">
        <v>0</v>
      </c>
    </row>
    <row r="154" spans="1:12" ht="15" hidden="1" customHeight="1" collapsed="1">
      <c r="A154" s="228">
        <v>2</v>
      </c>
      <c r="B154" s="223">
        <v>8</v>
      </c>
      <c r="C154" s="225">
        <v>1</v>
      </c>
      <c r="D154" s="223">
        <v>2</v>
      </c>
      <c r="E154" s="224"/>
      <c r="F154" s="226"/>
      <c r="G154" s="225" t="s">
        <v>134</v>
      </c>
      <c r="H154" s="211">
        <v>128</v>
      </c>
      <c r="I154" s="213">
        <f t="shared" ref="I154:L155" si="16">I155</f>
        <v>0</v>
      </c>
      <c r="J154" s="254">
        <f t="shared" si="16"/>
        <v>0</v>
      </c>
      <c r="K154" s="213">
        <f t="shared" si="16"/>
        <v>0</v>
      </c>
      <c r="L154" s="212">
        <f t="shared" si="16"/>
        <v>0</v>
      </c>
    </row>
    <row r="155" spans="1:12" hidden="1" collapsed="1">
      <c r="A155" s="228">
        <v>2</v>
      </c>
      <c r="B155" s="223">
        <v>8</v>
      </c>
      <c r="C155" s="225">
        <v>1</v>
      </c>
      <c r="D155" s="223">
        <v>2</v>
      </c>
      <c r="E155" s="224">
        <v>1</v>
      </c>
      <c r="F155" s="226"/>
      <c r="G155" s="225" t="s">
        <v>134</v>
      </c>
      <c r="H155" s="211">
        <v>129</v>
      </c>
      <c r="I155" s="213">
        <f t="shared" si="16"/>
        <v>0</v>
      </c>
      <c r="J155" s="254">
        <f t="shared" si="16"/>
        <v>0</v>
      </c>
      <c r="K155" s="213">
        <f t="shared" si="16"/>
        <v>0</v>
      </c>
      <c r="L155" s="212">
        <f t="shared" si="16"/>
        <v>0</v>
      </c>
    </row>
    <row r="156" spans="1:12" hidden="1" collapsed="1">
      <c r="A156" s="236">
        <v>2</v>
      </c>
      <c r="B156" s="237">
        <v>8</v>
      </c>
      <c r="C156" s="239">
        <v>1</v>
      </c>
      <c r="D156" s="237">
        <v>2</v>
      </c>
      <c r="E156" s="238">
        <v>1</v>
      </c>
      <c r="F156" s="240">
        <v>1</v>
      </c>
      <c r="G156" s="225" t="s">
        <v>134</v>
      </c>
      <c r="H156" s="211">
        <v>130</v>
      </c>
      <c r="I156" s="274">
        <v>0</v>
      </c>
      <c r="J156" s="231">
        <v>0</v>
      </c>
      <c r="K156" s="231">
        <v>0</v>
      </c>
      <c r="L156" s="231">
        <v>0</v>
      </c>
    </row>
    <row r="157" spans="1:12" ht="39.75" hidden="1" customHeight="1" collapsed="1">
      <c r="A157" s="258">
        <v>2</v>
      </c>
      <c r="B157" s="207">
        <v>9</v>
      </c>
      <c r="C157" s="209"/>
      <c r="D157" s="207"/>
      <c r="E157" s="208"/>
      <c r="F157" s="210"/>
      <c r="G157" s="209" t="s">
        <v>135</v>
      </c>
      <c r="H157" s="211">
        <v>131</v>
      </c>
      <c r="I157" s="213">
        <f>I158+I162</f>
        <v>0</v>
      </c>
      <c r="J157" s="254">
        <f>J158+J162</f>
        <v>0</v>
      </c>
      <c r="K157" s="213">
        <f>K158+K162</f>
        <v>0</v>
      </c>
      <c r="L157" s="212">
        <f>L158+L162</f>
        <v>0</v>
      </c>
    </row>
    <row r="158" spans="1:12" s="239" customFormat="1" ht="39" hidden="1" customHeight="1" collapsed="1">
      <c r="A158" s="228">
        <v>2</v>
      </c>
      <c r="B158" s="223">
        <v>9</v>
      </c>
      <c r="C158" s="225">
        <v>1</v>
      </c>
      <c r="D158" s="223"/>
      <c r="E158" s="224"/>
      <c r="F158" s="226"/>
      <c r="G158" s="225" t="s">
        <v>136</v>
      </c>
      <c r="H158" s="211">
        <v>132</v>
      </c>
      <c r="I158" s="213">
        <f t="shared" ref="I158:L160" si="17">I159</f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42.75" hidden="1" customHeight="1" collapsed="1">
      <c r="A159" s="244">
        <v>2</v>
      </c>
      <c r="B159" s="218">
        <v>9</v>
      </c>
      <c r="C159" s="217">
        <v>1</v>
      </c>
      <c r="D159" s="218">
        <v>1</v>
      </c>
      <c r="E159" s="216"/>
      <c r="F159" s="219"/>
      <c r="G159" s="225" t="s">
        <v>137</v>
      </c>
      <c r="H159" s="211">
        <v>133</v>
      </c>
      <c r="I159" s="235">
        <f t="shared" si="17"/>
        <v>0</v>
      </c>
      <c r="J159" s="256">
        <f t="shared" si="17"/>
        <v>0</v>
      </c>
      <c r="K159" s="235">
        <f t="shared" si="17"/>
        <v>0</v>
      </c>
      <c r="L159" s="234">
        <f t="shared" si="17"/>
        <v>0</v>
      </c>
    </row>
    <row r="160" spans="1:12" ht="38.25" hidden="1" customHeight="1" collapsed="1">
      <c r="A160" s="228">
        <v>2</v>
      </c>
      <c r="B160" s="223">
        <v>9</v>
      </c>
      <c r="C160" s="228">
        <v>1</v>
      </c>
      <c r="D160" s="223">
        <v>1</v>
      </c>
      <c r="E160" s="224">
        <v>1</v>
      </c>
      <c r="F160" s="226"/>
      <c r="G160" s="225" t="s">
        <v>137</v>
      </c>
      <c r="H160" s="211">
        <v>134</v>
      </c>
      <c r="I160" s="213">
        <f t="shared" si="17"/>
        <v>0</v>
      </c>
      <c r="J160" s="254">
        <f t="shared" si="17"/>
        <v>0</v>
      </c>
      <c r="K160" s="213">
        <f t="shared" si="17"/>
        <v>0</v>
      </c>
      <c r="L160" s="212">
        <f t="shared" si="17"/>
        <v>0</v>
      </c>
    </row>
    <row r="161" spans="1:12" ht="38.25" hidden="1" customHeight="1" collapsed="1">
      <c r="A161" s="244">
        <v>2</v>
      </c>
      <c r="B161" s="218">
        <v>9</v>
      </c>
      <c r="C161" s="218">
        <v>1</v>
      </c>
      <c r="D161" s="218">
        <v>1</v>
      </c>
      <c r="E161" s="216">
        <v>1</v>
      </c>
      <c r="F161" s="219">
        <v>1</v>
      </c>
      <c r="G161" s="225" t="s">
        <v>137</v>
      </c>
      <c r="H161" s="211">
        <v>135</v>
      </c>
      <c r="I161" s="269">
        <v>0</v>
      </c>
      <c r="J161" s="269">
        <v>0</v>
      </c>
      <c r="K161" s="269">
        <v>0</v>
      </c>
      <c r="L161" s="269">
        <v>0</v>
      </c>
    </row>
    <row r="162" spans="1:12" ht="41.25" hidden="1" customHeight="1" collapsed="1">
      <c r="A162" s="228">
        <v>2</v>
      </c>
      <c r="B162" s="223">
        <v>9</v>
      </c>
      <c r="C162" s="223">
        <v>2</v>
      </c>
      <c r="D162" s="223"/>
      <c r="E162" s="224"/>
      <c r="F162" s="226"/>
      <c r="G162" s="225" t="s">
        <v>138</v>
      </c>
      <c r="H162" s="211">
        <v>136</v>
      </c>
      <c r="I162" s="213">
        <f>SUM(I163+I168)</f>
        <v>0</v>
      </c>
      <c r="J162" s="213">
        <f>SUM(J163+J168)</f>
        <v>0</v>
      </c>
      <c r="K162" s="213">
        <f>SUM(K163+K168)</f>
        <v>0</v>
      </c>
      <c r="L162" s="213">
        <f>SUM(L163+L168)</f>
        <v>0</v>
      </c>
    </row>
    <row r="163" spans="1:12" ht="44.25" hidden="1" customHeight="1" collapsed="1">
      <c r="A163" s="228">
        <v>2</v>
      </c>
      <c r="B163" s="223">
        <v>9</v>
      </c>
      <c r="C163" s="223">
        <v>2</v>
      </c>
      <c r="D163" s="218">
        <v>1</v>
      </c>
      <c r="E163" s="216"/>
      <c r="F163" s="219"/>
      <c r="G163" s="217" t="s">
        <v>139</v>
      </c>
      <c r="H163" s="211">
        <v>137</v>
      </c>
      <c r="I163" s="235">
        <f>I164</f>
        <v>0</v>
      </c>
      <c r="J163" s="256">
        <f>J164</f>
        <v>0</v>
      </c>
      <c r="K163" s="235">
        <f>K164</f>
        <v>0</v>
      </c>
      <c r="L163" s="234">
        <f>L164</f>
        <v>0</v>
      </c>
    </row>
    <row r="164" spans="1:12" ht="40.5" hidden="1" customHeight="1" collapsed="1">
      <c r="A164" s="244">
        <v>2</v>
      </c>
      <c r="B164" s="218">
        <v>9</v>
      </c>
      <c r="C164" s="218">
        <v>2</v>
      </c>
      <c r="D164" s="223">
        <v>1</v>
      </c>
      <c r="E164" s="224">
        <v>1</v>
      </c>
      <c r="F164" s="226"/>
      <c r="G164" s="217" t="s">
        <v>140</v>
      </c>
      <c r="H164" s="211">
        <v>138</v>
      </c>
      <c r="I164" s="213">
        <f>SUM(I165:I167)</f>
        <v>0</v>
      </c>
      <c r="J164" s="254">
        <f>SUM(J165:J167)</f>
        <v>0</v>
      </c>
      <c r="K164" s="213">
        <f>SUM(K165:K167)</f>
        <v>0</v>
      </c>
      <c r="L164" s="212">
        <f>SUM(L165:L167)</f>
        <v>0</v>
      </c>
    </row>
    <row r="165" spans="1:12" ht="53.25" hidden="1" customHeight="1" collapsed="1">
      <c r="A165" s="236">
        <v>2</v>
      </c>
      <c r="B165" s="245">
        <v>9</v>
      </c>
      <c r="C165" s="245">
        <v>2</v>
      </c>
      <c r="D165" s="245">
        <v>1</v>
      </c>
      <c r="E165" s="246">
        <v>1</v>
      </c>
      <c r="F165" s="247">
        <v>1</v>
      </c>
      <c r="G165" s="217" t="s">
        <v>141</v>
      </c>
      <c r="H165" s="211">
        <v>139</v>
      </c>
      <c r="I165" s="272">
        <v>0</v>
      </c>
      <c r="J165" s="229">
        <v>0</v>
      </c>
      <c r="K165" s="229">
        <v>0</v>
      </c>
      <c r="L165" s="229">
        <v>0</v>
      </c>
    </row>
    <row r="166" spans="1:12" ht="51.75" hidden="1" customHeight="1" collapsed="1">
      <c r="A166" s="228">
        <v>2</v>
      </c>
      <c r="B166" s="223">
        <v>9</v>
      </c>
      <c r="C166" s="223">
        <v>2</v>
      </c>
      <c r="D166" s="223">
        <v>1</v>
      </c>
      <c r="E166" s="224">
        <v>1</v>
      </c>
      <c r="F166" s="226">
        <v>2</v>
      </c>
      <c r="G166" s="217" t="s">
        <v>142</v>
      </c>
      <c r="H166" s="211">
        <v>140</v>
      </c>
      <c r="I166" s="230">
        <v>0</v>
      </c>
      <c r="J166" s="275">
        <v>0</v>
      </c>
      <c r="K166" s="275">
        <v>0</v>
      </c>
      <c r="L166" s="275">
        <v>0</v>
      </c>
    </row>
    <row r="167" spans="1:12" ht="54.75" hidden="1" customHeight="1" collapsed="1">
      <c r="A167" s="228">
        <v>2</v>
      </c>
      <c r="B167" s="223">
        <v>9</v>
      </c>
      <c r="C167" s="223">
        <v>2</v>
      </c>
      <c r="D167" s="223">
        <v>1</v>
      </c>
      <c r="E167" s="224">
        <v>1</v>
      </c>
      <c r="F167" s="226">
        <v>3</v>
      </c>
      <c r="G167" s="217" t="s">
        <v>143</v>
      </c>
      <c r="H167" s="211">
        <v>141</v>
      </c>
      <c r="I167" s="230">
        <v>0</v>
      </c>
      <c r="J167" s="230">
        <v>0</v>
      </c>
      <c r="K167" s="230">
        <v>0</v>
      </c>
      <c r="L167" s="230">
        <v>0</v>
      </c>
    </row>
    <row r="168" spans="1:12" ht="39" hidden="1" customHeight="1" collapsed="1">
      <c r="A168" s="276">
        <v>2</v>
      </c>
      <c r="B168" s="276">
        <v>9</v>
      </c>
      <c r="C168" s="276">
        <v>2</v>
      </c>
      <c r="D168" s="276">
        <v>2</v>
      </c>
      <c r="E168" s="276"/>
      <c r="F168" s="276"/>
      <c r="G168" s="225" t="s">
        <v>144</v>
      </c>
      <c r="H168" s="211">
        <v>142</v>
      </c>
      <c r="I168" s="213">
        <f>I169</f>
        <v>0</v>
      </c>
      <c r="J168" s="254">
        <f>J169</f>
        <v>0</v>
      </c>
      <c r="K168" s="213">
        <f>K169</f>
        <v>0</v>
      </c>
      <c r="L168" s="212">
        <f>L169</f>
        <v>0</v>
      </c>
    </row>
    <row r="169" spans="1:12" ht="43.5" hidden="1" customHeight="1" collapsed="1">
      <c r="A169" s="228">
        <v>2</v>
      </c>
      <c r="B169" s="223">
        <v>9</v>
      </c>
      <c r="C169" s="223">
        <v>2</v>
      </c>
      <c r="D169" s="223">
        <v>2</v>
      </c>
      <c r="E169" s="224">
        <v>1</v>
      </c>
      <c r="F169" s="226"/>
      <c r="G169" s="217" t="s">
        <v>145</v>
      </c>
      <c r="H169" s="211">
        <v>143</v>
      </c>
      <c r="I169" s="235">
        <f>SUM(I170:I172)</f>
        <v>0</v>
      </c>
      <c r="J169" s="235">
        <f>SUM(J170:J172)</f>
        <v>0</v>
      </c>
      <c r="K169" s="235">
        <f>SUM(K170:K172)</f>
        <v>0</v>
      </c>
      <c r="L169" s="235">
        <f>SUM(L170:L172)</f>
        <v>0</v>
      </c>
    </row>
    <row r="170" spans="1:12" ht="54.75" hidden="1" customHeight="1" collapsed="1">
      <c r="A170" s="228">
        <v>2</v>
      </c>
      <c r="B170" s="223">
        <v>9</v>
      </c>
      <c r="C170" s="223">
        <v>2</v>
      </c>
      <c r="D170" s="223">
        <v>2</v>
      </c>
      <c r="E170" s="223">
        <v>1</v>
      </c>
      <c r="F170" s="226">
        <v>1</v>
      </c>
      <c r="G170" s="277" t="s">
        <v>146</v>
      </c>
      <c r="H170" s="211">
        <v>144</v>
      </c>
      <c r="I170" s="230">
        <v>0</v>
      </c>
      <c r="J170" s="229">
        <v>0</v>
      </c>
      <c r="K170" s="229">
        <v>0</v>
      </c>
      <c r="L170" s="229">
        <v>0</v>
      </c>
    </row>
    <row r="171" spans="1:12" ht="54" hidden="1" customHeight="1" collapsed="1">
      <c r="A171" s="237">
        <v>2</v>
      </c>
      <c r="B171" s="239">
        <v>9</v>
      </c>
      <c r="C171" s="237">
        <v>2</v>
      </c>
      <c r="D171" s="238">
        <v>2</v>
      </c>
      <c r="E171" s="238">
        <v>1</v>
      </c>
      <c r="F171" s="240">
        <v>2</v>
      </c>
      <c r="G171" s="239" t="s">
        <v>147</v>
      </c>
      <c r="H171" s="211">
        <v>145</v>
      </c>
      <c r="I171" s="229">
        <v>0</v>
      </c>
      <c r="J171" s="231">
        <v>0</v>
      </c>
      <c r="K171" s="231">
        <v>0</v>
      </c>
      <c r="L171" s="231">
        <v>0</v>
      </c>
    </row>
    <row r="172" spans="1:12" ht="54" hidden="1" customHeight="1" collapsed="1">
      <c r="A172" s="223">
        <v>2</v>
      </c>
      <c r="B172" s="248">
        <v>9</v>
      </c>
      <c r="C172" s="245">
        <v>2</v>
      </c>
      <c r="D172" s="246">
        <v>2</v>
      </c>
      <c r="E172" s="246">
        <v>1</v>
      </c>
      <c r="F172" s="247">
        <v>3</v>
      </c>
      <c r="G172" s="248" t="s">
        <v>148</v>
      </c>
      <c r="H172" s="211">
        <v>146</v>
      </c>
      <c r="I172" s="275">
        <v>0</v>
      </c>
      <c r="J172" s="275">
        <v>0</v>
      </c>
      <c r="K172" s="275">
        <v>0</v>
      </c>
      <c r="L172" s="275">
        <v>0</v>
      </c>
    </row>
    <row r="173" spans="1:12" ht="76.5" customHeight="1">
      <c r="A173" s="207">
        <v>3</v>
      </c>
      <c r="B173" s="209"/>
      <c r="C173" s="207"/>
      <c r="D173" s="208"/>
      <c r="E173" s="208"/>
      <c r="F173" s="210"/>
      <c r="G173" s="263" t="s">
        <v>149</v>
      </c>
      <c r="H173" s="211">
        <v>147</v>
      </c>
      <c r="I173" s="212">
        <f>SUM(I174+I227+I292)</f>
        <v>49900</v>
      </c>
      <c r="J173" s="254">
        <f>SUM(J174+J227+J292)</f>
        <v>49900</v>
      </c>
      <c r="K173" s="213">
        <f>SUM(K174+K227+K292)</f>
        <v>49900</v>
      </c>
      <c r="L173" s="212">
        <f>SUM(L174+L227+L292)</f>
        <v>49900</v>
      </c>
    </row>
    <row r="174" spans="1:12" ht="34.5" customHeight="1">
      <c r="A174" s="258">
        <v>3</v>
      </c>
      <c r="B174" s="207">
        <v>1</v>
      </c>
      <c r="C174" s="233"/>
      <c r="D174" s="215"/>
      <c r="E174" s="215"/>
      <c r="F174" s="271"/>
      <c r="G174" s="253" t="s">
        <v>150</v>
      </c>
      <c r="H174" s="211">
        <v>148</v>
      </c>
      <c r="I174" s="212">
        <f>SUM(I175+I198+I205+I217+I221)</f>
        <v>49900</v>
      </c>
      <c r="J174" s="234">
        <f>SUM(J175+J198+J205+J217+J221)</f>
        <v>49900</v>
      </c>
      <c r="K174" s="234">
        <f>SUM(K175+K198+K205+K217+K221)</f>
        <v>49900</v>
      </c>
      <c r="L174" s="234">
        <f>SUM(L175+L198+L205+L217+L221)</f>
        <v>49900</v>
      </c>
    </row>
    <row r="175" spans="1:12" ht="30.75" hidden="1" customHeight="1" collapsed="1">
      <c r="A175" s="218">
        <v>3</v>
      </c>
      <c r="B175" s="217">
        <v>1</v>
      </c>
      <c r="C175" s="218">
        <v>1</v>
      </c>
      <c r="D175" s="216"/>
      <c r="E175" s="216"/>
      <c r="F175" s="278"/>
      <c r="G175" s="228" t="s">
        <v>151</v>
      </c>
      <c r="H175" s="211">
        <v>149</v>
      </c>
      <c r="I175" s="234">
        <f>SUM(I176+I179+I184+I190+I195)</f>
        <v>49900</v>
      </c>
      <c r="J175" s="254">
        <f>SUM(J176+J179+J184+J190+J195)</f>
        <v>49900</v>
      </c>
      <c r="K175" s="213">
        <f>SUM(K176+K179+K184+K190+K195)</f>
        <v>49900</v>
      </c>
      <c r="L175" s="212">
        <f>SUM(L176+L179+L184+L190+L195)</f>
        <v>49900</v>
      </c>
    </row>
    <row r="176" spans="1:12" ht="12.7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/>
      <c r="F176" s="279"/>
      <c r="G176" s="228" t="s">
        <v>152</v>
      </c>
      <c r="H176" s="211">
        <v>150</v>
      </c>
      <c r="I176" s="212">
        <f t="shared" ref="I176:L177" si="18">I177</f>
        <v>0</v>
      </c>
      <c r="J176" s="256">
        <f t="shared" si="18"/>
        <v>0</v>
      </c>
      <c r="K176" s="235">
        <f t="shared" si="18"/>
        <v>0</v>
      </c>
      <c r="L176" s="234">
        <f t="shared" si="18"/>
        <v>0</v>
      </c>
    </row>
    <row r="177" spans="1:16" ht="13.5" hidden="1" customHeight="1" collapsed="1">
      <c r="A177" s="223">
        <v>3</v>
      </c>
      <c r="B177" s="225">
        <v>1</v>
      </c>
      <c r="C177" s="223">
        <v>1</v>
      </c>
      <c r="D177" s="224">
        <v>1</v>
      </c>
      <c r="E177" s="224">
        <v>1</v>
      </c>
      <c r="F177" s="259"/>
      <c r="G177" s="228" t="s">
        <v>153</v>
      </c>
      <c r="H177" s="211">
        <v>151</v>
      </c>
      <c r="I177" s="234">
        <f t="shared" si="18"/>
        <v>0</v>
      </c>
      <c r="J177" s="212">
        <f t="shared" si="18"/>
        <v>0</v>
      </c>
      <c r="K177" s="212">
        <f t="shared" si="18"/>
        <v>0</v>
      </c>
      <c r="L177" s="212">
        <f t="shared" si="18"/>
        <v>0</v>
      </c>
    </row>
    <row r="178" spans="1:16" ht="13.5" hidden="1" customHeight="1" collapsed="1">
      <c r="A178" s="223">
        <v>3</v>
      </c>
      <c r="B178" s="225">
        <v>1</v>
      </c>
      <c r="C178" s="223">
        <v>1</v>
      </c>
      <c r="D178" s="224">
        <v>1</v>
      </c>
      <c r="E178" s="224">
        <v>1</v>
      </c>
      <c r="F178" s="259">
        <v>1</v>
      </c>
      <c r="G178" s="228" t="s">
        <v>153</v>
      </c>
      <c r="H178" s="211">
        <v>152</v>
      </c>
      <c r="I178" s="231">
        <v>0</v>
      </c>
      <c r="J178" s="231">
        <v>0</v>
      </c>
      <c r="K178" s="231">
        <v>0</v>
      </c>
      <c r="L178" s="231">
        <v>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/>
      <c r="F179" s="219"/>
      <c r="G179" s="217" t="s">
        <v>154</v>
      </c>
      <c r="H179" s="211">
        <v>153</v>
      </c>
      <c r="I179" s="234">
        <f>I180</f>
        <v>48000</v>
      </c>
      <c r="J179" s="256">
        <f>J180</f>
        <v>48000</v>
      </c>
      <c r="K179" s="235">
        <f>K180</f>
        <v>48000</v>
      </c>
      <c r="L179" s="234">
        <f>L180</f>
        <v>48000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/>
      <c r="G180" s="217" t="s">
        <v>154</v>
      </c>
      <c r="H180" s="211">
        <v>154</v>
      </c>
      <c r="I180" s="212">
        <f>SUM(I181:I183)</f>
        <v>48000</v>
      </c>
      <c r="J180" s="254">
        <f>SUM(J181:J183)</f>
        <v>48000</v>
      </c>
      <c r="K180" s="213">
        <f>SUM(K181:K183)</f>
        <v>48000</v>
      </c>
      <c r="L180" s="212">
        <f>SUM(L181:L183)</f>
        <v>48000</v>
      </c>
    </row>
    <row r="181" spans="1:16" ht="14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1</v>
      </c>
      <c r="G181" s="217" t="s">
        <v>155</v>
      </c>
      <c r="H181" s="211">
        <v>155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customHeight="1">
      <c r="A182" s="223">
        <v>3</v>
      </c>
      <c r="B182" s="224">
        <v>1</v>
      </c>
      <c r="C182" s="224">
        <v>1</v>
      </c>
      <c r="D182" s="224">
        <v>2</v>
      </c>
      <c r="E182" s="224">
        <v>1</v>
      </c>
      <c r="F182" s="226">
        <v>2</v>
      </c>
      <c r="G182" s="225" t="s">
        <v>156</v>
      </c>
      <c r="H182" s="211">
        <v>156</v>
      </c>
      <c r="I182" s="231">
        <v>48000</v>
      </c>
      <c r="J182" s="231">
        <v>48000</v>
      </c>
      <c r="K182" s="231">
        <v>48000</v>
      </c>
      <c r="L182" s="231">
        <v>48000</v>
      </c>
    </row>
    <row r="183" spans="1:16" ht="26.25" hidden="1" customHeight="1" collapsed="1">
      <c r="A183" s="218">
        <v>3</v>
      </c>
      <c r="B183" s="216">
        <v>1</v>
      </c>
      <c r="C183" s="216">
        <v>1</v>
      </c>
      <c r="D183" s="216">
        <v>2</v>
      </c>
      <c r="E183" s="216">
        <v>1</v>
      </c>
      <c r="F183" s="219">
        <v>3</v>
      </c>
      <c r="G183" s="217" t="s">
        <v>157</v>
      </c>
      <c r="H183" s="211">
        <v>157</v>
      </c>
      <c r="I183" s="229">
        <v>0</v>
      </c>
      <c r="J183" s="229">
        <v>0</v>
      </c>
      <c r="K183" s="229">
        <v>0</v>
      </c>
      <c r="L183" s="275">
        <v>0</v>
      </c>
    </row>
    <row r="184" spans="1:16" ht="14.2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/>
      <c r="F184" s="226"/>
      <c r="G184" s="225" t="s">
        <v>158</v>
      </c>
      <c r="H184" s="211">
        <v>158</v>
      </c>
      <c r="I184" s="212">
        <f>I185</f>
        <v>1900</v>
      </c>
      <c r="J184" s="254">
        <f>J185</f>
        <v>1900</v>
      </c>
      <c r="K184" s="213">
        <f>K185</f>
        <v>1900</v>
      </c>
      <c r="L184" s="212">
        <f>L185</f>
        <v>1900</v>
      </c>
    </row>
    <row r="185" spans="1:16" ht="14.25" hidden="1" customHeight="1" collapsed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/>
      <c r="G185" s="225" t="s">
        <v>158</v>
      </c>
      <c r="H185" s="211">
        <v>159</v>
      </c>
      <c r="I185" s="212">
        <f t="shared" ref="I185:P185" si="19">SUM(I186:I189)</f>
        <v>1900</v>
      </c>
      <c r="J185" s="212">
        <f t="shared" si="19"/>
        <v>1900</v>
      </c>
      <c r="K185" s="212">
        <f t="shared" si="19"/>
        <v>1900</v>
      </c>
      <c r="L185" s="212">
        <f t="shared" si="19"/>
        <v>1900</v>
      </c>
      <c r="M185" s="212">
        <f t="shared" si="19"/>
        <v>0</v>
      </c>
      <c r="N185" s="212">
        <f t="shared" si="19"/>
        <v>0</v>
      </c>
      <c r="O185" s="212">
        <f t="shared" si="19"/>
        <v>0</v>
      </c>
      <c r="P185" s="212">
        <f t="shared" si="19"/>
        <v>0</v>
      </c>
    </row>
    <row r="186" spans="1:16" ht="13.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1</v>
      </c>
      <c r="G186" s="225" t="s">
        <v>159</v>
      </c>
      <c r="H186" s="211">
        <v>160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15.75" customHeight="1">
      <c r="A187" s="223">
        <v>3</v>
      </c>
      <c r="B187" s="224">
        <v>1</v>
      </c>
      <c r="C187" s="224">
        <v>1</v>
      </c>
      <c r="D187" s="224">
        <v>3</v>
      </c>
      <c r="E187" s="224">
        <v>1</v>
      </c>
      <c r="F187" s="226">
        <v>2</v>
      </c>
      <c r="G187" s="225" t="s">
        <v>160</v>
      </c>
      <c r="H187" s="211">
        <v>161</v>
      </c>
      <c r="I187" s="229">
        <v>1900</v>
      </c>
      <c r="J187" s="231">
        <v>1900</v>
      </c>
      <c r="K187" s="231">
        <v>1900</v>
      </c>
      <c r="L187" s="231">
        <v>1900</v>
      </c>
    </row>
    <row r="188" spans="1:16" ht="15.75" hidden="1" customHeight="1" collapsed="1">
      <c r="A188" s="223">
        <v>3</v>
      </c>
      <c r="B188" s="224">
        <v>1</v>
      </c>
      <c r="C188" s="224">
        <v>1</v>
      </c>
      <c r="D188" s="224">
        <v>3</v>
      </c>
      <c r="E188" s="224">
        <v>1</v>
      </c>
      <c r="F188" s="226">
        <v>3</v>
      </c>
      <c r="G188" s="228" t="s">
        <v>161</v>
      </c>
      <c r="H188" s="211">
        <v>162</v>
      </c>
      <c r="I188" s="229">
        <v>0</v>
      </c>
      <c r="J188" s="231">
        <v>0</v>
      </c>
      <c r="K188" s="231">
        <v>0</v>
      </c>
      <c r="L188" s="231">
        <v>0</v>
      </c>
    </row>
    <row r="189" spans="1:16" ht="27" hidden="1" customHeight="1" collapsed="1">
      <c r="A189" s="237">
        <v>3</v>
      </c>
      <c r="B189" s="238">
        <v>1</v>
      </c>
      <c r="C189" s="238">
        <v>1</v>
      </c>
      <c r="D189" s="238">
        <v>3</v>
      </c>
      <c r="E189" s="238">
        <v>1</v>
      </c>
      <c r="F189" s="240">
        <v>4</v>
      </c>
      <c r="G189" s="280" t="s">
        <v>393</v>
      </c>
      <c r="H189" s="211">
        <v>163</v>
      </c>
      <c r="I189" s="281">
        <v>0</v>
      </c>
      <c r="J189" s="282">
        <v>0</v>
      </c>
      <c r="K189" s="231">
        <v>0</v>
      </c>
      <c r="L189" s="231">
        <v>0</v>
      </c>
    </row>
    <row r="190" spans="1:16" ht="18" hidden="1" customHeight="1" collapsed="1">
      <c r="A190" s="237">
        <v>3</v>
      </c>
      <c r="B190" s="238">
        <v>1</v>
      </c>
      <c r="C190" s="238">
        <v>1</v>
      </c>
      <c r="D190" s="238">
        <v>4</v>
      </c>
      <c r="E190" s="238"/>
      <c r="F190" s="240"/>
      <c r="G190" s="239" t="s">
        <v>162</v>
      </c>
      <c r="H190" s="211">
        <v>163</v>
      </c>
      <c r="I190" s="212">
        <f>I191</f>
        <v>0</v>
      </c>
      <c r="J190" s="257">
        <f>J191</f>
        <v>0</v>
      </c>
      <c r="K190" s="221">
        <f>K191</f>
        <v>0</v>
      </c>
      <c r="L190" s="222">
        <f>L191</f>
        <v>0</v>
      </c>
    </row>
    <row r="191" spans="1:16" ht="13.5" hidden="1" customHeight="1" collapsed="1">
      <c r="A191" s="223">
        <v>3</v>
      </c>
      <c r="B191" s="224">
        <v>1</v>
      </c>
      <c r="C191" s="224">
        <v>1</v>
      </c>
      <c r="D191" s="224">
        <v>4</v>
      </c>
      <c r="E191" s="224">
        <v>1</v>
      </c>
      <c r="F191" s="226"/>
      <c r="G191" s="239" t="s">
        <v>162</v>
      </c>
      <c r="H191" s="211">
        <v>164</v>
      </c>
      <c r="I191" s="234">
        <f>SUM(I192:I194)</f>
        <v>0</v>
      </c>
      <c r="J191" s="254">
        <f>SUM(J192:J194)</f>
        <v>0</v>
      </c>
      <c r="K191" s="213">
        <f>SUM(K192:K194)</f>
        <v>0</v>
      </c>
      <c r="L191" s="212">
        <f>SUM(L192:L194)</f>
        <v>0</v>
      </c>
    </row>
    <row r="192" spans="1:16" ht="17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1</v>
      </c>
      <c r="G192" s="225" t="s">
        <v>163</v>
      </c>
      <c r="H192" s="211">
        <v>165</v>
      </c>
      <c r="I192" s="231">
        <v>0</v>
      </c>
      <c r="J192" s="231">
        <v>0</v>
      </c>
      <c r="K192" s="231">
        <v>0</v>
      </c>
      <c r="L192" s="275">
        <v>0</v>
      </c>
    </row>
    <row r="193" spans="1:12" ht="25.5" hidden="1" customHeight="1" collapsed="1">
      <c r="A193" s="218">
        <v>3</v>
      </c>
      <c r="B193" s="216">
        <v>1</v>
      </c>
      <c r="C193" s="216">
        <v>1</v>
      </c>
      <c r="D193" s="216">
        <v>4</v>
      </c>
      <c r="E193" s="216">
        <v>1</v>
      </c>
      <c r="F193" s="219">
        <v>2</v>
      </c>
      <c r="G193" s="217" t="s">
        <v>164</v>
      </c>
      <c r="H193" s="211">
        <v>166</v>
      </c>
      <c r="I193" s="229">
        <v>0</v>
      </c>
      <c r="J193" s="229">
        <v>0</v>
      </c>
      <c r="K193" s="229">
        <v>0</v>
      </c>
      <c r="L193" s="231">
        <v>0</v>
      </c>
    </row>
    <row r="194" spans="1:12" ht="14.25" hidden="1" customHeight="1" collapsed="1">
      <c r="A194" s="223">
        <v>3</v>
      </c>
      <c r="B194" s="224">
        <v>1</v>
      </c>
      <c r="C194" s="224">
        <v>1</v>
      </c>
      <c r="D194" s="224">
        <v>4</v>
      </c>
      <c r="E194" s="224">
        <v>1</v>
      </c>
      <c r="F194" s="226">
        <v>3</v>
      </c>
      <c r="G194" s="225" t="s">
        <v>165</v>
      </c>
      <c r="H194" s="211">
        <v>167</v>
      </c>
      <c r="I194" s="229">
        <v>0</v>
      </c>
      <c r="J194" s="229">
        <v>0</v>
      </c>
      <c r="K194" s="229">
        <v>0</v>
      </c>
      <c r="L194" s="231">
        <v>0</v>
      </c>
    </row>
    <row r="195" spans="1:12" ht="25.5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/>
      <c r="F195" s="226"/>
      <c r="G195" s="225" t="s">
        <v>166</v>
      </c>
      <c r="H195" s="211">
        <v>168</v>
      </c>
      <c r="I195" s="212">
        <f t="shared" ref="I195:L196" si="20">I196</f>
        <v>0</v>
      </c>
      <c r="J195" s="254">
        <f t="shared" si="20"/>
        <v>0</v>
      </c>
      <c r="K195" s="213">
        <f t="shared" si="20"/>
        <v>0</v>
      </c>
      <c r="L195" s="212">
        <f t="shared" si="20"/>
        <v>0</v>
      </c>
    </row>
    <row r="196" spans="1:12" ht="26.25" hidden="1" customHeight="1" collapsed="1">
      <c r="A196" s="237">
        <v>3</v>
      </c>
      <c r="B196" s="238">
        <v>1</v>
      </c>
      <c r="C196" s="238">
        <v>1</v>
      </c>
      <c r="D196" s="238">
        <v>5</v>
      </c>
      <c r="E196" s="238">
        <v>1</v>
      </c>
      <c r="F196" s="240"/>
      <c r="G196" s="225" t="s">
        <v>166</v>
      </c>
      <c r="H196" s="211">
        <v>169</v>
      </c>
      <c r="I196" s="213">
        <f t="shared" si="20"/>
        <v>0</v>
      </c>
      <c r="J196" s="213">
        <f t="shared" si="20"/>
        <v>0</v>
      </c>
      <c r="K196" s="213">
        <f t="shared" si="20"/>
        <v>0</v>
      </c>
      <c r="L196" s="213">
        <f t="shared" si="20"/>
        <v>0</v>
      </c>
    </row>
    <row r="197" spans="1:12" ht="27" hidden="1" customHeight="1" collapsed="1">
      <c r="A197" s="223">
        <v>3</v>
      </c>
      <c r="B197" s="224">
        <v>1</v>
      </c>
      <c r="C197" s="224">
        <v>1</v>
      </c>
      <c r="D197" s="224">
        <v>5</v>
      </c>
      <c r="E197" s="224">
        <v>1</v>
      </c>
      <c r="F197" s="226">
        <v>1</v>
      </c>
      <c r="G197" s="225" t="s">
        <v>166</v>
      </c>
      <c r="H197" s="211">
        <v>170</v>
      </c>
      <c r="I197" s="229">
        <v>0</v>
      </c>
      <c r="J197" s="231">
        <v>0</v>
      </c>
      <c r="K197" s="231">
        <v>0</v>
      </c>
      <c r="L197" s="231">
        <v>0</v>
      </c>
    </row>
    <row r="198" spans="1:12" ht="26.25" hidden="1" customHeight="1" collapsed="1">
      <c r="A198" s="237">
        <v>3</v>
      </c>
      <c r="B198" s="238">
        <v>1</v>
      </c>
      <c r="C198" s="238">
        <v>2</v>
      </c>
      <c r="D198" s="238"/>
      <c r="E198" s="238"/>
      <c r="F198" s="240"/>
      <c r="G198" s="239" t="s">
        <v>167</v>
      </c>
      <c r="H198" s="211">
        <v>171</v>
      </c>
      <c r="I198" s="212">
        <f t="shared" ref="I198:L199" si="21">I199</f>
        <v>0</v>
      </c>
      <c r="J198" s="257">
        <f t="shared" si="21"/>
        <v>0</v>
      </c>
      <c r="K198" s="221">
        <f t="shared" si="21"/>
        <v>0</v>
      </c>
      <c r="L198" s="222">
        <f t="shared" si="21"/>
        <v>0</v>
      </c>
    </row>
    <row r="199" spans="1:12" ht="25.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/>
      <c r="F199" s="226"/>
      <c r="G199" s="239" t="s">
        <v>167</v>
      </c>
      <c r="H199" s="211">
        <v>172</v>
      </c>
      <c r="I199" s="234">
        <f t="shared" si="21"/>
        <v>0</v>
      </c>
      <c r="J199" s="254">
        <f t="shared" si="21"/>
        <v>0</v>
      </c>
      <c r="K199" s="213">
        <f t="shared" si="21"/>
        <v>0</v>
      </c>
      <c r="L199" s="212">
        <f t="shared" si="21"/>
        <v>0</v>
      </c>
    </row>
    <row r="200" spans="1:12" ht="26.25" hidden="1" customHeight="1" collapsed="1">
      <c r="A200" s="218">
        <v>3</v>
      </c>
      <c r="B200" s="216">
        <v>1</v>
      </c>
      <c r="C200" s="216">
        <v>2</v>
      </c>
      <c r="D200" s="216">
        <v>1</v>
      </c>
      <c r="E200" s="216">
        <v>1</v>
      </c>
      <c r="F200" s="219"/>
      <c r="G200" s="239" t="s">
        <v>167</v>
      </c>
      <c r="H200" s="211">
        <v>173</v>
      </c>
      <c r="I200" s="212">
        <f>SUM(I201:I204)</f>
        <v>0</v>
      </c>
      <c r="J200" s="256">
        <f>SUM(J201:J204)</f>
        <v>0</v>
      </c>
      <c r="K200" s="235">
        <f>SUM(K201:K204)</f>
        <v>0</v>
      </c>
      <c r="L200" s="234">
        <f>SUM(L201:L204)</f>
        <v>0</v>
      </c>
    </row>
    <row r="201" spans="1:12" ht="41.25" hidden="1" customHeight="1" collapsed="1">
      <c r="A201" s="223">
        <v>3</v>
      </c>
      <c r="B201" s="224">
        <v>1</v>
      </c>
      <c r="C201" s="224">
        <v>2</v>
      </c>
      <c r="D201" s="224">
        <v>1</v>
      </c>
      <c r="E201" s="224">
        <v>1</v>
      </c>
      <c r="F201" s="226">
        <v>2</v>
      </c>
      <c r="G201" s="225" t="s">
        <v>168</v>
      </c>
      <c r="H201" s="211">
        <v>174</v>
      </c>
      <c r="I201" s="231">
        <v>0</v>
      </c>
      <c r="J201" s="231">
        <v>0</v>
      </c>
      <c r="K201" s="231">
        <v>0</v>
      </c>
      <c r="L201" s="231">
        <v>0</v>
      </c>
    </row>
    <row r="202" spans="1:12" ht="14.25" hidden="1" customHeight="1" collapsed="1">
      <c r="A202" s="223">
        <v>3</v>
      </c>
      <c r="B202" s="224">
        <v>1</v>
      </c>
      <c r="C202" s="224">
        <v>2</v>
      </c>
      <c r="D202" s="223">
        <v>1</v>
      </c>
      <c r="E202" s="224">
        <v>1</v>
      </c>
      <c r="F202" s="226">
        <v>3</v>
      </c>
      <c r="G202" s="225" t="s">
        <v>169</v>
      </c>
      <c r="H202" s="211">
        <v>175</v>
      </c>
      <c r="I202" s="231">
        <v>0</v>
      </c>
      <c r="J202" s="231">
        <v>0</v>
      </c>
      <c r="K202" s="231">
        <v>0</v>
      </c>
      <c r="L202" s="231">
        <v>0</v>
      </c>
    </row>
    <row r="203" spans="1:12" ht="18.75" hidden="1" customHeight="1" collapsed="1">
      <c r="A203" s="223">
        <v>3</v>
      </c>
      <c r="B203" s="224">
        <v>1</v>
      </c>
      <c r="C203" s="224">
        <v>2</v>
      </c>
      <c r="D203" s="223">
        <v>1</v>
      </c>
      <c r="E203" s="224">
        <v>1</v>
      </c>
      <c r="F203" s="226">
        <v>4</v>
      </c>
      <c r="G203" s="225" t="s">
        <v>170</v>
      </c>
      <c r="H203" s="211">
        <v>176</v>
      </c>
      <c r="I203" s="231">
        <v>0</v>
      </c>
      <c r="J203" s="231">
        <v>0</v>
      </c>
      <c r="K203" s="231">
        <v>0</v>
      </c>
      <c r="L203" s="231">
        <v>0</v>
      </c>
    </row>
    <row r="204" spans="1:12" ht="17.25" hidden="1" customHeight="1" collapsed="1">
      <c r="A204" s="237">
        <v>3</v>
      </c>
      <c r="B204" s="246">
        <v>1</v>
      </c>
      <c r="C204" s="246">
        <v>2</v>
      </c>
      <c r="D204" s="245">
        <v>1</v>
      </c>
      <c r="E204" s="246">
        <v>1</v>
      </c>
      <c r="F204" s="247">
        <v>5</v>
      </c>
      <c r="G204" s="248" t="s">
        <v>171</v>
      </c>
      <c r="H204" s="211">
        <v>177</v>
      </c>
      <c r="I204" s="231">
        <v>0</v>
      </c>
      <c r="J204" s="231">
        <v>0</v>
      </c>
      <c r="K204" s="231">
        <v>0</v>
      </c>
      <c r="L204" s="275">
        <v>0</v>
      </c>
    </row>
    <row r="205" spans="1:12" ht="15" hidden="1" customHeight="1" collapsed="1">
      <c r="A205" s="223">
        <v>3</v>
      </c>
      <c r="B205" s="224">
        <v>1</v>
      </c>
      <c r="C205" s="224">
        <v>3</v>
      </c>
      <c r="D205" s="223"/>
      <c r="E205" s="224"/>
      <c r="F205" s="226"/>
      <c r="G205" s="225" t="s">
        <v>172</v>
      </c>
      <c r="H205" s="211">
        <v>178</v>
      </c>
      <c r="I205" s="212">
        <f>SUM(I206+I209)</f>
        <v>0</v>
      </c>
      <c r="J205" s="254">
        <f>SUM(J206+J209)</f>
        <v>0</v>
      </c>
      <c r="K205" s="213">
        <f>SUM(K206+K209)</f>
        <v>0</v>
      </c>
      <c r="L205" s="212">
        <f>SUM(L206+L209)</f>
        <v>0</v>
      </c>
    </row>
    <row r="206" spans="1:12" ht="27.75" hidden="1" customHeight="1" collapsed="1">
      <c r="A206" s="218">
        <v>3</v>
      </c>
      <c r="B206" s="216">
        <v>1</v>
      </c>
      <c r="C206" s="216">
        <v>3</v>
      </c>
      <c r="D206" s="218">
        <v>1</v>
      </c>
      <c r="E206" s="223"/>
      <c r="F206" s="219"/>
      <c r="G206" s="217" t="s">
        <v>173</v>
      </c>
      <c r="H206" s="211">
        <v>179</v>
      </c>
      <c r="I206" s="234">
        <f t="shared" ref="I206:L207" si="22">I207</f>
        <v>0</v>
      </c>
      <c r="J206" s="256">
        <f t="shared" si="22"/>
        <v>0</v>
      </c>
      <c r="K206" s="235">
        <f t="shared" si="22"/>
        <v>0</v>
      </c>
      <c r="L206" s="234">
        <f t="shared" si="22"/>
        <v>0</v>
      </c>
    </row>
    <row r="207" spans="1:12" ht="30.75" hidden="1" customHeight="1" collapsed="1">
      <c r="A207" s="223">
        <v>3</v>
      </c>
      <c r="B207" s="224">
        <v>1</v>
      </c>
      <c r="C207" s="224">
        <v>3</v>
      </c>
      <c r="D207" s="223">
        <v>1</v>
      </c>
      <c r="E207" s="223">
        <v>1</v>
      </c>
      <c r="F207" s="226"/>
      <c r="G207" s="217" t="s">
        <v>173</v>
      </c>
      <c r="H207" s="211">
        <v>180</v>
      </c>
      <c r="I207" s="212">
        <f t="shared" si="22"/>
        <v>0</v>
      </c>
      <c r="J207" s="254">
        <f t="shared" si="22"/>
        <v>0</v>
      </c>
      <c r="K207" s="213">
        <f t="shared" si="22"/>
        <v>0</v>
      </c>
      <c r="L207" s="212">
        <f t="shared" si="22"/>
        <v>0</v>
      </c>
    </row>
    <row r="208" spans="1:12" ht="27.75" hidden="1" customHeight="1" collapsed="1">
      <c r="A208" s="223">
        <v>3</v>
      </c>
      <c r="B208" s="225">
        <v>1</v>
      </c>
      <c r="C208" s="223">
        <v>3</v>
      </c>
      <c r="D208" s="224">
        <v>1</v>
      </c>
      <c r="E208" s="224">
        <v>1</v>
      </c>
      <c r="F208" s="226">
        <v>1</v>
      </c>
      <c r="G208" s="217" t="s">
        <v>173</v>
      </c>
      <c r="H208" s="211">
        <v>181</v>
      </c>
      <c r="I208" s="275">
        <v>0</v>
      </c>
      <c r="J208" s="275">
        <v>0</v>
      </c>
      <c r="K208" s="275">
        <v>0</v>
      </c>
      <c r="L208" s="275">
        <v>0</v>
      </c>
    </row>
    <row r="209" spans="1:16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/>
      <c r="F209" s="226"/>
      <c r="G209" s="225" t="s">
        <v>174</v>
      </c>
      <c r="H209" s="211">
        <v>182</v>
      </c>
      <c r="I209" s="212">
        <f>I210</f>
        <v>0</v>
      </c>
      <c r="J209" s="254">
        <f>J210</f>
        <v>0</v>
      </c>
      <c r="K209" s="213">
        <f>K210</f>
        <v>0</v>
      </c>
      <c r="L209" s="212">
        <f>L210</f>
        <v>0</v>
      </c>
    </row>
    <row r="210" spans="1:16" ht="15.75" hidden="1" customHeight="1" collapsed="1">
      <c r="A210" s="218">
        <v>3</v>
      </c>
      <c r="B210" s="217">
        <v>1</v>
      </c>
      <c r="C210" s="218">
        <v>3</v>
      </c>
      <c r="D210" s="216">
        <v>2</v>
      </c>
      <c r="E210" s="216">
        <v>1</v>
      </c>
      <c r="F210" s="219"/>
      <c r="G210" s="225" t="s">
        <v>174</v>
      </c>
      <c r="H210" s="211">
        <v>183</v>
      </c>
      <c r="I210" s="212">
        <f>SUM(I211:I216)</f>
        <v>0</v>
      </c>
      <c r="J210" s="212">
        <f>SUM(J211:J216)</f>
        <v>0</v>
      </c>
      <c r="K210" s="212">
        <f>SUM(K211:K216)</f>
        <v>0</v>
      </c>
      <c r="L210" s="212">
        <f>SUM(L211:L216)</f>
        <v>0</v>
      </c>
      <c r="M210" s="283"/>
      <c r="N210" s="283"/>
      <c r="O210" s="283"/>
      <c r="P210" s="283"/>
    </row>
    <row r="211" spans="1:16" ht="1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1</v>
      </c>
      <c r="G211" s="225" t="s">
        <v>175</v>
      </c>
      <c r="H211" s="211">
        <v>184</v>
      </c>
      <c r="I211" s="231">
        <v>0</v>
      </c>
      <c r="J211" s="231">
        <v>0</v>
      </c>
      <c r="K211" s="231">
        <v>0</v>
      </c>
      <c r="L211" s="275">
        <v>0</v>
      </c>
    </row>
    <row r="212" spans="1:16" ht="26.2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2</v>
      </c>
      <c r="G212" s="225" t="s">
        <v>176</v>
      </c>
      <c r="H212" s="211">
        <v>185</v>
      </c>
      <c r="I212" s="231">
        <v>0</v>
      </c>
      <c r="J212" s="231">
        <v>0</v>
      </c>
      <c r="K212" s="231">
        <v>0</v>
      </c>
      <c r="L212" s="231">
        <v>0</v>
      </c>
    </row>
    <row r="213" spans="1:16" ht="16.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3</v>
      </c>
      <c r="G213" s="225" t="s">
        <v>177</v>
      </c>
      <c r="H213" s="211">
        <v>186</v>
      </c>
      <c r="I213" s="231">
        <v>0</v>
      </c>
      <c r="J213" s="231">
        <v>0</v>
      </c>
      <c r="K213" s="231">
        <v>0</v>
      </c>
      <c r="L213" s="231">
        <v>0</v>
      </c>
    </row>
    <row r="214" spans="1:16" ht="27.7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4</v>
      </c>
      <c r="G214" s="225" t="s">
        <v>178</v>
      </c>
      <c r="H214" s="211">
        <v>187</v>
      </c>
      <c r="I214" s="231">
        <v>0</v>
      </c>
      <c r="J214" s="231">
        <v>0</v>
      </c>
      <c r="K214" s="231">
        <v>0</v>
      </c>
      <c r="L214" s="275">
        <v>0</v>
      </c>
    </row>
    <row r="215" spans="1:16" ht="15.75" hidden="1" customHeight="1" collapsed="1">
      <c r="A215" s="223">
        <v>3</v>
      </c>
      <c r="B215" s="225">
        <v>1</v>
      </c>
      <c r="C215" s="223">
        <v>3</v>
      </c>
      <c r="D215" s="224">
        <v>2</v>
      </c>
      <c r="E215" s="224">
        <v>1</v>
      </c>
      <c r="F215" s="226">
        <v>5</v>
      </c>
      <c r="G215" s="217" t="s">
        <v>179</v>
      </c>
      <c r="H215" s="211">
        <v>188</v>
      </c>
      <c r="I215" s="231">
        <v>0</v>
      </c>
      <c r="J215" s="231">
        <v>0</v>
      </c>
      <c r="K215" s="231">
        <v>0</v>
      </c>
      <c r="L215" s="231">
        <v>0</v>
      </c>
    </row>
    <row r="216" spans="1:16" ht="13.5" hidden="1" customHeight="1" collapsed="1">
      <c r="A216" s="223">
        <v>3</v>
      </c>
      <c r="B216" s="225">
        <v>1</v>
      </c>
      <c r="C216" s="223">
        <v>3</v>
      </c>
      <c r="D216" s="224">
        <v>2</v>
      </c>
      <c r="E216" s="224">
        <v>1</v>
      </c>
      <c r="F216" s="226">
        <v>6</v>
      </c>
      <c r="G216" s="217" t="s">
        <v>174</v>
      </c>
      <c r="H216" s="211">
        <v>189</v>
      </c>
      <c r="I216" s="231">
        <v>0</v>
      </c>
      <c r="J216" s="231">
        <v>0</v>
      </c>
      <c r="K216" s="231">
        <v>0</v>
      </c>
      <c r="L216" s="275">
        <v>0</v>
      </c>
    </row>
    <row r="217" spans="1:16" ht="27" hidden="1" customHeight="1" collapsed="1">
      <c r="A217" s="218">
        <v>3</v>
      </c>
      <c r="B217" s="216">
        <v>1</v>
      </c>
      <c r="C217" s="216">
        <v>4</v>
      </c>
      <c r="D217" s="216"/>
      <c r="E217" s="216"/>
      <c r="F217" s="219"/>
      <c r="G217" s="217" t="s">
        <v>180</v>
      </c>
      <c r="H217" s="211">
        <v>190</v>
      </c>
      <c r="I217" s="234">
        <f t="shared" ref="I217:L219" si="23">I218</f>
        <v>0</v>
      </c>
      <c r="J217" s="256">
        <f t="shared" si="23"/>
        <v>0</v>
      </c>
      <c r="K217" s="235">
        <f t="shared" si="23"/>
        <v>0</v>
      </c>
      <c r="L217" s="235">
        <f t="shared" si="23"/>
        <v>0</v>
      </c>
    </row>
    <row r="218" spans="1:16" ht="27" hidden="1" customHeight="1" collapsed="1">
      <c r="A218" s="237">
        <v>3</v>
      </c>
      <c r="B218" s="246">
        <v>1</v>
      </c>
      <c r="C218" s="246">
        <v>4</v>
      </c>
      <c r="D218" s="246">
        <v>1</v>
      </c>
      <c r="E218" s="246"/>
      <c r="F218" s="247"/>
      <c r="G218" s="217" t="s">
        <v>180</v>
      </c>
      <c r="H218" s="211">
        <v>191</v>
      </c>
      <c r="I218" s="241">
        <f t="shared" si="23"/>
        <v>0</v>
      </c>
      <c r="J218" s="268">
        <f t="shared" si="23"/>
        <v>0</v>
      </c>
      <c r="K218" s="242">
        <f t="shared" si="23"/>
        <v>0</v>
      </c>
      <c r="L218" s="242">
        <f t="shared" si="23"/>
        <v>0</v>
      </c>
    </row>
    <row r="219" spans="1:16" ht="27.75" hidden="1" customHeight="1" collapsed="1">
      <c r="A219" s="223">
        <v>3</v>
      </c>
      <c r="B219" s="224">
        <v>1</v>
      </c>
      <c r="C219" s="224">
        <v>4</v>
      </c>
      <c r="D219" s="224">
        <v>1</v>
      </c>
      <c r="E219" s="224">
        <v>1</v>
      </c>
      <c r="F219" s="226"/>
      <c r="G219" s="217" t="s">
        <v>181</v>
      </c>
      <c r="H219" s="211">
        <v>192</v>
      </c>
      <c r="I219" s="212">
        <f t="shared" si="23"/>
        <v>0</v>
      </c>
      <c r="J219" s="254">
        <f t="shared" si="23"/>
        <v>0</v>
      </c>
      <c r="K219" s="213">
        <f t="shared" si="23"/>
        <v>0</v>
      </c>
      <c r="L219" s="213">
        <f t="shared" si="23"/>
        <v>0</v>
      </c>
    </row>
    <row r="220" spans="1:16" ht="27" hidden="1" customHeight="1" collapsed="1">
      <c r="A220" s="228">
        <v>3</v>
      </c>
      <c r="B220" s="223">
        <v>1</v>
      </c>
      <c r="C220" s="224">
        <v>4</v>
      </c>
      <c r="D220" s="224">
        <v>1</v>
      </c>
      <c r="E220" s="224">
        <v>1</v>
      </c>
      <c r="F220" s="226">
        <v>1</v>
      </c>
      <c r="G220" s="217" t="s">
        <v>181</v>
      </c>
      <c r="H220" s="211">
        <v>193</v>
      </c>
      <c r="I220" s="231">
        <v>0</v>
      </c>
      <c r="J220" s="231">
        <v>0</v>
      </c>
      <c r="K220" s="231">
        <v>0</v>
      </c>
      <c r="L220" s="231">
        <v>0</v>
      </c>
    </row>
    <row r="221" spans="1:16" ht="26.25" hidden="1" customHeight="1" collapsed="1">
      <c r="A221" s="228">
        <v>3</v>
      </c>
      <c r="B221" s="224">
        <v>1</v>
      </c>
      <c r="C221" s="224">
        <v>5</v>
      </c>
      <c r="D221" s="224"/>
      <c r="E221" s="224"/>
      <c r="F221" s="226"/>
      <c r="G221" s="225" t="s">
        <v>182</v>
      </c>
      <c r="H221" s="211">
        <v>194</v>
      </c>
      <c r="I221" s="212">
        <f t="shared" ref="I221:L222" si="24">I222</f>
        <v>0</v>
      </c>
      <c r="J221" s="212">
        <f t="shared" si="24"/>
        <v>0</v>
      </c>
      <c r="K221" s="212">
        <f t="shared" si="24"/>
        <v>0</v>
      </c>
      <c r="L221" s="212">
        <f t="shared" si="24"/>
        <v>0</v>
      </c>
    </row>
    <row r="222" spans="1:16" ht="30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/>
      <c r="F222" s="226"/>
      <c r="G222" s="225" t="s">
        <v>182</v>
      </c>
      <c r="H222" s="211">
        <v>195</v>
      </c>
      <c r="I222" s="212">
        <f t="shared" si="24"/>
        <v>0</v>
      </c>
      <c r="J222" s="212">
        <f t="shared" si="24"/>
        <v>0</v>
      </c>
      <c r="K222" s="212">
        <f t="shared" si="24"/>
        <v>0</v>
      </c>
      <c r="L222" s="212">
        <f t="shared" si="24"/>
        <v>0</v>
      </c>
    </row>
    <row r="223" spans="1:16" ht="27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/>
      <c r="G223" s="225" t="s">
        <v>182</v>
      </c>
      <c r="H223" s="211">
        <v>196</v>
      </c>
      <c r="I223" s="212">
        <f>SUM(I224:I226)</f>
        <v>0</v>
      </c>
      <c r="J223" s="212">
        <f>SUM(J224:J226)</f>
        <v>0</v>
      </c>
      <c r="K223" s="212">
        <f>SUM(K224:K226)</f>
        <v>0</v>
      </c>
      <c r="L223" s="212">
        <f>SUM(L224:L226)</f>
        <v>0</v>
      </c>
    </row>
    <row r="224" spans="1:16" ht="21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1</v>
      </c>
      <c r="G224" s="277" t="s">
        <v>183</v>
      </c>
      <c r="H224" s="211">
        <v>197</v>
      </c>
      <c r="I224" s="231">
        <v>0</v>
      </c>
      <c r="J224" s="231">
        <v>0</v>
      </c>
      <c r="K224" s="231">
        <v>0</v>
      </c>
      <c r="L224" s="231">
        <v>0</v>
      </c>
    </row>
    <row r="225" spans="1:12" ht="25.5" hidden="1" customHeight="1" collapsed="1">
      <c r="A225" s="228">
        <v>3</v>
      </c>
      <c r="B225" s="224">
        <v>1</v>
      </c>
      <c r="C225" s="224">
        <v>5</v>
      </c>
      <c r="D225" s="224">
        <v>1</v>
      </c>
      <c r="E225" s="224">
        <v>1</v>
      </c>
      <c r="F225" s="226">
        <v>2</v>
      </c>
      <c r="G225" s="277" t="s">
        <v>184</v>
      </c>
      <c r="H225" s="211">
        <v>198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28.5" hidden="1" customHeight="1" collapsed="1">
      <c r="A226" s="228">
        <v>3</v>
      </c>
      <c r="B226" s="224">
        <v>1</v>
      </c>
      <c r="C226" s="224">
        <v>5</v>
      </c>
      <c r="D226" s="224">
        <v>1</v>
      </c>
      <c r="E226" s="224">
        <v>1</v>
      </c>
      <c r="F226" s="226">
        <v>3</v>
      </c>
      <c r="G226" s="277" t="s">
        <v>185</v>
      </c>
      <c r="H226" s="211">
        <v>199</v>
      </c>
      <c r="I226" s="231">
        <v>0</v>
      </c>
      <c r="J226" s="231">
        <v>0</v>
      </c>
      <c r="K226" s="231">
        <v>0</v>
      </c>
      <c r="L226" s="231">
        <v>0</v>
      </c>
    </row>
    <row r="227" spans="1:12" s="163" customFormat="1" ht="41.25" hidden="1" customHeight="1" collapsed="1">
      <c r="A227" s="207">
        <v>3</v>
      </c>
      <c r="B227" s="208">
        <v>2</v>
      </c>
      <c r="C227" s="208"/>
      <c r="D227" s="208"/>
      <c r="E227" s="208"/>
      <c r="F227" s="210"/>
      <c r="G227" s="209" t="s">
        <v>186</v>
      </c>
      <c r="H227" s="211">
        <v>200</v>
      </c>
      <c r="I227" s="212">
        <f>SUM(I228+I260)</f>
        <v>0</v>
      </c>
      <c r="J227" s="254">
        <f>SUM(J228+J260)</f>
        <v>0</v>
      </c>
      <c r="K227" s="213">
        <f>SUM(K228+K260)</f>
        <v>0</v>
      </c>
      <c r="L227" s="213">
        <f>SUM(L228+L260)</f>
        <v>0</v>
      </c>
    </row>
    <row r="228" spans="1:12" ht="26.25" hidden="1" customHeight="1" collapsed="1">
      <c r="A228" s="237">
        <v>3</v>
      </c>
      <c r="B228" s="245">
        <v>2</v>
      </c>
      <c r="C228" s="246">
        <v>1</v>
      </c>
      <c r="D228" s="246"/>
      <c r="E228" s="246"/>
      <c r="F228" s="247"/>
      <c r="G228" s="248" t="s">
        <v>187</v>
      </c>
      <c r="H228" s="211">
        <v>201</v>
      </c>
      <c r="I228" s="241">
        <f>SUM(I229+I238+I242+I246+I250+I253+I256)</f>
        <v>0</v>
      </c>
      <c r="J228" s="268">
        <f>SUM(J229+J238+J242+J246+J250+J253+J256)</f>
        <v>0</v>
      </c>
      <c r="K228" s="242">
        <f>SUM(K229+K238+K242+K246+K250+K253+K256)</f>
        <v>0</v>
      </c>
      <c r="L228" s="242">
        <f>SUM(L229+L238+L242+L246+L250+L253+L256)</f>
        <v>0</v>
      </c>
    </row>
    <row r="229" spans="1:12" ht="15.75" hidden="1" customHeight="1" collapsed="1">
      <c r="A229" s="223">
        <v>3</v>
      </c>
      <c r="B229" s="224">
        <v>2</v>
      </c>
      <c r="C229" s="224">
        <v>1</v>
      </c>
      <c r="D229" s="224">
        <v>1</v>
      </c>
      <c r="E229" s="224"/>
      <c r="F229" s="226"/>
      <c r="G229" s="225" t="s">
        <v>188</v>
      </c>
      <c r="H229" s="211">
        <v>202</v>
      </c>
      <c r="I229" s="241">
        <f>I230</f>
        <v>0</v>
      </c>
      <c r="J229" s="241">
        <f>J230</f>
        <v>0</v>
      </c>
      <c r="K229" s="241">
        <f>K230</f>
        <v>0</v>
      </c>
      <c r="L229" s="241">
        <f>L230</f>
        <v>0</v>
      </c>
    </row>
    <row r="230" spans="1:12" ht="12" hidden="1" customHeight="1" collapsed="1">
      <c r="A230" s="223">
        <v>3</v>
      </c>
      <c r="B230" s="223">
        <v>2</v>
      </c>
      <c r="C230" s="224">
        <v>1</v>
      </c>
      <c r="D230" s="224">
        <v>1</v>
      </c>
      <c r="E230" s="224">
        <v>1</v>
      </c>
      <c r="F230" s="226"/>
      <c r="G230" s="225" t="s">
        <v>189</v>
      </c>
      <c r="H230" s="211">
        <v>203</v>
      </c>
      <c r="I230" s="212">
        <f>SUM(I231:I231)</f>
        <v>0</v>
      </c>
      <c r="J230" s="254">
        <f>SUM(J231:J231)</f>
        <v>0</v>
      </c>
      <c r="K230" s="213">
        <f>SUM(K231:K231)</f>
        <v>0</v>
      </c>
      <c r="L230" s="213">
        <f>SUM(L231:L231)</f>
        <v>0</v>
      </c>
    </row>
    <row r="231" spans="1:12" ht="14.25" hidden="1" customHeight="1" collapsed="1">
      <c r="A231" s="237">
        <v>3</v>
      </c>
      <c r="B231" s="237">
        <v>2</v>
      </c>
      <c r="C231" s="246">
        <v>1</v>
      </c>
      <c r="D231" s="246">
        <v>1</v>
      </c>
      <c r="E231" s="246">
        <v>1</v>
      </c>
      <c r="F231" s="247">
        <v>1</v>
      </c>
      <c r="G231" s="248" t="s">
        <v>189</v>
      </c>
      <c r="H231" s="211">
        <v>204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/>
      <c r="G232" s="248" t="s">
        <v>190</v>
      </c>
      <c r="H232" s="211">
        <v>205</v>
      </c>
      <c r="I232" s="212">
        <f>SUM(I233:I234)</f>
        <v>0</v>
      </c>
      <c r="J232" s="212">
        <f>SUM(J233:J234)</f>
        <v>0</v>
      </c>
      <c r="K232" s="212">
        <f>SUM(K233:K234)</f>
        <v>0</v>
      </c>
      <c r="L232" s="212">
        <f>SUM(L233:L234)</f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2</v>
      </c>
      <c r="F233" s="247">
        <v>1</v>
      </c>
      <c r="G233" s="248" t="s">
        <v>191</v>
      </c>
      <c r="H233" s="211">
        <v>206</v>
      </c>
      <c r="I233" s="231">
        <v>0</v>
      </c>
      <c r="J233" s="231">
        <v>0</v>
      </c>
      <c r="K233" s="231">
        <v>0</v>
      </c>
      <c r="L233" s="231"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2</v>
      </c>
      <c r="F234" s="247">
        <v>2</v>
      </c>
      <c r="G234" s="248" t="s">
        <v>192</v>
      </c>
      <c r="H234" s="211">
        <v>207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84"/>
      <c r="G235" s="248" t="s">
        <v>193</v>
      </c>
      <c r="H235" s="211">
        <v>208</v>
      </c>
      <c r="I235" s="212">
        <f>SUM(I236:I237)</f>
        <v>0</v>
      </c>
      <c r="J235" s="212">
        <f>SUM(J236:J237)</f>
        <v>0</v>
      </c>
      <c r="K235" s="212">
        <f>SUM(K236:K237)</f>
        <v>0</v>
      </c>
      <c r="L235" s="212">
        <f>SUM(L236:L237)</f>
        <v>0</v>
      </c>
    </row>
    <row r="236" spans="1:12" ht="14.25" hidden="1" customHeight="1" collapsed="1">
      <c r="A236" s="237">
        <v>3</v>
      </c>
      <c r="B236" s="246">
        <v>2</v>
      </c>
      <c r="C236" s="246">
        <v>1</v>
      </c>
      <c r="D236" s="246">
        <v>1</v>
      </c>
      <c r="E236" s="246">
        <v>3</v>
      </c>
      <c r="F236" s="247">
        <v>1</v>
      </c>
      <c r="G236" s="248" t="s">
        <v>194</v>
      </c>
      <c r="H236" s="211">
        <v>209</v>
      </c>
      <c r="I236" s="231">
        <v>0</v>
      </c>
      <c r="J236" s="231">
        <v>0</v>
      </c>
      <c r="K236" s="231">
        <v>0</v>
      </c>
      <c r="L236" s="231">
        <v>0</v>
      </c>
    </row>
    <row r="237" spans="1:12" ht="14.25" hidden="1" customHeight="1" collapsed="1">
      <c r="A237" s="237">
        <v>3</v>
      </c>
      <c r="B237" s="246">
        <v>2</v>
      </c>
      <c r="C237" s="246">
        <v>1</v>
      </c>
      <c r="D237" s="246">
        <v>1</v>
      </c>
      <c r="E237" s="246">
        <v>3</v>
      </c>
      <c r="F237" s="247">
        <v>2</v>
      </c>
      <c r="G237" s="248" t="s">
        <v>195</v>
      </c>
      <c r="H237" s="211">
        <v>210</v>
      </c>
      <c r="I237" s="231">
        <v>0</v>
      </c>
      <c r="J237" s="231">
        <v>0</v>
      </c>
      <c r="K237" s="231">
        <v>0</v>
      </c>
      <c r="L237" s="231">
        <v>0</v>
      </c>
    </row>
    <row r="238" spans="1:12" ht="27" hidden="1" customHeight="1" collapsed="1">
      <c r="A238" s="223">
        <v>3</v>
      </c>
      <c r="B238" s="224">
        <v>2</v>
      </c>
      <c r="C238" s="224">
        <v>1</v>
      </c>
      <c r="D238" s="224">
        <v>2</v>
      </c>
      <c r="E238" s="224"/>
      <c r="F238" s="226"/>
      <c r="G238" s="225" t="s">
        <v>196</v>
      </c>
      <c r="H238" s="211">
        <v>211</v>
      </c>
      <c r="I238" s="212">
        <f>I239</f>
        <v>0</v>
      </c>
      <c r="J238" s="212">
        <f>J239</f>
        <v>0</v>
      </c>
      <c r="K238" s="212">
        <f>K239</f>
        <v>0</v>
      </c>
      <c r="L238" s="212">
        <f>L239</f>
        <v>0</v>
      </c>
    </row>
    <row r="239" spans="1:12" ht="14.2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/>
      <c r="G239" s="225" t="s">
        <v>196</v>
      </c>
      <c r="H239" s="211">
        <v>212</v>
      </c>
      <c r="I239" s="212">
        <f>SUM(I240:I241)</f>
        <v>0</v>
      </c>
      <c r="J239" s="254">
        <f>SUM(J240:J241)</f>
        <v>0</v>
      </c>
      <c r="K239" s="213">
        <f>SUM(K240:K241)</f>
        <v>0</v>
      </c>
      <c r="L239" s="213">
        <f>SUM(L240:L241)</f>
        <v>0</v>
      </c>
    </row>
    <row r="240" spans="1:12" ht="27" hidden="1" customHeight="1" collapsed="1">
      <c r="A240" s="237">
        <v>3</v>
      </c>
      <c r="B240" s="245">
        <v>2</v>
      </c>
      <c r="C240" s="246">
        <v>1</v>
      </c>
      <c r="D240" s="246">
        <v>2</v>
      </c>
      <c r="E240" s="246">
        <v>1</v>
      </c>
      <c r="F240" s="247">
        <v>1</v>
      </c>
      <c r="G240" s="248" t="s">
        <v>197</v>
      </c>
      <c r="H240" s="211">
        <v>213</v>
      </c>
      <c r="I240" s="231">
        <v>0</v>
      </c>
      <c r="J240" s="231">
        <v>0</v>
      </c>
      <c r="K240" s="231">
        <v>0</v>
      </c>
      <c r="L240" s="231">
        <v>0</v>
      </c>
    </row>
    <row r="241" spans="1:12" ht="25.5" hidden="1" customHeight="1" collapsed="1">
      <c r="A241" s="223">
        <v>3</v>
      </c>
      <c r="B241" s="224">
        <v>2</v>
      </c>
      <c r="C241" s="224">
        <v>1</v>
      </c>
      <c r="D241" s="224">
        <v>2</v>
      </c>
      <c r="E241" s="224">
        <v>1</v>
      </c>
      <c r="F241" s="226">
        <v>2</v>
      </c>
      <c r="G241" s="225" t="s">
        <v>198</v>
      </c>
      <c r="H241" s="211">
        <v>214</v>
      </c>
      <c r="I241" s="231">
        <v>0</v>
      </c>
      <c r="J241" s="231">
        <v>0</v>
      </c>
      <c r="K241" s="231">
        <v>0</v>
      </c>
      <c r="L241" s="231">
        <v>0</v>
      </c>
    </row>
    <row r="242" spans="1:12" ht="26.25" hidden="1" customHeight="1" collapsed="1">
      <c r="A242" s="218">
        <v>3</v>
      </c>
      <c r="B242" s="216">
        <v>2</v>
      </c>
      <c r="C242" s="216">
        <v>1</v>
      </c>
      <c r="D242" s="216">
        <v>3</v>
      </c>
      <c r="E242" s="216"/>
      <c r="F242" s="219"/>
      <c r="G242" s="217" t="s">
        <v>199</v>
      </c>
      <c r="H242" s="211">
        <v>215</v>
      </c>
      <c r="I242" s="234">
        <f>I243</f>
        <v>0</v>
      </c>
      <c r="J242" s="256">
        <f>J243</f>
        <v>0</v>
      </c>
      <c r="K242" s="235">
        <f>K243</f>
        <v>0</v>
      </c>
      <c r="L242" s="235">
        <f>L243</f>
        <v>0</v>
      </c>
    </row>
    <row r="243" spans="1:12" ht="29.2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/>
      <c r="G243" s="217" t="s">
        <v>199</v>
      </c>
      <c r="H243" s="211">
        <v>216</v>
      </c>
      <c r="I243" s="212">
        <f>I244+I245</f>
        <v>0</v>
      </c>
      <c r="J243" s="212">
        <f>J244+J245</f>
        <v>0</v>
      </c>
      <c r="K243" s="212">
        <f>K244+K245</f>
        <v>0</v>
      </c>
      <c r="L243" s="212">
        <f>L244+L245</f>
        <v>0</v>
      </c>
    </row>
    <row r="244" spans="1:12" ht="30" hidden="1" customHeight="1" collapsed="1">
      <c r="A244" s="223">
        <v>3</v>
      </c>
      <c r="B244" s="224">
        <v>2</v>
      </c>
      <c r="C244" s="224">
        <v>1</v>
      </c>
      <c r="D244" s="224">
        <v>3</v>
      </c>
      <c r="E244" s="224">
        <v>1</v>
      </c>
      <c r="F244" s="226">
        <v>1</v>
      </c>
      <c r="G244" s="225" t="s">
        <v>200</v>
      </c>
      <c r="H244" s="211">
        <v>217</v>
      </c>
      <c r="I244" s="231">
        <v>0</v>
      </c>
      <c r="J244" s="231">
        <v>0</v>
      </c>
      <c r="K244" s="231">
        <v>0</v>
      </c>
      <c r="L244" s="231">
        <v>0</v>
      </c>
    </row>
    <row r="245" spans="1:12" ht="27.75" hidden="1" customHeight="1" collapsed="1">
      <c r="A245" s="223">
        <v>3</v>
      </c>
      <c r="B245" s="224">
        <v>2</v>
      </c>
      <c r="C245" s="224">
        <v>1</v>
      </c>
      <c r="D245" s="224">
        <v>3</v>
      </c>
      <c r="E245" s="224">
        <v>1</v>
      </c>
      <c r="F245" s="226">
        <v>2</v>
      </c>
      <c r="G245" s="225" t="s">
        <v>201</v>
      </c>
      <c r="H245" s="211">
        <v>218</v>
      </c>
      <c r="I245" s="275">
        <v>0</v>
      </c>
      <c r="J245" s="272">
        <v>0</v>
      </c>
      <c r="K245" s="275">
        <v>0</v>
      </c>
      <c r="L245" s="275">
        <v>0</v>
      </c>
    </row>
    <row r="246" spans="1:12" ht="12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/>
      <c r="F246" s="226"/>
      <c r="G246" s="225" t="s">
        <v>202</v>
      </c>
      <c r="H246" s="211">
        <v>219</v>
      </c>
      <c r="I246" s="212">
        <f>I247</f>
        <v>0</v>
      </c>
      <c r="J246" s="213">
        <f>J247</f>
        <v>0</v>
      </c>
      <c r="K246" s="212">
        <f>K247</f>
        <v>0</v>
      </c>
      <c r="L246" s="213">
        <f>L247</f>
        <v>0</v>
      </c>
    </row>
    <row r="247" spans="1:12" ht="14.25" hidden="1" customHeight="1" collapsed="1">
      <c r="A247" s="218">
        <v>3</v>
      </c>
      <c r="B247" s="216">
        <v>2</v>
      </c>
      <c r="C247" s="216">
        <v>1</v>
      </c>
      <c r="D247" s="216">
        <v>4</v>
      </c>
      <c r="E247" s="216">
        <v>1</v>
      </c>
      <c r="F247" s="219"/>
      <c r="G247" s="217" t="s">
        <v>202</v>
      </c>
      <c r="H247" s="211">
        <v>220</v>
      </c>
      <c r="I247" s="234">
        <f>SUM(I248:I249)</f>
        <v>0</v>
      </c>
      <c r="J247" s="256">
        <f>SUM(J248:J249)</f>
        <v>0</v>
      </c>
      <c r="K247" s="235">
        <f>SUM(K248:K249)</f>
        <v>0</v>
      </c>
      <c r="L247" s="235">
        <f>SUM(L248:L249)</f>
        <v>0</v>
      </c>
    </row>
    <row r="248" spans="1:12" ht="25.5" hidden="1" customHeight="1" collapsed="1">
      <c r="A248" s="223">
        <v>3</v>
      </c>
      <c r="B248" s="224">
        <v>2</v>
      </c>
      <c r="C248" s="224">
        <v>1</v>
      </c>
      <c r="D248" s="224">
        <v>4</v>
      </c>
      <c r="E248" s="224">
        <v>1</v>
      </c>
      <c r="F248" s="226">
        <v>1</v>
      </c>
      <c r="G248" s="225" t="s">
        <v>203</v>
      </c>
      <c r="H248" s="211">
        <v>221</v>
      </c>
      <c r="I248" s="231">
        <v>0</v>
      </c>
      <c r="J248" s="231">
        <v>0</v>
      </c>
      <c r="K248" s="231">
        <v>0</v>
      </c>
      <c r="L248" s="231">
        <v>0</v>
      </c>
    </row>
    <row r="249" spans="1:12" ht="18.75" hidden="1" customHeight="1" collapsed="1">
      <c r="A249" s="223">
        <v>3</v>
      </c>
      <c r="B249" s="224">
        <v>2</v>
      </c>
      <c r="C249" s="224">
        <v>1</v>
      </c>
      <c r="D249" s="224">
        <v>4</v>
      </c>
      <c r="E249" s="224">
        <v>1</v>
      </c>
      <c r="F249" s="226">
        <v>2</v>
      </c>
      <c r="G249" s="225" t="s">
        <v>204</v>
      </c>
      <c r="H249" s="211">
        <v>222</v>
      </c>
      <c r="I249" s="231">
        <v>0</v>
      </c>
      <c r="J249" s="231">
        <v>0</v>
      </c>
      <c r="K249" s="231">
        <v>0</v>
      </c>
      <c r="L249" s="231">
        <v>0</v>
      </c>
    </row>
    <row r="250" spans="1:12" hidden="1" collapsed="1">
      <c r="A250" s="223">
        <v>3</v>
      </c>
      <c r="B250" s="224">
        <v>2</v>
      </c>
      <c r="C250" s="224">
        <v>1</v>
      </c>
      <c r="D250" s="224">
        <v>5</v>
      </c>
      <c r="E250" s="224"/>
      <c r="F250" s="226"/>
      <c r="G250" s="225" t="s">
        <v>205</v>
      </c>
      <c r="H250" s="211">
        <v>223</v>
      </c>
      <c r="I250" s="212">
        <f t="shared" ref="I250:L251" si="25">I251</f>
        <v>0</v>
      </c>
      <c r="J250" s="254">
        <f t="shared" si="25"/>
        <v>0</v>
      </c>
      <c r="K250" s="213">
        <f t="shared" si="25"/>
        <v>0</v>
      </c>
      <c r="L250" s="213">
        <f t="shared" si="25"/>
        <v>0</v>
      </c>
    </row>
    <row r="251" spans="1:12" ht="16.5" hidden="1" customHeight="1" collapsed="1">
      <c r="A251" s="223">
        <v>3</v>
      </c>
      <c r="B251" s="224">
        <v>2</v>
      </c>
      <c r="C251" s="224">
        <v>1</v>
      </c>
      <c r="D251" s="224">
        <v>5</v>
      </c>
      <c r="E251" s="224">
        <v>1</v>
      </c>
      <c r="F251" s="226"/>
      <c r="G251" s="225" t="s">
        <v>205</v>
      </c>
      <c r="H251" s="211">
        <v>224</v>
      </c>
      <c r="I251" s="213">
        <f t="shared" si="25"/>
        <v>0</v>
      </c>
      <c r="J251" s="254">
        <f t="shared" si="25"/>
        <v>0</v>
      </c>
      <c r="K251" s="213">
        <f t="shared" si="25"/>
        <v>0</v>
      </c>
      <c r="L251" s="213">
        <f t="shared" si="25"/>
        <v>0</v>
      </c>
    </row>
    <row r="252" spans="1:12" hidden="1" collapsed="1">
      <c r="A252" s="245">
        <v>3</v>
      </c>
      <c r="B252" s="246">
        <v>2</v>
      </c>
      <c r="C252" s="246">
        <v>1</v>
      </c>
      <c r="D252" s="246">
        <v>5</v>
      </c>
      <c r="E252" s="246">
        <v>1</v>
      </c>
      <c r="F252" s="247">
        <v>1</v>
      </c>
      <c r="G252" s="225" t="s">
        <v>205</v>
      </c>
      <c r="H252" s="211">
        <v>225</v>
      </c>
      <c r="I252" s="275">
        <v>0</v>
      </c>
      <c r="J252" s="275">
        <v>0</v>
      </c>
      <c r="K252" s="275">
        <v>0</v>
      </c>
      <c r="L252" s="275">
        <v>0</v>
      </c>
    </row>
    <row r="253" spans="1:12" hidden="1" collapsed="1">
      <c r="A253" s="223">
        <v>3</v>
      </c>
      <c r="B253" s="224">
        <v>2</v>
      </c>
      <c r="C253" s="224">
        <v>1</v>
      </c>
      <c r="D253" s="224">
        <v>6</v>
      </c>
      <c r="E253" s="224"/>
      <c r="F253" s="226"/>
      <c r="G253" s="225" t="s">
        <v>206</v>
      </c>
      <c r="H253" s="211">
        <v>226</v>
      </c>
      <c r="I253" s="212">
        <f t="shared" ref="I253:L254" si="26">I254</f>
        <v>0</v>
      </c>
      <c r="J253" s="254">
        <f t="shared" si="26"/>
        <v>0</v>
      </c>
      <c r="K253" s="213">
        <f t="shared" si="26"/>
        <v>0</v>
      </c>
      <c r="L253" s="213">
        <f t="shared" si="26"/>
        <v>0</v>
      </c>
    </row>
    <row r="254" spans="1:12" hidden="1" collapsed="1">
      <c r="A254" s="223">
        <v>3</v>
      </c>
      <c r="B254" s="223">
        <v>2</v>
      </c>
      <c r="C254" s="224">
        <v>1</v>
      </c>
      <c r="D254" s="224">
        <v>6</v>
      </c>
      <c r="E254" s="224">
        <v>1</v>
      </c>
      <c r="F254" s="226"/>
      <c r="G254" s="225" t="s">
        <v>206</v>
      </c>
      <c r="H254" s="211">
        <v>227</v>
      </c>
      <c r="I254" s="212">
        <f t="shared" si="26"/>
        <v>0</v>
      </c>
      <c r="J254" s="254">
        <f t="shared" si="26"/>
        <v>0</v>
      </c>
      <c r="K254" s="213">
        <f t="shared" si="26"/>
        <v>0</v>
      </c>
      <c r="L254" s="213">
        <f t="shared" si="26"/>
        <v>0</v>
      </c>
    </row>
    <row r="255" spans="1:12" ht="15.75" hidden="1" customHeight="1" collapsed="1">
      <c r="A255" s="218">
        <v>3</v>
      </c>
      <c r="B255" s="218">
        <v>2</v>
      </c>
      <c r="C255" s="224">
        <v>1</v>
      </c>
      <c r="D255" s="224">
        <v>6</v>
      </c>
      <c r="E255" s="224">
        <v>1</v>
      </c>
      <c r="F255" s="226">
        <v>1</v>
      </c>
      <c r="G255" s="225" t="s">
        <v>206</v>
      </c>
      <c r="H255" s="211">
        <v>228</v>
      </c>
      <c r="I255" s="275">
        <v>0</v>
      </c>
      <c r="J255" s="275">
        <v>0</v>
      </c>
      <c r="K255" s="275">
        <v>0</v>
      </c>
      <c r="L255" s="275">
        <v>0</v>
      </c>
    </row>
    <row r="256" spans="1:12" ht="13.5" hidden="1" customHeight="1" collapsed="1">
      <c r="A256" s="223">
        <v>3</v>
      </c>
      <c r="B256" s="223">
        <v>2</v>
      </c>
      <c r="C256" s="224">
        <v>1</v>
      </c>
      <c r="D256" s="224">
        <v>7</v>
      </c>
      <c r="E256" s="224"/>
      <c r="F256" s="226"/>
      <c r="G256" s="225" t="s">
        <v>207</v>
      </c>
      <c r="H256" s="211">
        <v>229</v>
      </c>
      <c r="I256" s="212">
        <f>I257</f>
        <v>0</v>
      </c>
      <c r="J256" s="254">
        <f>J257</f>
        <v>0</v>
      </c>
      <c r="K256" s="213">
        <f>K257</f>
        <v>0</v>
      </c>
      <c r="L256" s="213">
        <f>L257</f>
        <v>0</v>
      </c>
    </row>
    <row r="257" spans="1:12" hidden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/>
      <c r="G257" s="225" t="s">
        <v>207</v>
      </c>
      <c r="H257" s="211">
        <v>230</v>
      </c>
      <c r="I257" s="212">
        <f>I258+I259</f>
        <v>0</v>
      </c>
      <c r="J257" s="212">
        <f>J258+J259</f>
        <v>0</v>
      </c>
      <c r="K257" s="212">
        <f>K258+K259</f>
        <v>0</v>
      </c>
      <c r="L257" s="212">
        <f>L258+L259</f>
        <v>0</v>
      </c>
    </row>
    <row r="258" spans="1:12" ht="27" hidden="1" customHeight="1" collapsed="1">
      <c r="A258" s="223">
        <v>3</v>
      </c>
      <c r="B258" s="224">
        <v>2</v>
      </c>
      <c r="C258" s="224">
        <v>1</v>
      </c>
      <c r="D258" s="224">
        <v>7</v>
      </c>
      <c r="E258" s="224">
        <v>1</v>
      </c>
      <c r="F258" s="226">
        <v>1</v>
      </c>
      <c r="G258" s="225" t="s">
        <v>208</v>
      </c>
      <c r="H258" s="211">
        <v>231</v>
      </c>
      <c r="I258" s="230">
        <v>0</v>
      </c>
      <c r="J258" s="231">
        <v>0</v>
      </c>
      <c r="K258" s="231">
        <v>0</v>
      </c>
      <c r="L258" s="231">
        <v>0</v>
      </c>
    </row>
    <row r="259" spans="1:12" ht="24.75" hidden="1" customHeight="1" collapsed="1">
      <c r="A259" s="223">
        <v>3</v>
      </c>
      <c r="B259" s="224">
        <v>2</v>
      </c>
      <c r="C259" s="224">
        <v>1</v>
      </c>
      <c r="D259" s="224">
        <v>7</v>
      </c>
      <c r="E259" s="224">
        <v>1</v>
      </c>
      <c r="F259" s="226">
        <v>2</v>
      </c>
      <c r="G259" s="225" t="s">
        <v>209</v>
      </c>
      <c r="H259" s="211">
        <v>232</v>
      </c>
      <c r="I259" s="231">
        <v>0</v>
      </c>
      <c r="J259" s="231">
        <v>0</v>
      </c>
      <c r="K259" s="231">
        <v>0</v>
      </c>
      <c r="L259" s="231">
        <v>0</v>
      </c>
    </row>
    <row r="260" spans="1:12" ht="38.25" hidden="1" customHeight="1" collapsed="1">
      <c r="A260" s="223">
        <v>3</v>
      </c>
      <c r="B260" s="224">
        <v>2</v>
      </c>
      <c r="C260" s="224">
        <v>2</v>
      </c>
      <c r="D260" s="285"/>
      <c r="E260" s="285"/>
      <c r="F260" s="286"/>
      <c r="G260" s="225" t="s">
        <v>210</v>
      </c>
      <c r="H260" s="211">
        <v>233</v>
      </c>
      <c r="I260" s="212">
        <f>SUM(I261+I270+I274+I278+I282+I285+I288)</f>
        <v>0</v>
      </c>
      <c r="J260" s="254">
        <f>SUM(J261+J270+J274+J278+J282+J285+J288)</f>
        <v>0</v>
      </c>
      <c r="K260" s="213">
        <f>SUM(K261+K270+K274+K278+K282+K285+K288)</f>
        <v>0</v>
      </c>
      <c r="L260" s="213">
        <f>SUM(L261+L270+L274+L278+L282+L285+L288)</f>
        <v>0</v>
      </c>
    </row>
    <row r="261" spans="1:12" hidden="1" collapsed="1">
      <c r="A261" s="223">
        <v>3</v>
      </c>
      <c r="B261" s="224">
        <v>2</v>
      </c>
      <c r="C261" s="224">
        <v>2</v>
      </c>
      <c r="D261" s="224">
        <v>1</v>
      </c>
      <c r="E261" s="224"/>
      <c r="F261" s="226"/>
      <c r="G261" s="225" t="s">
        <v>211</v>
      </c>
      <c r="H261" s="211">
        <v>234</v>
      </c>
      <c r="I261" s="212">
        <f>I262</f>
        <v>0</v>
      </c>
      <c r="J261" s="212">
        <f>J262</f>
        <v>0</v>
      </c>
      <c r="K261" s="212">
        <f>K262</f>
        <v>0</v>
      </c>
      <c r="L261" s="212">
        <f>L262</f>
        <v>0</v>
      </c>
    </row>
    <row r="262" spans="1:12" hidden="1" collapsed="1">
      <c r="A262" s="228">
        <v>3</v>
      </c>
      <c r="B262" s="223">
        <v>2</v>
      </c>
      <c r="C262" s="224">
        <v>2</v>
      </c>
      <c r="D262" s="224">
        <v>1</v>
      </c>
      <c r="E262" s="224">
        <v>1</v>
      </c>
      <c r="F262" s="226"/>
      <c r="G262" s="225" t="s">
        <v>189</v>
      </c>
      <c r="H262" s="211">
        <v>235</v>
      </c>
      <c r="I262" s="212">
        <f>SUM(I263)</f>
        <v>0</v>
      </c>
      <c r="J262" s="212">
        <f>SUM(J263)</f>
        <v>0</v>
      </c>
      <c r="K262" s="212">
        <f>SUM(K263)</f>
        <v>0</v>
      </c>
      <c r="L262" s="212">
        <f>SUM(L263)</f>
        <v>0</v>
      </c>
    </row>
    <row r="263" spans="1:12" hidden="1" collapsed="1">
      <c r="A263" s="228">
        <v>3</v>
      </c>
      <c r="B263" s="223">
        <v>2</v>
      </c>
      <c r="C263" s="224">
        <v>2</v>
      </c>
      <c r="D263" s="224">
        <v>1</v>
      </c>
      <c r="E263" s="224">
        <v>1</v>
      </c>
      <c r="F263" s="226">
        <v>1</v>
      </c>
      <c r="G263" s="225" t="s">
        <v>189</v>
      </c>
      <c r="H263" s="211">
        <v>236</v>
      </c>
      <c r="I263" s="231">
        <v>0</v>
      </c>
      <c r="J263" s="231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/>
      <c r="G264" s="225" t="s">
        <v>212</v>
      </c>
      <c r="H264" s="211">
        <v>237</v>
      </c>
      <c r="I264" s="212">
        <f>SUM(I265:I266)</f>
        <v>0</v>
      </c>
      <c r="J264" s="212">
        <f>SUM(J265:J266)</f>
        <v>0</v>
      </c>
      <c r="K264" s="212">
        <f>SUM(K265:K266)</f>
        <v>0</v>
      </c>
      <c r="L264" s="212">
        <f>SUM(L265:L266)</f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2</v>
      </c>
      <c r="F265" s="226">
        <v>1</v>
      </c>
      <c r="G265" s="225" t="s">
        <v>191</v>
      </c>
      <c r="H265" s="211">
        <v>238</v>
      </c>
      <c r="I265" s="231">
        <v>0</v>
      </c>
      <c r="J265" s="230">
        <v>0</v>
      </c>
      <c r="K265" s="231">
        <v>0</v>
      </c>
      <c r="L265" s="231"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2</v>
      </c>
      <c r="F266" s="226">
        <v>2</v>
      </c>
      <c r="G266" s="225" t="s">
        <v>192</v>
      </c>
      <c r="H266" s="211">
        <v>239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/>
      <c r="G267" s="225" t="s">
        <v>193</v>
      </c>
      <c r="H267" s="211">
        <v>240</v>
      </c>
      <c r="I267" s="212">
        <f>SUM(I268:I269)</f>
        <v>0</v>
      </c>
      <c r="J267" s="212">
        <f>SUM(J268:J269)</f>
        <v>0</v>
      </c>
      <c r="K267" s="212">
        <f>SUM(K268:K269)</f>
        <v>0</v>
      </c>
      <c r="L267" s="212">
        <f>SUM(L268:L269)</f>
        <v>0</v>
      </c>
    </row>
    <row r="268" spans="1:12" ht="15" hidden="1" customHeight="1" collapsed="1">
      <c r="A268" s="228">
        <v>3</v>
      </c>
      <c r="B268" s="223">
        <v>2</v>
      </c>
      <c r="C268" s="224">
        <v>2</v>
      </c>
      <c r="D268" s="224">
        <v>1</v>
      </c>
      <c r="E268" s="224">
        <v>3</v>
      </c>
      <c r="F268" s="226">
        <v>1</v>
      </c>
      <c r="G268" s="225" t="s">
        <v>194</v>
      </c>
      <c r="H268" s="211">
        <v>241</v>
      </c>
      <c r="I268" s="231">
        <v>0</v>
      </c>
      <c r="J268" s="230">
        <v>0</v>
      </c>
      <c r="K268" s="231">
        <v>0</v>
      </c>
      <c r="L268" s="231">
        <v>0</v>
      </c>
    </row>
    <row r="269" spans="1:12" ht="15" hidden="1" customHeight="1" collapsed="1">
      <c r="A269" s="228">
        <v>3</v>
      </c>
      <c r="B269" s="223">
        <v>2</v>
      </c>
      <c r="C269" s="224">
        <v>2</v>
      </c>
      <c r="D269" s="224">
        <v>1</v>
      </c>
      <c r="E269" s="224">
        <v>3</v>
      </c>
      <c r="F269" s="226">
        <v>2</v>
      </c>
      <c r="G269" s="225" t="s">
        <v>213</v>
      </c>
      <c r="H269" s="211">
        <v>242</v>
      </c>
      <c r="I269" s="231">
        <v>0</v>
      </c>
      <c r="J269" s="230">
        <v>0</v>
      </c>
      <c r="K269" s="231">
        <v>0</v>
      </c>
      <c r="L269" s="231">
        <v>0</v>
      </c>
    </row>
    <row r="270" spans="1:12" ht="25.5" hidden="1" customHeight="1" collapsed="1">
      <c r="A270" s="228">
        <v>3</v>
      </c>
      <c r="B270" s="223">
        <v>2</v>
      </c>
      <c r="C270" s="224">
        <v>2</v>
      </c>
      <c r="D270" s="224">
        <v>2</v>
      </c>
      <c r="E270" s="224"/>
      <c r="F270" s="226"/>
      <c r="G270" s="225" t="s">
        <v>214</v>
      </c>
      <c r="H270" s="211">
        <v>243</v>
      </c>
      <c r="I270" s="212">
        <f>I271</f>
        <v>0</v>
      </c>
      <c r="J270" s="213">
        <f>J271</f>
        <v>0</v>
      </c>
      <c r="K270" s="212">
        <f>K271</f>
        <v>0</v>
      </c>
      <c r="L270" s="213">
        <f>L271</f>
        <v>0</v>
      </c>
    </row>
    <row r="271" spans="1:12" ht="20.25" hidden="1" customHeight="1" collapsed="1">
      <c r="A271" s="223">
        <v>3</v>
      </c>
      <c r="B271" s="224">
        <v>2</v>
      </c>
      <c r="C271" s="216">
        <v>2</v>
      </c>
      <c r="D271" s="216">
        <v>2</v>
      </c>
      <c r="E271" s="216">
        <v>1</v>
      </c>
      <c r="F271" s="219"/>
      <c r="G271" s="225" t="s">
        <v>214</v>
      </c>
      <c r="H271" s="211">
        <v>244</v>
      </c>
      <c r="I271" s="234">
        <f>SUM(I272:I273)</f>
        <v>0</v>
      </c>
      <c r="J271" s="256">
        <f>SUM(J272:J273)</f>
        <v>0</v>
      </c>
      <c r="K271" s="235">
        <f>SUM(K272:K273)</f>
        <v>0</v>
      </c>
      <c r="L271" s="235">
        <f>SUM(L272:L273)</f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2</v>
      </c>
      <c r="E272" s="224">
        <v>1</v>
      </c>
      <c r="F272" s="226">
        <v>1</v>
      </c>
      <c r="G272" s="225" t="s">
        <v>215</v>
      </c>
      <c r="H272" s="211">
        <v>245</v>
      </c>
      <c r="I272" s="231">
        <v>0</v>
      </c>
      <c r="J272" s="231">
        <v>0</v>
      </c>
      <c r="K272" s="231">
        <v>0</v>
      </c>
      <c r="L272" s="231">
        <v>0</v>
      </c>
    </row>
    <row r="273" spans="1:12" ht="25.5" hidden="1" customHeight="1" collapsed="1">
      <c r="A273" s="223">
        <v>3</v>
      </c>
      <c r="B273" s="224">
        <v>2</v>
      </c>
      <c r="C273" s="224">
        <v>2</v>
      </c>
      <c r="D273" s="224">
        <v>2</v>
      </c>
      <c r="E273" s="224">
        <v>1</v>
      </c>
      <c r="F273" s="226">
        <v>2</v>
      </c>
      <c r="G273" s="228" t="s">
        <v>216</v>
      </c>
      <c r="H273" s="211">
        <v>246</v>
      </c>
      <c r="I273" s="231">
        <v>0</v>
      </c>
      <c r="J273" s="231">
        <v>0</v>
      </c>
      <c r="K273" s="231">
        <v>0</v>
      </c>
      <c r="L273" s="231">
        <v>0</v>
      </c>
    </row>
    <row r="274" spans="1:12" ht="25.5" hidden="1" customHeight="1" collapsed="1">
      <c r="A274" s="223">
        <v>3</v>
      </c>
      <c r="B274" s="224">
        <v>2</v>
      </c>
      <c r="C274" s="224">
        <v>2</v>
      </c>
      <c r="D274" s="224">
        <v>3</v>
      </c>
      <c r="E274" s="224"/>
      <c r="F274" s="226"/>
      <c r="G274" s="225" t="s">
        <v>217</v>
      </c>
      <c r="H274" s="211">
        <v>247</v>
      </c>
      <c r="I274" s="212">
        <f>I275</f>
        <v>0</v>
      </c>
      <c r="J274" s="254">
        <f>J275</f>
        <v>0</v>
      </c>
      <c r="K274" s="213">
        <f>K275</f>
        <v>0</v>
      </c>
      <c r="L274" s="213">
        <f>L275</f>
        <v>0</v>
      </c>
    </row>
    <row r="275" spans="1:12" ht="30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/>
      <c r="G275" s="225" t="s">
        <v>217</v>
      </c>
      <c r="H275" s="211">
        <v>248</v>
      </c>
      <c r="I275" s="212">
        <f>I276+I277</f>
        <v>0</v>
      </c>
      <c r="J275" s="212">
        <f>J276+J277</f>
        <v>0</v>
      </c>
      <c r="K275" s="212">
        <f>K276+K277</f>
        <v>0</v>
      </c>
      <c r="L275" s="212">
        <f>L276+L277</f>
        <v>0</v>
      </c>
    </row>
    <row r="276" spans="1:12" ht="31.5" hidden="1" customHeight="1" collapsed="1">
      <c r="A276" s="218">
        <v>3</v>
      </c>
      <c r="B276" s="224">
        <v>2</v>
      </c>
      <c r="C276" s="224">
        <v>2</v>
      </c>
      <c r="D276" s="224">
        <v>3</v>
      </c>
      <c r="E276" s="224">
        <v>1</v>
      </c>
      <c r="F276" s="226">
        <v>1</v>
      </c>
      <c r="G276" s="225" t="s">
        <v>218</v>
      </c>
      <c r="H276" s="211">
        <v>249</v>
      </c>
      <c r="I276" s="231">
        <v>0</v>
      </c>
      <c r="J276" s="231">
        <v>0</v>
      </c>
      <c r="K276" s="231">
        <v>0</v>
      </c>
      <c r="L276" s="231">
        <v>0</v>
      </c>
    </row>
    <row r="277" spans="1:12" ht="25.5" hidden="1" customHeight="1" collapsed="1">
      <c r="A277" s="218">
        <v>3</v>
      </c>
      <c r="B277" s="224">
        <v>2</v>
      </c>
      <c r="C277" s="224">
        <v>2</v>
      </c>
      <c r="D277" s="224">
        <v>3</v>
      </c>
      <c r="E277" s="224">
        <v>1</v>
      </c>
      <c r="F277" s="226">
        <v>2</v>
      </c>
      <c r="G277" s="225" t="s">
        <v>219</v>
      </c>
      <c r="H277" s="211">
        <v>250</v>
      </c>
      <c r="I277" s="231">
        <v>0</v>
      </c>
      <c r="J277" s="231">
        <v>0</v>
      </c>
      <c r="K277" s="231">
        <v>0</v>
      </c>
      <c r="L277" s="231">
        <v>0</v>
      </c>
    </row>
    <row r="278" spans="1:12" ht="22.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/>
      <c r="F278" s="226"/>
      <c r="G278" s="225" t="s">
        <v>220</v>
      </c>
      <c r="H278" s="211">
        <v>251</v>
      </c>
      <c r="I278" s="212">
        <f>I279</f>
        <v>0</v>
      </c>
      <c r="J278" s="254">
        <f>J279</f>
        <v>0</v>
      </c>
      <c r="K278" s="213">
        <f>K279</f>
        <v>0</v>
      </c>
      <c r="L278" s="213">
        <f>L279</f>
        <v>0</v>
      </c>
    </row>
    <row r="279" spans="1:12" hidden="1" collapsed="1">
      <c r="A279" s="223">
        <v>3</v>
      </c>
      <c r="B279" s="224">
        <v>2</v>
      </c>
      <c r="C279" s="224">
        <v>2</v>
      </c>
      <c r="D279" s="224">
        <v>4</v>
      </c>
      <c r="E279" s="224">
        <v>1</v>
      </c>
      <c r="F279" s="226"/>
      <c r="G279" s="225" t="s">
        <v>220</v>
      </c>
      <c r="H279" s="211">
        <v>252</v>
      </c>
      <c r="I279" s="212">
        <f>SUM(I280:I281)</f>
        <v>0</v>
      </c>
      <c r="J279" s="254">
        <f>SUM(J280:J281)</f>
        <v>0</v>
      </c>
      <c r="K279" s="213">
        <f>SUM(K280:K281)</f>
        <v>0</v>
      </c>
      <c r="L279" s="213">
        <f>SUM(L280:L281)</f>
        <v>0</v>
      </c>
    </row>
    <row r="280" spans="1:12" ht="30.75" hidden="1" customHeight="1" collapsed="1">
      <c r="A280" s="223">
        <v>3</v>
      </c>
      <c r="B280" s="224">
        <v>2</v>
      </c>
      <c r="C280" s="224">
        <v>2</v>
      </c>
      <c r="D280" s="224">
        <v>4</v>
      </c>
      <c r="E280" s="224">
        <v>1</v>
      </c>
      <c r="F280" s="226">
        <v>1</v>
      </c>
      <c r="G280" s="225" t="s">
        <v>221</v>
      </c>
      <c r="H280" s="211">
        <v>253</v>
      </c>
      <c r="I280" s="231">
        <v>0</v>
      </c>
      <c r="J280" s="231">
        <v>0</v>
      </c>
      <c r="K280" s="231">
        <v>0</v>
      </c>
      <c r="L280" s="231">
        <v>0</v>
      </c>
    </row>
    <row r="281" spans="1:12" ht="27.75" hidden="1" customHeight="1" collapsed="1">
      <c r="A281" s="218">
        <v>3</v>
      </c>
      <c r="B281" s="216">
        <v>2</v>
      </c>
      <c r="C281" s="216">
        <v>2</v>
      </c>
      <c r="D281" s="216">
        <v>4</v>
      </c>
      <c r="E281" s="216">
        <v>1</v>
      </c>
      <c r="F281" s="219">
        <v>2</v>
      </c>
      <c r="G281" s="228" t="s">
        <v>222</v>
      </c>
      <c r="H281" s="211">
        <v>254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/>
      <c r="F282" s="226"/>
      <c r="G282" s="225" t="s">
        <v>223</v>
      </c>
      <c r="H282" s="211">
        <v>255</v>
      </c>
      <c r="I282" s="212">
        <f t="shared" ref="I282:L283" si="27">I283</f>
        <v>0</v>
      </c>
      <c r="J282" s="254">
        <f t="shared" si="27"/>
        <v>0</v>
      </c>
      <c r="K282" s="213">
        <f t="shared" si="27"/>
        <v>0</v>
      </c>
      <c r="L282" s="213">
        <f t="shared" si="27"/>
        <v>0</v>
      </c>
    </row>
    <row r="283" spans="1:12" ht="15.75" hidden="1" customHeight="1" collapsed="1">
      <c r="A283" s="223">
        <v>3</v>
      </c>
      <c r="B283" s="224">
        <v>2</v>
      </c>
      <c r="C283" s="224">
        <v>2</v>
      </c>
      <c r="D283" s="224">
        <v>5</v>
      </c>
      <c r="E283" s="224">
        <v>1</v>
      </c>
      <c r="F283" s="226"/>
      <c r="G283" s="225" t="s">
        <v>223</v>
      </c>
      <c r="H283" s="211">
        <v>256</v>
      </c>
      <c r="I283" s="212">
        <f t="shared" si="27"/>
        <v>0</v>
      </c>
      <c r="J283" s="254">
        <f t="shared" si="27"/>
        <v>0</v>
      </c>
      <c r="K283" s="213">
        <f t="shared" si="27"/>
        <v>0</v>
      </c>
      <c r="L283" s="213">
        <f t="shared" si="27"/>
        <v>0</v>
      </c>
    </row>
    <row r="284" spans="1:12" ht="15.75" hidden="1" customHeight="1" collapsed="1">
      <c r="A284" s="223">
        <v>3</v>
      </c>
      <c r="B284" s="224">
        <v>2</v>
      </c>
      <c r="C284" s="224">
        <v>2</v>
      </c>
      <c r="D284" s="224">
        <v>5</v>
      </c>
      <c r="E284" s="224">
        <v>1</v>
      </c>
      <c r="F284" s="226">
        <v>1</v>
      </c>
      <c r="G284" s="225" t="s">
        <v>223</v>
      </c>
      <c r="H284" s="211">
        <v>257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14.25" hidden="1" customHeight="1" collapsed="1">
      <c r="A285" s="223">
        <v>3</v>
      </c>
      <c r="B285" s="224">
        <v>2</v>
      </c>
      <c r="C285" s="224">
        <v>2</v>
      </c>
      <c r="D285" s="224">
        <v>6</v>
      </c>
      <c r="E285" s="224"/>
      <c r="F285" s="226"/>
      <c r="G285" s="225" t="s">
        <v>206</v>
      </c>
      <c r="H285" s="211">
        <v>258</v>
      </c>
      <c r="I285" s="212">
        <f t="shared" ref="I285:L286" si="28">I286</f>
        <v>0</v>
      </c>
      <c r="J285" s="287">
        <f t="shared" si="28"/>
        <v>0</v>
      </c>
      <c r="K285" s="213">
        <f t="shared" si="28"/>
        <v>0</v>
      </c>
      <c r="L285" s="213">
        <f t="shared" si="28"/>
        <v>0</v>
      </c>
    </row>
    <row r="286" spans="1:12" ht="15" hidden="1" customHeight="1" collapsed="1">
      <c r="A286" s="223">
        <v>3</v>
      </c>
      <c r="B286" s="224">
        <v>2</v>
      </c>
      <c r="C286" s="224">
        <v>2</v>
      </c>
      <c r="D286" s="224">
        <v>6</v>
      </c>
      <c r="E286" s="224">
        <v>1</v>
      </c>
      <c r="F286" s="226"/>
      <c r="G286" s="225" t="s">
        <v>206</v>
      </c>
      <c r="H286" s="211">
        <v>259</v>
      </c>
      <c r="I286" s="212">
        <f t="shared" si="28"/>
        <v>0</v>
      </c>
      <c r="J286" s="287">
        <f t="shared" si="28"/>
        <v>0</v>
      </c>
      <c r="K286" s="213">
        <f t="shared" si="28"/>
        <v>0</v>
      </c>
      <c r="L286" s="213">
        <f t="shared" si="28"/>
        <v>0</v>
      </c>
    </row>
    <row r="287" spans="1:12" ht="15" hidden="1" customHeight="1" collapsed="1">
      <c r="A287" s="223">
        <v>3</v>
      </c>
      <c r="B287" s="246">
        <v>2</v>
      </c>
      <c r="C287" s="246">
        <v>2</v>
      </c>
      <c r="D287" s="224">
        <v>6</v>
      </c>
      <c r="E287" s="246">
        <v>1</v>
      </c>
      <c r="F287" s="247">
        <v>1</v>
      </c>
      <c r="G287" s="248" t="s">
        <v>206</v>
      </c>
      <c r="H287" s="211">
        <v>260</v>
      </c>
      <c r="I287" s="231">
        <v>0</v>
      </c>
      <c r="J287" s="231">
        <v>0</v>
      </c>
      <c r="K287" s="231">
        <v>0</v>
      </c>
      <c r="L287" s="231">
        <v>0</v>
      </c>
    </row>
    <row r="288" spans="1:12" ht="14.25" hidden="1" customHeight="1" collapsed="1">
      <c r="A288" s="228">
        <v>3</v>
      </c>
      <c r="B288" s="223">
        <v>2</v>
      </c>
      <c r="C288" s="224">
        <v>2</v>
      </c>
      <c r="D288" s="224">
        <v>7</v>
      </c>
      <c r="E288" s="224"/>
      <c r="F288" s="226"/>
      <c r="G288" s="225" t="s">
        <v>207</v>
      </c>
      <c r="H288" s="211">
        <v>261</v>
      </c>
      <c r="I288" s="212">
        <f>I289</f>
        <v>0</v>
      </c>
      <c r="J288" s="287">
        <f>J289</f>
        <v>0</v>
      </c>
      <c r="K288" s="213">
        <f>K289</f>
        <v>0</v>
      </c>
      <c r="L288" s="213">
        <f>L289</f>
        <v>0</v>
      </c>
    </row>
    <row r="289" spans="1:12" ht="15" hidden="1" customHeight="1" collapsed="1">
      <c r="A289" s="228">
        <v>3</v>
      </c>
      <c r="B289" s="223">
        <v>2</v>
      </c>
      <c r="C289" s="224">
        <v>2</v>
      </c>
      <c r="D289" s="224">
        <v>7</v>
      </c>
      <c r="E289" s="224">
        <v>1</v>
      </c>
      <c r="F289" s="226"/>
      <c r="G289" s="225" t="s">
        <v>207</v>
      </c>
      <c r="H289" s="211">
        <v>262</v>
      </c>
      <c r="I289" s="212">
        <f>I290+I291</f>
        <v>0</v>
      </c>
      <c r="J289" s="212">
        <f>J290+J291</f>
        <v>0</v>
      </c>
      <c r="K289" s="212">
        <f>K290+K291</f>
        <v>0</v>
      </c>
      <c r="L289" s="212">
        <f>L290+L291</f>
        <v>0</v>
      </c>
    </row>
    <row r="290" spans="1:12" ht="27.75" hidden="1" customHeight="1" collapsed="1">
      <c r="A290" s="228">
        <v>3</v>
      </c>
      <c r="B290" s="223">
        <v>2</v>
      </c>
      <c r="C290" s="223">
        <v>2</v>
      </c>
      <c r="D290" s="224">
        <v>7</v>
      </c>
      <c r="E290" s="224">
        <v>1</v>
      </c>
      <c r="F290" s="226">
        <v>1</v>
      </c>
      <c r="G290" s="225" t="s">
        <v>208</v>
      </c>
      <c r="H290" s="211">
        <v>263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25.5" hidden="1" customHeight="1" collapsed="1">
      <c r="A291" s="228">
        <v>3</v>
      </c>
      <c r="B291" s="223">
        <v>2</v>
      </c>
      <c r="C291" s="223">
        <v>2</v>
      </c>
      <c r="D291" s="224">
        <v>7</v>
      </c>
      <c r="E291" s="224">
        <v>1</v>
      </c>
      <c r="F291" s="226">
        <v>2</v>
      </c>
      <c r="G291" s="225" t="s">
        <v>209</v>
      </c>
      <c r="H291" s="211">
        <v>264</v>
      </c>
      <c r="I291" s="231">
        <v>0</v>
      </c>
      <c r="J291" s="231">
        <v>0</v>
      </c>
      <c r="K291" s="231">
        <v>0</v>
      </c>
      <c r="L291" s="231">
        <v>0</v>
      </c>
    </row>
    <row r="292" spans="1:12" ht="30" hidden="1" customHeight="1" collapsed="1">
      <c r="A292" s="232">
        <v>3</v>
      </c>
      <c r="B292" s="232">
        <v>3</v>
      </c>
      <c r="C292" s="207"/>
      <c r="D292" s="208"/>
      <c r="E292" s="208"/>
      <c r="F292" s="210"/>
      <c r="G292" s="209" t="s">
        <v>224</v>
      </c>
      <c r="H292" s="211">
        <v>265</v>
      </c>
      <c r="I292" s="212">
        <f>SUM(I293+I325)</f>
        <v>0</v>
      </c>
      <c r="J292" s="287">
        <f>SUM(J293+J325)</f>
        <v>0</v>
      </c>
      <c r="K292" s="213">
        <f>SUM(K293+K325)</f>
        <v>0</v>
      </c>
      <c r="L292" s="213">
        <f>SUM(L293+L325)</f>
        <v>0</v>
      </c>
    </row>
    <row r="293" spans="1:12" ht="40.5" hidden="1" customHeight="1" collapsed="1">
      <c r="A293" s="228">
        <v>3</v>
      </c>
      <c r="B293" s="228">
        <v>3</v>
      </c>
      <c r="C293" s="223">
        <v>1</v>
      </c>
      <c r="D293" s="224"/>
      <c r="E293" s="224"/>
      <c r="F293" s="226"/>
      <c r="G293" s="225" t="s">
        <v>225</v>
      </c>
      <c r="H293" s="211">
        <v>266</v>
      </c>
      <c r="I293" s="212">
        <f>SUM(I294+I303+I307+I311+I315+I318+I321)</f>
        <v>0</v>
      </c>
      <c r="J293" s="287">
        <f>SUM(J294+J303+J307+J311+J315+J318+J321)</f>
        <v>0</v>
      </c>
      <c r="K293" s="213">
        <f>SUM(K294+K303+K307+K311+K315+K318+K321)</f>
        <v>0</v>
      </c>
      <c r="L293" s="213">
        <f>SUM(L294+L303+L307+L311+L315+L318+L321)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/>
      <c r="F294" s="226"/>
      <c r="G294" s="225" t="s">
        <v>211</v>
      </c>
      <c r="H294" s="211">
        <v>267</v>
      </c>
      <c r="I294" s="212">
        <f>SUM(I295+I297+I300)</f>
        <v>0</v>
      </c>
      <c r="J294" s="212">
        <f>SUM(J295+J297+J300)</f>
        <v>0</v>
      </c>
      <c r="K294" s="212">
        <f>SUM(K295+K297+K300)</f>
        <v>0</v>
      </c>
      <c r="L294" s="212">
        <f>SUM(L295+L297+L300)</f>
        <v>0</v>
      </c>
    </row>
    <row r="295" spans="1:12" ht="12.7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1</v>
      </c>
      <c r="F295" s="226"/>
      <c r="G295" s="225" t="s">
        <v>189</v>
      </c>
      <c r="H295" s="211">
        <v>268</v>
      </c>
      <c r="I295" s="212">
        <f>SUM(I296:I296)</f>
        <v>0</v>
      </c>
      <c r="J295" s="287">
        <f>SUM(J296:J296)</f>
        <v>0</v>
      </c>
      <c r="K295" s="213">
        <f>SUM(K296:K296)</f>
        <v>0</v>
      </c>
      <c r="L295" s="213">
        <f>SUM(L296:L296)</f>
        <v>0</v>
      </c>
    </row>
    <row r="296" spans="1:12" ht="1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1</v>
      </c>
      <c r="F296" s="226">
        <v>1</v>
      </c>
      <c r="G296" s="225" t="s">
        <v>189</v>
      </c>
      <c r="H296" s="211">
        <v>269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/>
      <c r="G297" s="225" t="s">
        <v>212</v>
      </c>
      <c r="H297" s="211">
        <v>270</v>
      </c>
      <c r="I297" s="212">
        <f>SUM(I298:I299)</f>
        <v>0</v>
      </c>
      <c r="J297" s="212">
        <f>SUM(J298:J299)</f>
        <v>0</v>
      </c>
      <c r="K297" s="212">
        <f>SUM(K298:K299)</f>
        <v>0</v>
      </c>
      <c r="L297" s="212">
        <f>SUM(L298:L299)</f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2</v>
      </c>
      <c r="F298" s="226">
        <v>1</v>
      </c>
      <c r="G298" s="225" t="s">
        <v>191</v>
      </c>
      <c r="H298" s="211">
        <v>271</v>
      </c>
      <c r="I298" s="231">
        <v>0</v>
      </c>
      <c r="J298" s="231">
        <v>0</v>
      </c>
      <c r="K298" s="231">
        <v>0</v>
      </c>
      <c r="L298" s="231"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2</v>
      </c>
      <c r="F299" s="226">
        <v>2</v>
      </c>
      <c r="G299" s="225" t="s">
        <v>192</v>
      </c>
      <c r="H299" s="211">
        <v>272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/>
      <c r="G300" s="225" t="s">
        <v>193</v>
      </c>
      <c r="H300" s="211">
        <v>273</v>
      </c>
      <c r="I300" s="212">
        <f>SUM(I301:I302)</f>
        <v>0</v>
      </c>
      <c r="J300" s="212">
        <f>SUM(J301:J302)</f>
        <v>0</v>
      </c>
      <c r="K300" s="212">
        <f>SUM(K301:K302)</f>
        <v>0</v>
      </c>
      <c r="L300" s="212">
        <f>SUM(L301:L302)</f>
        <v>0</v>
      </c>
    </row>
    <row r="301" spans="1:12" ht="14.25" hidden="1" customHeight="1" collapsed="1">
      <c r="A301" s="228">
        <v>3</v>
      </c>
      <c r="B301" s="228">
        <v>3</v>
      </c>
      <c r="C301" s="223">
        <v>1</v>
      </c>
      <c r="D301" s="224">
        <v>1</v>
      </c>
      <c r="E301" s="224">
        <v>3</v>
      </c>
      <c r="F301" s="226">
        <v>1</v>
      </c>
      <c r="G301" s="225" t="s">
        <v>226</v>
      </c>
      <c r="H301" s="211">
        <v>274</v>
      </c>
      <c r="I301" s="231">
        <v>0</v>
      </c>
      <c r="J301" s="231">
        <v>0</v>
      </c>
      <c r="K301" s="231">
        <v>0</v>
      </c>
      <c r="L301" s="231">
        <v>0</v>
      </c>
    </row>
    <row r="302" spans="1:12" ht="14.25" hidden="1" customHeight="1" collapsed="1">
      <c r="A302" s="228">
        <v>3</v>
      </c>
      <c r="B302" s="228">
        <v>3</v>
      </c>
      <c r="C302" s="223">
        <v>1</v>
      </c>
      <c r="D302" s="224">
        <v>1</v>
      </c>
      <c r="E302" s="224">
        <v>3</v>
      </c>
      <c r="F302" s="226">
        <v>2</v>
      </c>
      <c r="G302" s="225" t="s">
        <v>213</v>
      </c>
      <c r="H302" s="211">
        <v>275</v>
      </c>
      <c r="I302" s="231">
        <v>0</v>
      </c>
      <c r="J302" s="231">
        <v>0</v>
      </c>
      <c r="K302" s="231">
        <v>0</v>
      </c>
      <c r="L302" s="231">
        <v>0</v>
      </c>
    </row>
    <row r="303" spans="1:12" hidden="1" collapsed="1">
      <c r="A303" s="244">
        <v>3</v>
      </c>
      <c r="B303" s="218">
        <v>3</v>
      </c>
      <c r="C303" s="223">
        <v>1</v>
      </c>
      <c r="D303" s="224">
        <v>2</v>
      </c>
      <c r="E303" s="224"/>
      <c r="F303" s="226"/>
      <c r="G303" s="225" t="s">
        <v>227</v>
      </c>
      <c r="H303" s="211">
        <v>276</v>
      </c>
      <c r="I303" s="212">
        <f>I304</f>
        <v>0</v>
      </c>
      <c r="J303" s="287">
        <f>J304</f>
        <v>0</v>
      </c>
      <c r="K303" s="213">
        <f>K304</f>
        <v>0</v>
      </c>
      <c r="L303" s="213">
        <f>L304</f>
        <v>0</v>
      </c>
    </row>
    <row r="304" spans="1:12" ht="15" hidden="1" customHeight="1" collapsed="1">
      <c r="A304" s="244">
        <v>3</v>
      </c>
      <c r="B304" s="244">
        <v>3</v>
      </c>
      <c r="C304" s="218">
        <v>1</v>
      </c>
      <c r="D304" s="216">
        <v>2</v>
      </c>
      <c r="E304" s="216">
        <v>1</v>
      </c>
      <c r="F304" s="219"/>
      <c r="G304" s="225" t="s">
        <v>227</v>
      </c>
      <c r="H304" s="211">
        <v>277</v>
      </c>
      <c r="I304" s="234">
        <f>SUM(I305:I306)</f>
        <v>0</v>
      </c>
      <c r="J304" s="288">
        <f>SUM(J305:J306)</f>
        <v>0</v>
      </c>
      <c r="K304" s="235">
        <f>SUM(K305:K306)</f>
        <v>0</v>
      </c>
      <c r="L304" s="235">
        <f>SUM(L305:L306)</f>
        <v>0</v>
      </c>
    </row>
    <row r="305" spans="1:12" ht="15" hidden="1" customHeight="1" collapsed="1">
      <c r="A305" s="228">
        <v>3</v>
      </c>
      <c r="B305" s="228">
        <v>3</v>
      </c>
      <c r="C305" s="223">
        <v>1</v>
      </c>
      <c r="D305" s="224">
        <v>2</v>
      </c>
      <c r="E305" s="224">
        <v>1</v>
      </c>
      <c r="F305" s="226">
        <v>1</v>
      </c>
      <c r="G305" s="225" t="s">
        <v>228</v>
      </c>
      <c r="H305" s="211">
        <v>278</v>
      </c>
      <c r="I305" s="231">
        <v>0</v>
      </c>
      <c r="J305" s="231">
        <v>0</v>
      </c>
      <c r="K305" s="231">
        <v>0</v>
      </c>
      <c r="L305" s="231">
        <v>0</v>
      </c>
    </row>
    <row r="306" spans="1:12" ht="12.75" hidden="1" customHeight="1" collapsed="1">
      <c r="A306" s="236">
        <v>3</v>
      </c>
      <c r="B306" s="270">
        <v>3</v>
      </c>
      <c r="C306" s="245">
        <v>1</v>
      </c>
      <c r="D306" s="246">
        <v>2</v>
      </c>
      <c r="E306" s="246">
        <v>1</v>
      </c>
      <c r="F306" s="247">
        <v>2</v>
      </c>
      <c r="G306" s="248" t="s">
        <v>229</v>
      </c>
      <c r="H306" s="211">
        <v>279</v>
      </c>
      <c r="I306" s="231">
        <v>0</v>
      </c>
      <c r="J306" s="231">
        <v>0</v>
      </c>
      <c r="K306" s="231">
        <v>0</v>
      </c>
      <c r="L306" s="231">
        <v>0</v>
      </c>
    </row>
    <row r="307" spans="1:12" ht="15.75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/>
      <c r="F307" s="226"/>
      <c r="G307" s="225" t="s">
        <v>230</v>
      </c>
      <c r="H307" s="211">
        <v>280</v>
      </c>
      <c r="I307" s="212">
        <f>I308</f>
        <v>0</v>
      </c>
      <c r="J307" s="287">
        <f>J308</f>
        <v>0</v>
      </c>
      <c r="K307" s="213">
        <f>K308</f>
        <v>0</v>
      </c>
      <c r="L307" s="213">
        <f>L308</f>
        <v>0</v>
      </c>
    </row>
    <row r="308" spans="1:12" ht="15.75" hidden="1" customHeight="1" collapsed="1">
      <c r="A308" s="223">
        <v>3</v>
      </c>
      <c r="B308" s="248">
        <v>3</v>
      </c>
      <c r="C308" s="245">
        <v>1</v>
      </c>
      <c r="D308" s="246">
        <v>3</v>
      </c>
      <c r="E308" s="246">
        <v>1</v>
      </c>
      <c r="F308" s="247"/>
      <c r="G308" s="225" t="s">
        <v>230</v>
      </c>
      <c r="H308" s="211">
        <v>281</v>
      </c>
      <c r="I308" s="213">
        <f>I309+I310</f>
        <v>0</v>
      </c>
      <c r="J308" s="213">
        <f>J309+J310</f>
        <v>0</v>
      </c>
      <c r="K308" s="213">
        <f>K309+K310</f>
        <v>0</v>
      </c>
      <c r="L308" s="213">
        <f>L309+L310</f>
        <v>0</v>
      </c>
    </row>
    <row r="309" spans="1:12" ht="27" hidden="1" customHeight="1" collapsed="1">
      <c r="A309" s="223">
        <v>3</v>
      </c>
      <c r="B309" s="225">
        <v>3</v>
      </c>
      <c r="C309" s="223">
        <v>1</v>
      </c>
      <c r="D309" s="224">
        <v>3</v>
      </c>
      <c r="E309" s="224">
        <v>1</v>
      </c>
      <c r="F309" s="226">
        <v>1</v>
      </c>
      <c r="G309" s="225" t="s">
        <v>231</v>
      </c>
      <c r="H309" s="211">
        <v>282</v>
      </c>
      <c r="I309" s="275">
        <v>0</v>
      </c>
      <c r="J309" s="275">
        <v>0</v>
      </c>
      <c r="K309" s="275">
        <v>0</v>
      </c>
      <c r="L309" s="274">
        <v>0</v>
      </c>
    </row>
    <row r="310" spans="1:12" ht="26.25" hidden="1" customHeight="1" collapsed="1">
      <c r="A310" s="223">
        <v>3</v>
      </c>
      <c r="B310" s="225">
        <v>3</v>
      </c>
      <c r="C310" s="223">
        <v>1</v>
      </c>
      <c r="D310" s="224">
        <v>3</v>
      </c>
      <c r="E310" s="224">
        <v>1</v>
      </c>
      <c r="F310" s="226">
        <v>2</v>
      </c>
      <c r="G310" s="225" t="s">
        <v>232</v>
      </c>
      <c r="H310" s="211">
        <v>283</v>
      </c>
      <c r="I310" s="231">
        <v>0</v>
      </c>
      <c r="J310" s="231">
        <v>0</v>
      </c>
      <c r="K310" s="231">
        <v>0</v>
      </c>
      <c r="L310" s="231">
        <v>0</v>
      </c>
    </row>
    <row r="311" spans="1:12" hidden="1" collapsed="1">
      <c r="A311" s="223">
        <v>3</v>
      </c>
      <c r="B311" s="225">
        <v>3</v>
      </c>
      <c r="C311" s="223">
        <v>1</v>
      </c>
      <c r="D311" s="224">
        <v>4</v>
      </c>
      <c r="E311" s="224"/>
      <c r="F311" s="226"/>
      <c r="G311" s="225" t="s">
        <v>233</v>
      </c>
      <c r="H311" s="211">
        <v>284</v>
      </c>
      <c r="I311" s="212">
        <f>I312</f>
        <v>0</v>
      </c>
      <c r="J311" s="287">
        <f>J312</f>
        <v>0</v>
      </c>
      <c r="K311" s="213">
        <f>K312</f>
        <v>0</v>
      </c>
      <c r="L311" s="213">
        <f>L312</f>
        <v>0</v>
      </c>
    </row>
    <row r="312" spans="1:12" ht="15" hidden="1" customHeight="1" collapsed="1">
      <c r="A312" s="228">
        <v>3</v>
      </c>
      <c r="B312" s="223">
        <v>3</v>
      </c>
      <c r="C312" s="224">
        <v>1</v>
      </c>
      <c r="D312" s="224">
        <v>4</v>
      </c>
      <c r="E312" s="224">
        <v>1</v>
      </c>
      <c r="F312" s="226"/>
      <c r="G312" s="225" t="s">
        <v>233</v>
      </c>
      <c r="H312" s="211">
        <v>285</v>
      </c>
      <c r="I312" s="212">
        <f>SUM(I313:I314)</f>
        <v>0</v>
      </c>
      <c r="J312" s="212">
        <f>SUM(J313:J314)</f>
        <v>0</v>
      </c>
      <c r="K312" s="212">
        <f>SUM(K313:K314)</f>
        <v>0</v>
      </c>
      <c r="L312" s="212">
        <f>SUM(L313:L314)</f>
        <v>0</v>
      </c>
    </row>
    <row r="313" spans="1:12" hidden="1" collapsed="1">
      <c r="A313" s="228">
        <v>3</v>
      </c>
      <c r="B313" s="223">
        <v>3</v>
      </c>
      <c r="C313" s="224">
        <v>1</v>
      </c>
      <c r="D313" s="224">
        <v>4</v>
      </c>
      <c r="E313" s="224">
        <v>1</v>
      </c>
      <c r="F313" s="226">
        <v>1</v>
      </c>
      <c r="G313" s="225" t="s">
        <v>234</v>
      </c>
      <c r="H313" s="211">
        <v>286</v>
      </c>
      <c r="I313" s="230">
        <v>0</v>
      </c>
      <c r="J313" s="231">
        <v>0</v>
      </c>
      <c r="K313" s="231">
        <v>0</v>
      </c>
      <c r="L313" s="230"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4</v>
      </c>
      <c r="E314" s="224">
        <v>1</v>
      </c>
      <c r="F314" s="226">
        <v>2</v>
      </c>
      <c r="G314" s="225" t="s">
        <v>235</v>
      </c>
      <c r="H314" s="211">
        <v>287</v>
      </c>
      <c r="I314" s="231">
        <v>0</v>
      </c>
      <c r="J314" s="275">
        <v>0</v>
      </c>
      <c r="K314" s="275">
        <v>0</v>
      </c>
      <c r="L314" s="274">
        <v>0</v>
      </c>
    </row>
    <row r="315" spans="1:12" ht="15.7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/>
      <c r="F315" s="226"/>
      <c r="G315" s="225" t="s">
        <v>236</v>
      </c>
      <c r="H315" s="211">
        <v>288</v>
      </c>
      <c r="I315" s="235">
        <f t="shared" ref="I315:L316" si="29">I316</f>
        <v>0</v>
      </c>
      <c r="J315" s="287">
        <f t="shared" si="29"/>
        <v>0</v>
      </c>
      <c r="K315" s="213">
        <f t="shared" si="29"/>
        <v>0</v>
      </c>
      <c r="L315" s="213">
        <f t="shared" si="29"/>
        <v>0</v>
      </c>
    </row>
    <row r="316" spans="1:12" ht="14.25" hidden="1" customHeight="1" collapsed="1">
      <c r="A316" s="218">
        <v>3</v>
      </c>
      <c r="B316" s="246">
        <v>3</v>
      </c>
      <c r="C316" s="246">
        <v>1</v>
      </c>
      <c r="D316" s="246">
        <v>5</v>
      </c>
      <c r="E316" s="246">
        <v>1</v>
      </c>
      <c r="F316" s="247"/>
      <c r="G316" s="225" t="s">
        <v>236</v>
      </c>
      <c r="H316" s="211">
        <v>289</v>
      </c>
      <c r="I316" s="213">
        <f t="shared" si="29"/>
        <v>0</v>
      </c>
      <c r="J316" s="288">
        <f t="shared" si="29"/>
        <v>0</v>
      </c>
      <c r="K316" s="235">
        <f t="shared" si="29"/>
        <v>0</v>
      </c>
      <c r="L316" s="235">
        <f t="shared" si="29"/>
        <v>0</v>
      </c>
    </row>
    <row r="317" spans="1:12" ht="14.25" hidden="1" customHeight="1" collapsed="1">
      <c r="A317" s="223">
        <v>3</v>
      </c>
      <c r="B317" s="224">
        <v>3</v>
      </c>
      <c r="C317" s="224">
        <v>1</v>
      </c>
      <c r="D317" s="224">
        <v>5</v>
      </c>
      <c r="E317" s="224">
        <v>1</v>
      </c>
      <c r="F317" s="226">
        <v>1</v>
      </c>
      <c r="G317" s="225" t="s">
        <v>237</v>
      </c>
      <c r="H317" s="211">
        <v>290</v>
      </c>
      <c r="I317" s="231">
        <v>0</v>
      </c>
      <c r="J317" s="275">
        <v>0</v>
      </c>
      <c r="K317" s="275">
        <v>0</v>
      </c>
      <c r="L317" s="274"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/>
      <c r="F318" s="226"/>
      <c r="G318" s="225" t="s">
        <v>206</v>
      </c>
      <c r="H318" s="211">
        <v>291</v>
      </c>
      <c r="I318" s="213">
        <f t="shared" ref="I318:L319" si="30">I319</f>
        <v>0</v>
      </c>
      <c r="J318" s="287">
        <f t="shared" si="30"/>
        <v>0</v>
      </c>
      <c r="K318" s="213">
        <f t="shared" si="30"/>
        <v>0</v>
      </c>
      <c r="L318" s="213">
        <f t="shared" si="30"/>
        <v>0</v>
      </c>
    </row>
    <row r="319" spans="1:12" ht="13.5" hidden="1" customHeight="1" collapsed="1">
      <c r="A319" s="223">
        <v>3</v>
      </c>
      <c r="B319" s="224">
        <v>3</v>
      </c>
      <c r="C319" s="224">
        <v>1</v>
      </c>
      <c r="D319" s="224">
        <v>6</v>
      </c>
      <c r="E319" s="224">
        <v>1</v>
      </c>
      <c r="F319" s="226"/>
      <c r="G319" s="225" t="s">
        <v>206</v>
      </c>
      <c r="H319" s="211">
        <v>292</v>
      </c>
      <c r="I319" s="212">
        <f t="shared" si="30"/>
        <v>0</v>
      </c>
      <c r="J319" s="287">
        <f t="shared" si="30"/>
        <v>0</v>
      </c>
      <c r="K319" s="213">
        <f t="shared" si="30"/>
        <v>0</v>
      </c>
      <c r="L319" s="213">
        <f t="shared" si="30"/>
        <v>0</v>
      </c>
    </row>
    <row r="320" spans="1:12" ht="14.25" hidden="1" customHeight="1" collapsed="1">
      <c r="A320" s="223">
        <v>3</v>
      </c>
      <c r="B320" s="224">
        <v>3</v>
      </c>
      <c r="C320" s="224">
        <v>1</v>
      </c>
      <c r="D320" s="224">
        <v>6</v>
      </c>
      <c r="E320" s="224">
        <v>1</v>
      </c>
      <c r="F320" s="226">
        <v>1</v>
      </c>
      <c r="G320" s="225" t="s">
        <v>206</v>
      </c>
      <c r="H320" s="211">
        <v>293</v>
      </c>
      <c r="I320" s="275">
        <v>0</v>
      </c>
      <c r="J320" s="275">
        <v>0</v>
      </c>
      <c r="K320" s="275">
        <v>0</v>
      </c>
      <c r="L320" s="274">
        <v>0</v>
      </c>
    </row>
    <row r="321" spans="1:16" ht="15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/>
      <c r="F321" s="226"/>
      <c r="G321" s="225" t="s">
        <v>238</v>
      </c>
      <c r="H321" s="211">
        <v>294</v>
      </c>
      <c r="I321" s="212">
        <f>I322</f>
        <v>0</v>
      </c>
      <c r="J321" s="287">
        <f>J322</f>
        <v>0</v>
      </c>
      <c r="K321" s="213">
        <f>K322</f>
        <v>0</v>
      </c>
      <c r="L321" s="213">
        <f>L322</f>
        <v>0</v>
      </c>
    </row>
    <row r="322" spans="1:16" ht="16.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/>
      <c r="G322" s="225" t="s">
        <v>238</v>
      </c>
      <c r="H322" s="211">
        <v>295</v>
      </c>
      <c r="I322" s="212">
        <f>I323+I324</f>
        <v>0</v>
      </c>
      <c r="J322" s="212">
        <f>J323+J324</f>
        <v>0</v>
      </c>
      <c r="K322" s="212">
        <f>K323+K324</f>
        <v>0</v>
      </c>
      <c r="L322" s="212">
        <f>L323+L324</f>
        <v>0</v>
      </c>
    </row>
    <row r="323" spans="1:16" ht="27" hidden="1" customHeight="1" collapsed="1">
      <c r="A323" s="223">
        <v>3</v>
      </c>
      <c r="B323" s="224">
        <v>3</v>
      </c>
      <c r="C323" s="224">
        <v>1</v>
      </c>
      <c r="D323" s="224">
        <v>7</v>
      </c>
      <c r="E323" s="224">
        <v>1</v>
      </c>
      <c r="F323" s="226">
        <v>1</v>
      </c>
      <c r="G323" s="225" t="s">
        <v>239</v>
      </c>
      <c r="H323" s="211">
        <v>296</v>
      </c>
      <c r="I323" s="275">
        <v>0</v>
      </c>
      <c r="J323" s="275">
        <v>0</v>
      </c>
      <c r="K323" s="275">
        <v>0</v>
      </c>
      <c r="L323" s="274">
        <v>0</v>
      </c>
    </row>
    <row r="324" spans="1:16" ht="27.75" hidden="1" customHeight="1" collapsed="1">
      <c r="A324" s="223">
        <v>3</v>
      </c>
      <c r="B324" s="224">
        <v>3</v>
      </c>
      <c r="C324" s="224">
        <v>1</v>
      </c>
      <c r="D324" s="224">
        <v>7</v>
      </c>
      <c r="E324" s="224">
        <v>1</v>
      </c>
      <c r="F324" s="226">
        <v>2</v>
      </c>
      <c r="G324" s="225" t="s">
        <v>240</v>
      </c>
      <c r="H324" s="211">
        <v>297</v>
      </c>
      <c r="I324" s="231">
        <v>0</v>
      </c>
      <c r="J324" s="231">
        <v>0</v>
      </c>
      <c r="K324" s="231">
        <v>0</v>
      </c>
      <c r="L324" s="231">
        <v>0</v>
      </c>
    </row>
    <row r="325" spans="1:16" ht="38.25" hidden="1" customHeight="1" collapsed="1">
      <c r="A325" s="223">
        <v>3</v>
      </c>
      <c r="B325" s="224">
        <v>3</v>
      </c>
      <c r="C325" s="224">
        <v>2</v>
      </c>
      <c r="D325" s="224"/>
      <c r="E325" s="224"/>
      <c r="F325" s="226"/>
      <c r="G325" s="225" t="s">
        <v>241</v>
      </c>
      <c r="H325" s="211">
        <v>298</v>
      </c>
      <c r="I325" s="212">
        <f>SUM(I326+I335+I339+I343+I347+I350+I353)</f>
        <v>0</v>
      </c>
      <c r="J325" s="287">
        <f>SUM(J326+J335+J339+J343+J347+J350+J353)</f>
        <v>0</v>
      </c>
      <c r="K325" s="213">
        <f>SUM(K326+K335+K339+K343+K347+K350+K353)</f>
        <v>0</v>
      </c>
      <c r="L325" s="213">
        <f>SUM(L326+L335+L339+L343+L347+L350+L353)</f>
        <v>0</v>
      </c>
    </row>
    <row r="326" spans="1:16" ht="15" hidden="1" customHeight="1" collapsed="1">
      <c r="A326" s="223">
        <v>3</v>
      </c>
      <c r="B326" s="224">
        <v>3</v>
      </c>
      <c r="C326" s="224">
        <v>2</v>
      </c>
      <c r="D326" s="224">
        <v>1</v>
      </c>
      <c r="E326" s="224"/>
      <c r="F326" s="226"/>
      <c r="G326" s="225" t="s">
        <v>188</v>
      </c>
      <c r="H326" s="211">
        <v>299</v>
      </c>
      <c r="I326" s="212">
        <f>I327</f>
        <v>0</v>
      </c>
      <c r="J326" s="287">
        <f>J327</f>
        <v>0</v>
      </c>
      <c r="K326" s="213">
        <f>K327</f>
        <v>0</v>
      </c>
      <c r="L326" s="213">
        <f>L327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1</v>
      </c>
      <c r="F327" s="226"/>
      <c r="G327" s="225" t="s">
        <v>188</v>
      </c>
      <c r="H327" s="211">
        <v>300</v>
      </c>
      <c r="I327" s="212">
        <f>SUM(I328:I328)</f>
        <v>0</v>
      </c>
      <c r="J327" s="212">
        <f>SUM(J328:J328)</f>
        <v>0</v>
      </c>
      <c r="K327" s="212">
        <f>SUM(K328:K328)</f>
        <v>0</v>
      </c>
      <c r="L327" s="212">
        <f>SUM(L328:L328)</f>
        <v>0</v>
      </c>
      <c r="M327" s="289"/>
      <c r="N327" s="289"/>
      <c r="O327" s="289"/>
      <c r="P327" s="289"/>
    </row>
    <row r="328" spans="1:16" ht="13.5" hidden="1" customHeight="1" collapsed="1">
      <c r="A328" s="228">
        <v>3</v>
      </c>
      <c r="B328" s="223">
        <v>3</v>
      </c>
      <c r="C328" s="224">
        <v>2</v>
      </c>
      <c r="D328" s="225">
        <v>1</v>
      </c>
      <c r="E328" s="223">
        <v>1</v>
      </c>
      <c r="F328" s="226">
        <v>1</v>
      </c>
      <c r="G328" s="225" t="s">
        <v>189</v>
      </c>
      <c r="H328" s="211">
        <v>301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/>
      <c r="G329" s="248" t="s">
        <v>212</v>
      </c>
      <c r="H329" s="211">
        <v>302</v>
      </c>
      <c r="I329" s="212">
        <f>SUM(I330:I331)</f>
        <v>0</v>
      </c>
      <c r="J329" s="212">
        <f>SUM(J330:J331)</f>
        <v>0</v>
      </c>
      <c r="K329" s="212">
        <f>SUM(K330:K331)</f>
        <v>0</v>
      </c>
      <c r="L329" s="212">
        <f>SUM(L330:L331)</f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2</v>
      </c>
      <c r="F330" s="226">
        <v>1</v>
      </c>
      <c r="G330" s="248" t="s">
        <v>191</v>
      </c>
      <c r="H330" s="211">
        <v>303</v>
      </c>
      <c r="I330" s="275">
        <v>0</v>
      </c>
      <c r="J330" s="275">
        <v>0</v>
      </c>
      <c r="K330" s="275">
        <v>0</v>
      </c>
      <c r="L330" s="274"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2</v>
      </c>
      <c r="F331" s="226">
        <v>2</v>
      </c>
      <c r="G331" s="248" t="s">
        <v>192</v>
      </c>
      <c r="H331" s="211">
        <v>304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/>
      <c r="G332" s="248" t="s">
        <v>193</v>
      </c>
      <c r="H332" s="211">
        <v>305</v>
      </c>
      <c r="I332" s="212">
        <f>SUM(I333:I334)</f>
        <v>0</v>
      </c>
      <c r="J332" s="212">
        <f>SUM(J333:J334)</f>
        <v>0</v>
      </c>
      <c r="K332" s="212">
        <f>SUM(K333:K334)</f>
        <v>0</v>
      </c>
      <c r="L332" s="212">
        <f>SUM(L333:L334)</f>
        <v>0</v>
      </c>
    </row>
    <row r="333" spans="1:16" hidden="1" collapsed="1">
      <c r="A333" s="228">
        <v>3</v>
      </c>
      <c r="B333" s="223">
        <v>3</v>
      </c>
      <c r="C333" s="224">
        <v>2</v>
      </c>
      <c r="D333" s="225">
        <v>1</v>
      </c>
      <c r="E333" s="223">
        <v>3</v>
      </c>
      <c r="F333" s="226">
        <v>1</v>
      </c>
      <c r="G333" s="248" t="s">
        <v>194</v>
      </c>
      <c r="H333" s="211">
        <v>306</v>
      </c>
      <c r="I333" s="231">
        <v>0</v>
      </c>
      <c r="J333" s="231">
        <v>0</v>
      </c>
      <c r="K333" s="231">
        <v>0</v>
      </c>
      <c r="L333" s="231">
        <v>0</v>
      </c>
    </row>
    <row r="334" spans="1:16" hidden="1" collapsed="1">
      <c r="A334" s="228">
        <v>3</v>
      </c>
      <c r="B334" s="223">
        <v>3</v>
      </c>
      <c r="C334" s="224">
        <v>2</v>
      </c>
      <c r="D334" s="225">
        <v>1</v>
      </c>
      <c r="E334" s="223">
        <v>3</v>
      </c>
      <c r="F334" s="226">
        <v>2</v>
      </c>
      <c r="G334" s="248" t="s">
        <v>213</v>
      </c>
      <c r="H334" s="211">
        <v>307</v>
      </c>
      <c r="I334" s="249">
        <v>0</v>
      </c>
      <c r="J334" s="290">
        <v>0</v>
      </c>
      <c r="K334" s="249">
        <v>0</v>
      </c>
      <c r="L334" s="249">
        <v>0</v>
      </c>
    </row>
    <row r="335" spans="1:16" hidden="1" collapsed="1">
      <c r="A335" s="236">
        <v>3</v>
      </c>
      <c r="B335" s="236">
        <v>3</v>
      </c>
      <c r="C335" s="245">
        <v>2</v>
      </c>
      <c r="D335" s="248">
        <v>2</v>
      </c>
      <c r="E335" s="245"/>
      <c r="F335" s="247"/>
      <c r="G335" s="248" t="s">
        <v>227</v>
      </c>
      <c r="H335" s="211">
        <v>308</v>
      </c>
      <c r="I335" s="241">
        <f>I336</f>
        <v>0</v>
      </c>
      <c r="J335" s="291">
        <f>J336</f>
        <v>0</v>
      </c>
      <c r="K335" s="242">
        <f>K336</f>
        <v>0</v>
      </c>
      <c r="L335" s="242">
        <f>L336</f>
        <v>0</v>
      </c>
    </row>
    <row r="336" spans="1:16" hidden="1" collapsed="1">
      <c r="A336" s="228">
        <v>3</v>
      </c>
      <c r="B336" s="228">
        <v>3</v>
      </c>
      <c r="C336" s="223">
        <v>2</v>
      </c>
      <c r="D336" s="225">
        <v>2</v>
      </c>
      <c r="E336" s="223">
        <v>1</v>
      </c>
      <c r="F336" s="226"/>
      <c r="G336" s="248" t="s">
        <v>227</v>
      </c>
      <c r="H336" s="211">
        <v>309</v>
      </c>
      <c r="I336" s="212">
        <f>SUM(I337:I338)</f>
        <v>0</v>
      </c>
      <c r="J336" s="254">
        <f>SUM(J337:J338)</f>
        <v>0</v>
      </c>
      <c r="K336" s="213">
        <f>SUM(K337:K338)</f>
        <v>0</v>
      </c>
      <c r="L336" s="213">
        <f>SUM(L337:L338)</f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5">
        <v>2</v>
      </c>
      <c r="E337" s="228">
        <v>1</v>
      </c>
      <c r="F337" s="259">
        <v>1</v>
      </c>
      <c r="G337" s="225" t="s">
        <v>228</v>
      </c>
      <c r="H337" s="211">
        <v>310</v>
      </c>
      <c r="I337" s="231">
        <v>0</v>
      </c>
      <c r="J337" s="231">
        <v>0</v>
      </c>
      <c r="K337" s="231">
        <v>0</v>
      </c>
      <c r="L337" s="231">
        <v>0</v>
      </c>
    </row>
    <row r="338" spans="1:12" hidden="1" collapsed="1">
      <c r="A338" s="236">
        <v>3</v>
      </c>
      <c r="B338" s="236">
        <v>3</v>
      </c>
      <c r="C338" s="237">
        <v>2</v>
      </c>
      <c r="D338" s="238">
        <v>2</v>
      </c>
      <c r="E338" s="239">
        <v>1</v>
      </c>
      <c r="F338" s="267">
        <v>2</v>
      </c>
      <c r="G338" s="239" t="s">
        <v>229</v>
      </c>
      <c r="H338" s="211">
        <v>311</v>
      </c>
      <c r="I338" s="231">
        <v>0</v>
      </c>
      <c r="J338" s="231">
        <v>0</v>
      </c>
      <c r="K338" s="231">
        <v>0</v>
      </c>
      <c r="L338" s="231">
        <v>0</v>
      </c>
    </row>
    <row r="339" spans="1:12" ht="23.2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/>
      <c r="F339" s="259"/>
      <c r="G339" s="225" t="s">
        <v>230</v>
      </c>
      <c r="H339" s="211">
        <v>312</v>
      </c>
      <c r="I339" s="212">
        <f>I340</f>
        <v>0</v>
      </c>
      <c r="J339" s="254">
        <f>J340</f>
        <v>0</v>
      </c>
      <c r="K339" s="213">
        <f>K340</f>
        <v>0</v>
      </c>
      <c r="L339" s="213">
        <f>L340</f>
        <v>0</v>
      </c>
    </row>
    <row r="340" spans="1:12" ht="13.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/>
      <c r="G340" s="225" t="s">
        <v>230</v>
      </c>
      <c r="H340" s="211">
        <v>313</v>
      </c>
      <c r="I340" s="212">
        <f>I341+I342</f>
        <v>0</v>
      </c>
      <c r="J340" s="212">
        <f>J341+J342</f>
        <v>0</v>
      </c>
      <c r="K340" s="212">
        <f>K341+K342</f>
        <v>0</v>
      </c>
      <c r="L340" s="212">
        <f>L341+L342</f>
        <v>0</v>
      </c>
    </row>
    <row r="341" spans="1:12" ht="28.5" hidden="1" customHeight="1" collapsed="1">
      <c r="A341" s="228">
        <v>3</v>
      </c>
      <c r="B341" s="228">
        <v>3</v>
      </c>
      <c r="C341" s="223">
        <v>2</v>
      </c>
      <c r="D341" s="224">
        <v>3</v>
      </c>
      <c r="E341" s="225">
        <v>1</v>
      </c>
      <c r="F341" s="259">
        <v>1</v>
      </c>
      <c r="G341" s="225" t="s">
        <v>231</v>
      </c>
      <c r="H341" s="211">
        <v>314</v>
      </c>
      <c r="I341" s="275">
        <v>0</v>
      </c>
      <c r="J341" s="275">
        <v>0</v>
      </c>
      <c r="K341" s="275">
        <v>0</v>
      </c>
      <c r="L341" s="274">
        <v>0</v>
      </c>
    </row>
    <row r="342" spans="1:12" ht="27.75" hidden="1" customHeight="1" collapsed="1">
      <c r="A342" s="228">
        <v>3</v>
      </c>
      <c r="B342" s="228">
        <v>3</v>
      </c>
      <c r="C342" s="223">
        <v>2</v>
      </c>
      <c r="D342" s="224">
        <v>3</v>
      </c>
      <c r="E342" s="225">
        <v>1</v>
      </c>
      <c r="F342" s="259">
        <v>2</v>
      </c>
      <c r="G342" s="225" t="s">
        <v>232</v>
      </c>
      <c r="H342" s="211">
        <v>315</v>
      </c>
      <c r="I342" s="231">
        <v>0</v>
      </c>
      <c r="J342" s="231">
        <v>0</v>
      </c>
      <c r="K342" s="231">
        <v>0</v>
      </c>
      <c r="L342" s="231"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4</v>
      </c>
      <c r="E343" s="224"/>
      <c r="F343" s="226"/>
      <c r="G343" s="225" t="s">
        <v>233</v>
      </c>
      <c r="H343" s="211">
        <v>316</v>
      </c>
      <c r="I343" s="212">
        <f>I344</f>
        <v>0</v>
      </c>
      <c r="J343" s="254">
        <f>J344</f>
        <v>0</v>
      </c>
      <c r="K343" s="213">
        <f>K344</f>
        <v>0</v>
      </c>
      <c r="L343" s="213">
        <f>L344</f>
        <v>0</v>
      </c>
    </row>
    <row r="344" spans="1:12" hidden="1" collapsed="1">
      <c r="A344" s="244">
        <v>3</v>
      </c>
      <c r="B344" s="244">
        <v>3</v>
      </c>
      <c r="C344" s="218">
        <v>2</v>
      </c>
      <c r="D344" s="216">
        <v>4</v>
      </c>
      <c r="E344" s="216">
        <v>1</v>
      </c>
      <c r="F344" s="219"/>
      <c r="G344" s="225" t="s">
        <v>233</v>
      </c>
      <c r="H344" s="211">
        <v>317</v>
      </c>
      <c r="I344" s="234">
        <f>SUM(I345:I346)</f>
        <v>0</v>
      </c>
      <c r="J344" s="256">
        <f>SUM(J345:J346)</f>
        <v>0</v>
      </c>
      <c r="K344" s="235">
        <f>SUM(K345:K346)</f>
        <v>0</v>
      </c>
      <c r="L344" s="235">
        <f>SUM(L345:L346)</f>
        <v>0</v>
      </c>
    </row>
    <row r="345" spans="1:12" ht="15.75" hidden="1" customHeight="1" collapsed="1">
      <c r="A345" s="228">
        <v>3</v>
      </c>
      <c r="B345" s="228">
        <v>3</v>
      </c>
      <c r="C345" s="223">
        <v>2</v>
      </c>
      <c r="D345" s="224">
        <v>4</v>
      </c>
      <c r="E345" s="224">
        <v>1</v>
      </c>
      <c r="F345" s="226">
        <v>1</v>
      </c>
      <c r="G345" s="225" t="s">
        <v>234</v>
      </c>
      <c r="H345" s="211">
        <v>318</v>
      </c>
      <c r="I345" s="231">
        <v>0</v>
      </c>
      <c r="J345" s="231">
        <v>0</v>
      </c>
      <c r="K345" s="231">
        <v>0</v>
      </c>
      <c r="L345" s="231">
        <v>0</v>
      </c>
    </row>
    <row r="346" spans="1:12" hidden="1" collapsed="1">
      <c r="A346" s="228">
        <v>3</v>
      </c>
      <c r="B346" s="228">
        <v>3</v>
      </c>
      <c r="C346" s="223">
        <v>2</v>
      </c>
      <c r="D346" s="224">
        <v>4</v>
      </c>
      <c r="E346" s="224">
        <v>1</v>
      </c>
      <c r="F346" s="226">
        <v>2</v>
      </c>
      <c r="G346" s="225" t="s">
        <v>242</v>
      </c>
      <c r="H346" s="211">
        <v>319</v>
      </c>
      <c r="I346" s="231">
        <v>0</v>
      </c>
      <c r="J346" s="231">
        <v>0</v>
      </c>
      <c r="K346" s="231">
        <v>0</v>
      </c>
      <c r="L346" s="231"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/>
      <c r="F347" s="226"/>
      <c r="G347" s="225" t="s">
        <v>236</v>
      </c>
      <c r="H347" s="211">
        <v>320</v>
      </c>
      <c r="I347" s="212">
        <f t="shared" ref="I347:L348" si="31">I348</f>
        <v>0</v>
      </c>
      <c r="J347" s="254">
        <f t="shared" si="31"/>
        <v>0</v>
      </c>
      <c r="K347" s="213">
        <f t="shared" si="31"/>
        <v>0</v>
      </c>
      <c r="L347" s="213">
        <f t="shared" si="31"/>
        <v>0</v>
      </c>
    </row>
    <row r="348" spans="1:12" hidden="1" collapsed="1">
      <c r="A348" s="244">
        <v>3</v>
      </c>
      <c r="B348" s="244">
        <v>3</v>
      </c>
      <c r="C348" s="218">
        <v>2</v>
      </c>
      <c r="D348" s="216">
        <v>5</v>
      </c>
      <c r="E348" s="216">
        <v>1</v>
      </c>
      <c r="F348" s="219"/>
      <c r="G348" s="225" t="s">
        <v>236</v>
      </c>
      <c r="H348" s="211">
        <v>321</v>
      </c>
      <c r="I348" s="234">
        <f t="shared" si="31"/>
        <v>0</v>
      </c>
      <c r="J348" s="256">
        <f t="shared" si="31"/>
        <v>0</v>
      </c>
      <c r="K348" s="235">
        <f t="shared" si="31"/>
        <v>0</v>
      </c>
      <c r="L348" s="235">
        <f t="shared" si="31"/>
        <v>0</v>
      </c>
    </row>
    <row r="349" spans="1:12" hidden="1" collapsed="1">
      <c r="A349" s="228">
        <v>3</v>
      </c>
      <c r="B349" s="228">
        <v>3</v>
      </c>
      <c r="C349" s="223">
        <v>2</v>
      </c>
      <c r="D349" s="224">
        <v>5</v>
      </c>
      <c r="E349" s="224">
        <v>1</v>
      </c>
      <c r="F349" s="226">
        <v>1</v>
      </c>
      <c r="G349" s="225" t="s">
        <v>236</v>
      </c>
      <c r="H349" s="211">
        <v>322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16.5" hidden="1" customHeight="1" collapsed="1">
      <c r="A350" s="228">
        <v>3</v>
      </c>
      <c r="B350" s="228">
        <v>3</v>
      </c>
      <c r="C350" s="223">
        <v>2</v>
      </c>
      <c r="D350" s="224">
        <v>6</v>
      </c>
      <c r="E350" s="224"/>
      <c r="F350" s="226"/>
      <c r="G350" s="225" t="s">
        <v>206</v>
      </c>
      <c r="H350" s="211">
        <v>323</v>
      </c>
      <c r="I350" s="212">
        <f t="shared" ref="I350:L351" si="32">I351</f>
        <v>0</v>
      </c>
      <c r="J350" s="254">
        <f t="shared" si="32"/>
        <v>0</v>
      </c>
      <c r="K350" s="213">
        <f t="shared" si="32"/>
        <v>0</v>
      </c>
      <c r="L350" s="213">
        <f t="shared" si="32"/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6</v>
      </c>
      <c r="E351" s="224">
        <v>1</v>
      </c>
      <c r="F351" s="226"/>
      <c r="G351" s="225" t="s">
        <v>206</v>
      </c>
      <c r="H351" s="211">
        <v>324</v>
      </c>
      <c r="I351" s="212">
        <f t="shared" si="32"/>
        <v>0</v>
      </c>
      <c r="J351" s="254">
        <f t="shared" si="32"/>
        <v>0</v>
      </c>
      <c r="K351" s="213">
        <f t="shared" si="32"/>
        <v>0</v>
      </c>
      <c r="L351" s="213">
        <f t="shared" si="32"/>
        <v>0</v>
      </c>
    </row>
    <row r="352" spans="1:12" ht="13.5" hidden="1" customHeight="1" collapsed="1">
      <c r="A352" s="236">
        <v>3</v>
      </c>
      <c r="B352" s="236">
        <v>3</v>
      </c>
      <c r="C352" s="237">
        <v>2</v>
      </c>
      <c r="D352" s="238">
        <v>6</v>
      </c>
      <c r="E352" s="238">
        <v>1</v>
      </c>
      <c r="F352" s="240">
        <v>1</v>
      </c>
      <c r="G352" s="239" t="s">
        <v>206</v>
      </c>
      <c r="H352" s="211">
        <v>325</v>
      </c>
      <c r="I352" s="275">
        <v>0</v>
      </c>
      <c r="J352" s="275">
        <v>0</v>
      </c>
      <c r="K352" s="275">
        <v>0</v>
      </c>
      <c r="L352" s="274">
        <v>0</v>
      </c>
    </row>
    <row r="353" spans="1:12" ht="15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/>
      <c r="F353" s="226"/>
      <c r="G353" s="225" t="s">
        <v>238</v>
      </c>
      <c r="H353" s="211">
        <v>326</v>
      </c>
      <c r="I353" s="212">
        <f>I354</f>
        <v>0</v>
      </c>
      <c r="J353" s="254">
        <f>J354</f>
        <v>0</v>
      </c>
      <c r="K353" s="213">
        <f>K354</f>
        <v>0</v>
      </c>
      <c r="L353" s="213">
        <f>L354</f>
        <v>0</v>
      </c>
    </row>
    <row r="354" spans="1:12" ht="12.75" hidden="1" customHeight="1" collapsed="1">
      <c r="A354" s="236">
        <v>3</v>
      </c>
      <c r="B354" s="236">
        <v>3</v>
      </c>
      <c r="C354" s="237">
        <v>2</v>
      </c>
      <c r="D354" s="238">
        <v>7</v>
      </c>
      <c r="E354" s="238">
        <v>1</v>
      </c>
      <c r="F354" s="240"/>
      <c r="G354" s="225" t="s">
        <v>238</v>
      </c>
      <c r="H354" s="211">
        <v>327</v>
      </c>
      <c r="I354" s="212">
        <f>SUM(I355:I356)</f>
        <v>0</v>
      </c>
      <c r="J354" s="212">
        <f>SUM(J355:J356)</f>
        <v>0</v>
      </c>
      <c r="K354" s="212">
        <f>SUM(K355:K356)</f>
        <v>0</v>
      </c>
      <c r="L354" s="212">
        <f>SUM(L355:L356)</f>
        <v>0</v>
      </c>
    </row>
    <row r="355" spans="1:12" ht="27" hidden="1" customHeight="1" collapsed="1">
      <c r="A355" s="228">
        <v>3</v>
      </c>
      <c r="B355" s="228">
        <v>3</v>
      </c>
      <c r="C355" s="223">
        <v>2</v>
      </c>
      <c r="D355" s="224">
        <v>7</v>
      </c>
      <c r="E355" s="224">
        <v>1</v>
      </c>
      <c r="F355" s="226">
        <v>1</v>
      </c>
      <c r="G355" s="225" t="s">
        <v>239</v>
      </c>
      <c r="H355" s="211">
        <v>328</v>
      </c>
      <c r="I355" s="275">
        <v>0</v>
      </c>
      <c r="J355" s="275">
        <v>0</v>
      </c>
      <c r="K355" s="275">
        <v>0</v>
      </c>
      <c r="L355" s="274">
        <v>0</v>
      </c>
    </row>
    <row r="356" spans="1:12" ht="30" hidden="1" customHeight="1" collapsed="1">
      <c r="A356" s="228">
        <v>3</v>
      </c>
      <c r="B356" s="228">
        <v>3</v>
      </c>
      <c r="C356" s="223">
        <v>2</v>
      </c>
      <c r="D356" s="224">
        <v>7</v>
      </c>
      <c r="E356" s="224">
        <v>1</v>
      </c>
      <c r="F356" s="226">
        <v>2</v>
      </c>
      <c r="G356" s="225" t="s">
        <v>240</v>
      </c>
      <c r="H356" s="211">
        <v>329</v>
      </c>
      <c r="I356" s="231">
        <v>0</v>
      </c>
      <c r="J356" s="231">
        <v>0</v>
      </c>
      <c r="K356" s="231">
        <v>0</v>
      </c>
      <c r="L356" s="231">
        <v>0</v>
      </c>
    </row>
    <row r="357" spans="1:12" ht="18.75" customHeight="1">
      <c r="A357" s="190"/>
      <c r="B357" s="190"/>
      <c r="C357" s="191"/>
      <c r="D357" s="292"/>
      <c r="E357" s="293"/>
      <c r="F357" s="294"/>
      <c r="G357" s="295" t="s">
        <v>243</v>
      </c>
      <c r="H357" s="211">
        <v>330</v>
      </c>
      <c r="I357" s="264">
        <f>SUM(I27+I173)</f>
        <v>54000</v>
      </c>
      <c r="J357" s="264">
        <f>SUM(J27+J173)</f>
        <v>54000</v>
      </c>
      <c r="K357" s="264">
        <f>SUM(K27+K173)</f>
        <v>54000</v>
      </c>
      <c r="L357" s="264">
        <f>SUM(L27+L173)</f>
        <v>54000</v>
      </c>
    </row>
    <row r="358" spans="1:12" ht="18.75" customHeight="1">
      <c r="G358" s="214"/>
      <c r="H358" s="211"/>
      <c r="I358" s="310"/>
      <c r="J358" s="299"/>
      <c r="K358" s="299"/>
      <c r="L358" s="299"/>
    </row>
    <row r="359" spans="1:12" ht="18.75" customHeight="1">
      <c r="D359" s="296"/>
      <c r="E359" s="296"/>
      <c r="F359" s="196"/>
      <c r="G359" s="296" t="s">
        <v>18</v>
      </c>
      <c r="H359" s="297"/>
      <c r="I359" s="298"/>
      <c r="J359" s="299"/>
      <c r="K359" s="296" t="s">
        <v>19</v>
      </c>
      <c r="L359" s="298"/>
    </row>
    <row r="360" spans="1:12" ht="18.75" customHeight="1">
      <c r="A360" s="300"/>
      <c r="B360" s="300"/>
      <c r="C360" s="300"/>
      <c r="D360" s="301" t="s">
        <v>244</v>
      </c>
      <c r="E360" s="170"/>
      <c r="F360" s="170"/>
      <c r="G360" s="297"/>
      <c r="H360" s="297"/>
      <c r="I360" s="302" t="s">
        <v>245</v>
      </c>
      <c r="K360" s="467" t="s">
        <v>246</v>
      </c>
      <c r="L360" s="467"/>
    </row>
    <row r="361" spans="1:12" ht="15.75" customHeight="1">
      <c r="I361" s="303"/>
      <c r="K361" s="303"/>
      <c r="L361" s="303"/>
    </row>
    <row r="362" spans="1:12" ht="15.75" customHeight="1">
      <c r="D362" s="296"/>
      <c r="E362" s="296"/>
      <c r="F362" s="196"/>
      <c r="G362" s="296" t="s">
        <v>21</v>
      </c>
      <c r="I362" s="303"/>
      <c r="K362" s="296" t="s">
        <v>22</v>
      </c>
      <c r="L362" s="304"/>
    </row>
    <row r="363" spans="1:12" ht="26.25" customHeight="1">
      <c r="D363" s="468" t="s">
        <v>247</v>
      </c>
      <c r="E363" s="469"/>
      <c r="F363" s="469"/>
      <c r="G363" s="469"/>
      <c r="H363" s="305"/>
      <c r="I363" s="306" t="s">
        <v>245</v>
      </c>
      <c r="K363" s="467" t="s">
        <v>246</v>
      </c>
      <c r="L363" s="467"/>
    </row>
  </sheetData>
  <mergeCells count="21">
    <mergeCell ref="K24:K25"/>
    <mergeCell ref="L24:L25"/>
    <mergeCell ref="A26:F26"/>
    <mergeCell ref="K360:L360"/>
    <mergeCell ref="D363:G363"/>
    <mergeCell ref="K363:L363"/>
    <mergeCell ref="G22:H22"/>
    <mergeCell ref="A23:I23"/>
    <mergeCell ref="A24:F25"/>
    <mergeCell ref="G24:G25"/>
    <mergeCell ref="H24:H25"/>
    <mergeCell ref="I24:J24"/>
    <mergeCell ref="A20:I20"/>
    <mergeCell ref="G7:K7"/>
    <mergeCell ref="A8:L8"/>
    <mergeCell ref="B10:L10"/>
    <mergeCell ref="G12:K12"/>
    <mergeCell ref="G13:K13"/>
    <mergeCell ref="E14:K14"/>
    <mergeCell ref="A15:L15"/>
    <mergeCell ref="A19:I19"/>
  </mergeCells>
  <printOptions horizontalCentered="1"/>
  <pageMargins left="0.51181102362204722" right="0.31496062992125984" top="0.74803149606299213" bottom="0.35433070866141736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topLeftCell="A4" workbookViewId="0">
      <selection activeCell="I25" sqref="I25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.140625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20.2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9" customHeight="1"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" customHeight="1">
      <c r="B10" s="475" t="s">
        <v>34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</row>
    <row r="11" spans="1:36" ht="12" customHeight="1"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</row>
    <row r="12" spans="1:36" ht="12.75" customHeight="1">
      <c r="G12" s="472" t="s">
        <v>468</v>
      </c>
      <c r="H12" s="472"/>
      <c r="I12" s="472"/>
      <c r="J12" s="472"/>
      <c r="K12" s="472"/>
    </row>
    <row r="13" spans="1:36" ht="11.25" customHeight="1">
      <c r="G13" s="490" t="s">
        <v>248</v>
      </c>
      <c r="H13" s="490"/>
      <c r="I13" s="490"/>
      <c r="J13" s="490"/>
      <c r="K13" s="490"/>
    </row>
    <row r="14" spans="1:36" ht="15" customHeight="1">
      <c r="B14" s="170"/>
      <c r="C14" s="170"/>
      <c r="D14" s="170"/>
      <c r="E14" s="488" t="s">
        <v>249</v>
      </c>
      <c r="F14" s="488"/>
      <c r="G14" s="488"/>
      <c r="H14" s="488"/>
      <c r="I14" s="488"/>
      <c r="J14" s="488"/>
      <c r="K14" s="488"/>
      <c r="L14" s="170"/>
    </row>
    <row r="15" spans="1:36" ht="12" customHeight="1">
      <c r="A15" s="489" t="s">
        <v>255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182"/>
    </row>
    <row r="16" spans="1:36" ht="12" customHeight="1">
      <c r="F16" s="163"/>
      <c r="J16" s="307"/>
      <c r="K16" s="308"/>
      <c r="L16" s="309" t="s">
        <v>35</v>
      </c>
      <c r="M16" s="182"/>
    </row>
    <row r="17" spans="1:18" ht="11.25" customHeight="1">
      <c r="F17" s="163"/>
      <c r="J17" s="180" t="s">
        <v>36</v>
      </c>
      <c r="K17" s="171"/>
      <c r="L17" s="181"/>
      <c r="M17" s="182"/>
    </row>
    <row r="18" spans="1:18" ht="12" customHeight="1">
      <c r="E18" s="168"/>
      <c r="F18" s="183"/>
      <c r="I18" s="184"/>
      <c r="J18" s="184"/>
      <c r="K18" s="185" t="s">
        <v>37</v>
      </c>
      <c r="L18" s="181"/>
      <c r="M18" s="182"/>
    </row>
    <row r="19" spans="1:18" ht="14.25" customHeight="1">
      <c r="A19" s="473" t="s">
        <v>391</v>
      </c>
      <c r="B19" s="473"/>
      <c r="C19" s="473"/>
      <c r="D19" s="473"/>
      <c r="E19" s="473"/>
      <c r="F19" s="473"/>
      <c r="G19" s="473"/>
      <c r="H19" s="473"/>
      <c r="I19" s="473"/>
      <c r="K19" s="185" t="s">
        <v>38</v>
      </c>
      <c r="L19" s="186" t="s">
        <v>39</v>
      </c>
      <c r="M19" s="182"/>
    </row>
    <row r="20" spans="1:18" ht="43.5" customHeight="1">
      <c r="A20" s="473" t="s">
        <v>250</v>
      </c>
      <c r="B20" s="473"/>
      <c r="C20" s="473"/>
      <c r="D20" s="473"/>
      <c r="E20" s="473"/>
      <c r="F20" s="473"/>
      <c r="G20" s="473"/>
      <c r="H20" s="473"/>
      <c r="I20" s="473"/>
      <c r="J20" s="187" t="s">
        <v>41</v>
      </c>
      <c r="K20" s="188" t="s">
        <v>53</v>
      </c>
      <c r="L20" s="181"/>
      <c r="M20" s="182"/>
    </row>
    <row r="21" spans="1:18" ht="12.75" customHeight="1">
      <c r="F21" s="163"/>
      <c r="G21" s="189" t="s">
        <v>42</v>
      </c>
      <c r="H21" s="190" t="s">
        <v>12</v>
      </c>
      <c r="I21" s="191"/>
      <c r="J21" s="192"/>
      <c r="K21" s="181"/>
      <c r="L21" s="181"/>
      <c r="M21" s="182"/>
    </row>
    <row r="22" spans="1:18" ht="13.5" customHeight="1">
      <c r="F22" s="163"/>
      <c r="G22" s="476" t="s">
        <v>43</v>
      </c>
      <c r="H22" s="476"/>
      <c r="I22" s="193" t="s">
        <v>251</v>
      </c>
      <c r="J22" s="194" t="s">
        <v>252</v>
      </c>
      <c r="K22" s="195" t="s">
        <v>252</v>
      </c>
      <c r="L22" s="195" t="s">
        <v>252</v>
      </c>
      <c r="M22" s="182"/>
    </row>
    <row r="23" spans="1:18">
      <c r="A23" s="477" t="s">
        <v>256</v>
      </c>
      <c r="B23" s="477"/>
      <c r="C23" s="477"/>
      <c r="D23" s="477"/>
      <c r="E23" s="477"/>
      <c r="F23" s="477"/>
      <c r="G23" s="477"/>
      <c r="H23" s="477"/>
      <c r="I23" s="477"/>
      <c r="J23" s="196"/>
      <c r="K23" s="197"/>
      <c r="L23" s="198" t="s">
        <v>44</v>
      </c>
      <c r="M23" s="199"/>
    </row>
    <row r="24" spans="1:18" ht="24" customHeight="1">
      <c r="A24" s="478" t="s">
        <v>45</v>
      </c>
      <c r="B24" s="479"/>
      <c r="C24" s="479"/>
      <c r="D24" s="479"/>
      <c r="E24" s="479"/>
      <c r="F24" s="479"/>
      <c r="G24" s="482" t="s">
        <v>46</v>
      </c>
      <c r="H24" s="484" t="s">
        <v>47</v>
      </c>
      <c r="I24" s="486" t="s">
        <v>48</v>
      </c>
      <c r="J24" s="487"/>
      <c r="K24" s="470" t="s">
        <v>49</v>
      </c>
      <c r="L24" s="462" t="s">
        <v>50</v>
      </c>
      <c r="M24" s="199"/>
    </row>
    <row r="25" spans="1:18" ht="46.5" customHeight="1">
      <c r="A25" s="480"/>
      <c r="B25" s="481"/>
      <c r="C25" s="481"/>
      <c r="D25" s="481"/>
      <c r="E25" s="481"/>
      <c r="F25" s="481"/>
      <c r="G25" s="483"/>
      <c r="H25" s="485"/>
      <c r="I25" s="200" t="s">
        <v>51</v>
      </c>
      <c r="J25" s="201" t="s">
        <v>52</v>
      </c>
      <c r="K25" s="471"/>
      <c r="L25" s="463"/>
    </row>
    <row r="26" spans="1:18" ht="11.25" customHeight="1">
      <c r="A26" s="464" t="s">
        <v>53</v>
      </c>
      <c r="B26" s="465"/>
      <c r="C26" s="465"/>
      <c r="D26" s="465"/>
      <c r="E26" s="465"/>
      <c r="F26" s="466"/>
      <c r="G26" s="202">
        <v>2</v>
      </c>
      <c r="H26" s="203">
        <v>3</v>
      </c>
      <c r="I26" s="204" t="s">
        <v>54</v>
      </c>
      <c r="J26" s="205" t="s">
        <v>55</v>
      </c>
      <c r="K26" s="206">
        <v>6</v>
      </c>
      <c r="L26" s="206">
        <v>7</v>
      </c>
    </row>
    <row r="27" spans="1:18" s="214" customFormat="1" ht="14.25" customHeight="1">
      <c r="A27" s="207">
        <v>2</v>
      </c>
      <c r="B27" s="207"/>
      <c r="C27" s="208"/>
      <c r="D27" s="209"/>
      <c r="E27" s="207"/>
      <c r="F27" s="210"/>
      <c r="G27" s="209" t="s">
        <v>56</v>
      </c>
      <c r="H27" s="211">
        <v>1</v>
      </c>
      <c r="I27" s="212">
        <f>SUM(I28+I39+I58+I79+I86+I106+I128+I147+I157)</f>
        <v>238905</v>
      </c>
      <c r="J27" s="212">
        <f>SUM(J28+J39+J58+J79+J86+J106+J128+J147+J157)</f>
        <v>238905</v>
      </c>
      <c r="K27" s="213">
        <f>SUM(K28+K39+K58+K79+K86+K106+K128+K147+K157)</f>
        <v>238905.92</v>
      </c>
      <c r="L27" s="212">
        <f>SUM(L28+L39+L58+L79+L86+L106+L128+L147+L157)</f>
        <v>238905.92</v>
      </c>
    </row>
    <row r="28" spans="1:18" ht="16.5" customHeight="1">
      <c r="A28" s="207">
        <v>2</v>
      </c>
      <c r="B28" s="215">
        <v>1</v>
      </c>
      <c r="C28" s="216"/>
      <c r="D28" s="217"/>
      <c r="E28" s="218"/>
      <c r="F28" s="219"/>
      <c r="G28" s="220" t="s">
        <v>57</v>
      </c>
      <c r="H28" s="211">
        <v>2</v>
      </c>
      <c r="I28" s="212">
        <f>SUM(I29+I35)</f>
        <v>226691</v>
      </c>
      <c r="J28" s="212">
        <f>SUM(J29+J35)</f>
        <v>226691</v>
      </c>
      <c r="K28" s="221">
        <f>SUM(K29+K35)</f>
        <v>226691.92</v>
      </c>
      <c r="L28" s="222">
        <f>SUM(L29+L35)</f>
        <v>226691.92</v>
      </c>
    </row>
    <row r="29" spans="1:18" ht="14.25" hidden="1" customHeight="1" collapsed="1">
      <c r="A29" s="223">
        <v>2</v>
      </c>
      <c r="B29" s="223">
        <v>1</v>
      </c>
      <c r="C29" s="224">
        <v>1</v>
      </c>
      <c r="D29" s="225"/>
      <c r="E29" s="223"/>
      <c r="F29" s="226"/>
      <c r="G29" s="225" t="s">
        <v>58</v>
      </c>
      <c r="H29" s="211">
        <v>3</v>
      </c>
      <c r="I29" s="212">
        <f>SUM(I30)</f>
        <v>223486</v>
      </c>
      <c r="J29" s="212">
        <f>SUM(J30)</f>
        <v>223486</v>
      </c>
      <c r="K29" s="213">
        <f>SUM(K30)</f>
        <v>223486</v>
      </c>
      <c r="L29" s="212">
        <f>SUM(L30)</f>
        <v>223486</v>
      </c>
      <c r="Q29" s="227"/>
    </row>
    <row r="30" spans="1:18" ht="13.5" hidden="1" customHeight="1" collapsed="1">
      <c r="A30" s="228">
        <v>2</v>
      </c>
      <c r="B30" s="223">
        <v>1</v>
      </c>
      <c r="C30" s="224">
        <v>1</v>
      </c>
      <c r="D30" s="225">
        <v>1</v>
      </c>
      <c r="E30" s="223"/>
      <c r="F30" s="226"/>
      <c r="G30" s="225" t="s">
        <v>58</v>
      </c>
      <c r="H30" s="211">
        <v>4</v>
      </c>
      <c r="I30" s="212">
        <f>SUM(I31+I33)</f>
        <v>223486</v>
      </c>
      <c r="J30" s="212">
        <f t="shared" ref="J30:L31" si="0">SUM(J31)</f>
        <v>223486</v>
      </c>
      <c r="K30" s="212">
        <f t="shared" si="0"/>
        <v>223486</v>
      </c>
      <c r="L30" s="212">
        <f t="shared" si="0"/>
        <v>223486</v>
      </c>
      <c r="Q30" s="227"/>
      <c r="R30" s="227"/>
    </row>
    <row r="31" spans="1:18" ht="14.2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1</v>
      </c>
      <c r="F31" s="226"/>
      <c r="G31" s="225" t="s">
        <v>59</v>
      </c>
      <c r="H31" s="211">
        <v>5</v>
      </c>
      <c r="I31" s="213">
        <f>SUM(I32)</f>
        <v>223486</v>
      </c>
      <c r="J31" s="213">
        <f t="shared" si="0"/>
        <v>223486</v>
      </c>
      <c r="K31" s="213">
        <f t="shared" si="0"/>
        <v>223486</v>
      </c>
      <c r="L31" s="213">
        <f t="shared" si="0"/>
        <v>223486</v>
      </c>
      <c r="Q31" s="227"/>
      <c r="R31" s="227"/>
    </row>
    <row r="32" spans="1:18" ht="14.25" customHeight="1">
      <c r="A32" s="228">
        <v>2</v>
      </c>
      <c r="B32" s="223">
        <v>1</v>
      </c>
      <c r="C32" s="224">
        <v>1</v>
      </c>
      <c r="D32" s="225">
        <v>1</v>
      </c>
      <c r="E32" s="223">
        <v>1</v>
      </c>
      <c r="F32" s="226">
        <v>1</v>
      </c>
      <c r="G32" s="225" t="s">
        <v>59</v>
      </c>
      <c r="H32" s="211">
        <v>6</v>
      </c>
      <c r="I32" s="229">
        <v>223486</v>
      </c>
      <c r="J32" s="230">
        <v>223486</v>
      </c>
      <c r="K32" s="230">
        <v>223486</v>
      </c>
      <c r="L32" s="230">
        <v>223486</v>
      </c>
      <c r="Q32" s="227"/>
      <c r="R32" s="227"/>
    </row>
    <row r="33" spans="1:19" ht="12.75" hidden="1" customHeight="1" collapsed="1">
      <c r="A33" s="228">
        <v>2</v>
      </c>
      <c r="B33" s="223">
        <v>1</v>
      </c>
      <c r="C33" s="224">
        <v>1</v>
      </c>
      <c r="D33" s="225">
        <v>1</v>
      </c>
      <c r="E33" s="223">
        <v>2</v>
      </c>
      <c r="F33" s="226"/>
      <c r="G33" s="225" t="s">
        <v>60</v>
      </c>
      <c r="H33" s="211">
        <v>7</v>
      </c>
      <c r="I33" s="213">
        <f>I34</f>
        <v>0</v>
      </c>
      <c r="J33" s="213">
        <f>J34</f>
        <v>0</v>
      </c>
      <c r="K33" s="213">
        <f>K34</f>
        <v>0</v>
      </c>
      <c r="L33" s="213">
        <f>L34</f>
        <v>0</v>
      </c>
      <c r="Q33" s="227"/>
      <c r="R33" s="227"/>
    </row>
    <row r="34" spans="1:19" ht="12.75" hidden="1" customHeight="1" collapsed="1">
      <c r="A34" s="228">
        <v>2</v>
      </c>
      <c r="B34" s="223">
        <v>1</v>
      </c>
      <c r="C34" s="224">
        <v>1</v>
      </c>
      <c r="D34" s="225">
        <v>1</v>
      </c>
      <c r="E34" s="223">
        <v>2</v>
      </c>
      <c r="F34" s="226">
        <v>1</v>
      </c>
      <c r="G34" s="225" t="s">
        <v>60</v>
      </c>
      <c r="H34" s="211">
        <v>8</v>
      </c>
      <c r="I34" s="230">
        <v>0</v>
      </c>
      <c r="J34" s="231">
        <v>0</v>
      </c>
      <c r="K34" s="230">
        <v>0</v>
      </c>
      <c r="L34" s="231">
        <v>0</v>
      </c>
      <c r="Q34" s="227"/>
      <c r="R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/>
      <c r="E35" s="223"/>
      <c r="F35" s="226"/>
      <c r="G35" s="225" t="s">
        <v>61</v>
      </c>
      <c r="H35" s="211">
        <v>9</v>
      </c>
      <c r="I35" s="213">
        <f t="shared" ref="I35:L37" si="1">I36</f>
        <v>3205</v>
      </c>
      <c r="J35" s="212">
        <f t="shared" si="1"/>
        <v>3205</v>
      </c>
      <c r="K35" s="213">
        <f t="shared" si="1"/>
        <v>3205.92</v>
      </c>
      <c r="L35" s="212">
        <f t="shared" si="1"/>
        <v>3205.92</v>
      </c>
      <c r="Q35" s="227"/>
      <c r="R35" s="227"/>
    </row>
    <row r="36" spans="1:19" ht="15.75" hidden="1" customHeight="1" collapsed="1">
      <c r="A36" s="228">
        <v>2</v>
      </c>
      <c r="B36" s="223">
        <v>1</v>
      </c>
      <c r="C36" s="224">
        <v>2</v>
      </c>
      <c r="D36" s="225">
        <v>1</v>
      </c>
      <c r="E36" s="223"/>
      <c r="F36" s="226"/>
      <c r="G36" s="225" t="s">
        <v>61</v>
      </c>
      <c r="H36" s="211">
        <v>10</v>
      </c>
      <c r="I36" s="213">
        <f t="shared" si="1"/>
        <v>3205</v>
      </c>
      <c r="J36" s="212">
        <f t="shared" si="1"/>
        <v>3205</v>
      </c>
      <c r="K36" s="212">
        <f t="shared" si="1"/>
        <v>3205.92</v>
      </c>
      <c r="L36" s="212">
        <f t="shared" si="1"/>
        <v>3205.92</v>
      </c>
      <c r="Q36" s="227"/>
    </row>
    <row r="37" spans="1:19" ht="13.5" hidden="1" customHeight="1" collapsed="1">
      <c r="A37" s="228">
        <v>2</v>
      </c>
      <c r="B37" s="223">
        <v>1</v>
      </c>
      <c r="C37" s="224">
        <v>2</v>
      </c>
      <c r="D37" s="225">
        <v>1</v>
      </c>
      <c r="E37" s="223">
        <v>1</v>
      </c>
      <c r="F37" s="226"/>
      <c r="G37" s="225" t="s">
        <v>61</v>
      </c>
      <c r="H37" s="211">
        <v>11</v>
      </c>
      <c r="I37" s="212">
        <f t="shared" si="1"/>
        <v>3205</v>
      </c>
      <c r="J37" s="212">
        <f t="shared" si="1"/>
        <v>3205</v>
      </c>
      <c r="K37" s="212">
        <f t="shared" si="1"/>
        <v>3205.92</v>
      </c>
      <c r="L37" s="212">
        <f t="shared" si="1"/>
        <v>3205.92</v>
      </c>
      <c r="Q37" s="227"/>
      <c r="R37" s="227"/>
    </row>
    <row r="38" spans="1:19" ht="14.25" customHeight="1">
      <c r="A38" s="228">
        <v>2</v>
      </c>
      <c r="B38" s="223">
        <v>1</v>
      </c>
      <c r="C38" s="224">
        <v>2</v>
      </c>
      <c r="D38" s="225">
        <v>1</v>
      </c>
      <c r="E38" s="223">
        <v>1</v>
      </c>
      <c r="F38" s="226">
        <v>1</v>
      </c>
      <c r="G38" s="225" t="s">
        <v>61</v>
      </c>
      <c r="H38" s="211">
        <v>12</v>
      </c>
      <c r="I38" s="231">
        <v>3205</v>
      </c>
      <c r="J38" s="230">
        <v>3205</v>
      </c>
      <c r="K38" s="230">
        <v>3205.92</v>
      </c>
      <c r="L38" s="230">
        <v>3205.92</v>
      </c>
      <c r="Q38" s="227"/>
      <c r="R38" s="227"/>
    </row>
    <row r="39" spans="1:19" ht="26.25" customHeight="1">
      <c r="A39" s="232">
        <v>2</v>
      </c>
      <c r="B39" s="233">
        <v>2</v>
      </c>
      <c r="C39" s="216"/>
      <c r="D39" s="217"/>
      <c r="E39" s="218"/>
      <c r="F39" s="219"/>
      <c r="G39" s="220" t="s">
        <v>62</v>
      </c>
      <c r="H39" s="211">
        <v>13</v>
      </c>
      <c r="I39" s="234">
        <f t="shared" ref="I39:L41" si="2">I40</f>
        <v>10084</v>
      </c>
      <c r="J39" s="235">
        <f t="shared" si="2"/>
        <v>10084</v>
      </c>
      <c r="K39" s="234">
        <f t="shared" si="2"/>
        <v>10084</v>
      </c>
      <c r="L39" s="234">
        <f t="shared" si="2"/>
        <v>10084</v>
      </c>
    </row>
    <row r="40" spans="1:19" ht="27" hidden="1" customHeight="1" collapsed="1">
      <c r="A40" s="228">
        <v>2</v>
      </c>
      <c r="B40" s="223">
        <v>2</v>
      </c>
      <c r="C40" s="224">
        <v>1</v>
      </c>
      <c r="D40" s="225"/>
      <c r="E40" s="223"/>
      <c r="F40" s="226"/>
      <c r="G40" s="217" t="s">
        <v>62</v>
      </c>
      <c r="H40" s="211">
        <v>14</v>
      </c>
      <c r="I40" s="212">
        <f t="shared" si="2"/>
        <v>10084</v>
      </c>
      <c r="J40" s="213">
        <f t="shared" si="2"/>
        <v>10084</v>
      </c>
      <c r="K40" s="212">
        <f t="shared" si="2"/>
        <v>10084</v>
      </c>
      <c r="L40" s="213">
        <f t="shared" si="2"/>
        <v>10084</v>
      </c>
      <c r="Q40" s="227"/>
      <c r="S40" s="227"/>
    </row>
    <row r="41" spans="1:19" ht="15.75" hidden="1" customHeight="1" collapsed="1">
      <c r="A41" s="228">
        <v>2</v>
      </c>
      <c r="B41" s="223">
        <v>2</v>
      </c>
      <c r="C41" s="224">
        <v>1</v>
      </c>
      <c r="D41" s="225">
        <v>1</v>
      </c>
      <c r="E41" s="223"/>
      <c r="F41" s="226"/>
      <c r="G41" s="217" t="s">
        <v>62</v>
      </c>
      <c r="H41" s="211">
        <v>15</v>
      </c>
      <c r="I41" s="212">
        <f t="shared" si="2"/>
        <v>10084</v>
      </c>
      <c r="J41" s="213">
        <f t="shared" si="2"/>
        <v>10084</v>
      </c>
      <c r="K41" s="222">
        <f t="shared" si="2"/>
        <v>10084</v>
      </c>
      <c r="L41" s="222">
        <f t="shared" si="2"/>
        <v>10084</v>
      </c>
      <c r="Q41" s="227"/>
      <c r="R41" s="227"/>
    </row>
    <row r="42" spans="1:19" ht="24.75" hidden="1" customHeight="1" collapsed="1">
      <c r="A42" s="236">
        <v>2</v>
      </c>
      <c r="B42" s="237">
        <v>2</v>
      </c>
      <c r="C42" s="238">
        <v>1</v>
      </c>
      <c r="D42" s="239">
        <v>1</v>
      </c>
      <c r="E42" s="237">
        <v>1</v>
      </c>
      <c r="F42" s="240"/>
      <c r="G42" s="217" t="s">
        <v>62</v>
      </c>
      <c r="H42" s="211">
        <v>16</v>
      </c>
      <c r="I42" s="241">
        <f>SUM(I43:I57)</f>
        <v>10084</v>
      </c>
      <c r="J42" s="241">
        <f>SUM(J43:J57)</f>
        <v>10084</v>
      </c>
      <c r="K42" s="242">
        <f>SUM(K43:K57)</f>
        <v>10084</v>
      </c>
      <c r="L42" s="242">
        <f>SUM(L43:L57)</f>
        <v>10084</v>
      </c>
      <c r="Q42" s="227"/>
      <c r="R42" s="227"/>
    </row>
    <row r="43" spans="1:19" ht="15.75" hidden="1" customHeight="1" collapsed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43">
        <v>1</v>
      </c>
      <c r="G43" s="225" t="s">
        <v>63</v>
      </c>
      <c r="H43" s="211">
        <v>17</v>
      </c>
      <c r="I43" s="230">
        <v>0</v>
      </c>
      <c r="J43" s="230">
        <v>0</v>
      </c>
      <c r="K43" s="230">
        <v>0</v>
      </c>
      <c r="L43" s="230">
        <v>0</v>
      </c>
      <c r="Q43" s="227"/>
      <c r="R43" s="227"/>
    </row>
    <row r="44" spans="1:19" ht="26.25" hidden="1" customHeight="1" collapsed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2</v>
      </c>
      <c r="G44" s="225" t="s">
        <v>64</v>
      </c>
      <c r="H44" s="211">
        <v>18</v>
      </c>
      <c r="I44" s="230">
        <v>0</v>
      </c>
      <c r="J44" s="230">
        <v>0</v>
      </c>
      <c r="K44" s="230">
        <v>0</v>
      </c>
      <c r="L44" s="230">
        <v>0</v>
      </c>
      <c r="Q44" s="227"/>
      <c r="R44" s="227"/>
    </row>
    <row r="45" spans="1:19" ht="26.25" hidden="1" customHeight="1" collapsed="1">
      <c r="A45" s="228">
        <v>2</v>
      </c>
      <c r="B45" s="223">
        <v>2</v>
      </c>
      <c r="C45" s="224">
        <v>1</v>
      </c>
      <c r="D45" s="225">
        <v>1</v>
      </c>
      <c r="E45" s="223">
        <v>1</v>
      </c>
      <c r="F45" s="226">
        <v>5</v>
      </c>
      <c r="G45" s="225" t="s">
        <v>65</v>
      </c>
      <c r="H45" s="211">
        <v>19</v>
      </c>
      <c r="I45" s="230">
        <v>0</v>
      </c>
      <c r="J45" s="230">
        <v>0</v>
      </c>
      <c r="K45" s="230">
        <v>0</v>
      </c>
      <c r="L45" s="230">
        <v>0</v>
      </c>
      <c r="Q45" s="227"/>
      <c r="R45" s="227"/>
    </row>
    <row r="46" spans="1:19" ht="27" hidden="1" customHeight="1" collapsed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6</v>
      </c>
      <c r="G46" s="225" t="s">
        <v>66</v>
      </c>
      <c r="H46" s="211">
        <v>20</v>
      </c>
      <c r="I46" s="230">
        <v>0</v>
      </c>
      <c r="J46" s="230">
        <v>0</v>
      </c>
      <c r="K46" s="230">
        <v>0</v>
      </c>
      <c r="L46" s="230">
        <v>0</v>
      </c>
      <c r="Q46" s="227"/>
      <c r="R46" s="227"/>
    </row>
    <row r="47" spans="1:19" ht="26.25" hidden="1" customHeight="1" collapsed="1">
      <c r="A47" s="244">
        <v>2</v>
      </c>
      <c r="B47" s="218">
        <v>2</v>
      </c>
      <c r="C47" s="216">
        <v>1</v>
      </c>
      <c r="D47" s="217">
        <v>1</v>
      </c>
      <c r="E47" s="218">
        <v>1</v>
      </c>
      <c r="F47" s="219">
        <v>7</v>
      </c>
      <c r="G47" s="217" t="s">
        <v>67</v>
      </c>
      <c r="H47" s="211">
        <v>21</v>
      </c>
      <c r="I47" s="230">
        <v>0</v>
      </c>
      <c r="J47" s="230">
        <v>0</v>
      </c>
      <c r="K47" s="230">
        <v>0</v>
      </c>
      <c r="L47" s="230">
        <v>0</v>
      </c>
      <c r="Q47" s="227"/>
      <c r="R47" s="227"/>
    </row>
    <row r="48" spans="1:19" ht="15" hidden="1" customHeight="1" collapsed="1">
      <c r="A48" s="228">
        <v>2</v>
      </c>
      <c r="B48" s="223">
        <v>2</v>
      </c>
      <c r="C48" s="224">
        <v>1</v>
      </c>
      <c r="D48" s="225">
        <v>1</v>
      </c>
      <c r="E48" s="223">
        <v>1</v>
      </c>
      <c r="F48" s="226">
        <v>11</v>
      </c>
      <c r="G48" s="225" t="s">
        <v>68</v>
      </c>
      <c r="H48" s="211">
        <v>22</v>
      </c>
      <c r="I48" s="231">
        <v>0</v>
      </c>
      <c r="J48" s="230">
        <v>0</v>
      </c>
      <c r="K48" s="230">
        <v>0</v>
      </c>
      <c r="L48" s="230">
        <v>0</v>
      </c>
      <c r="Q48" s="227"/>
      <c r="R48" s="227"/>
    </row>
    <row r="49" spans="1:19" ht="15.75" hidden="1" customHeight="1" collapsed="1">
      <c r="A49" s="236">
        <v>2</v>
      </c>
      <c r="B49" s="245">
        <v>2</v>
      </c>
      <c r="C49" s="246">
        <v>1</v>
      </c>
      <c r="D49" s="246">
        <v>1</v>
      </c>
      <c r="E49" s="246">
        <v>1</v>
      </c>
      <c r="F49" s="247">
        <v>12</v>
      </c>
      <c r="G49" s="248" t="s">
        <v>69</v>
      </c>
      <c r="H49" s="211">
        <v>23</v>
      </c>
      <c r="I49" s="249">
        <v>0</v>
      </c>
      <c r="J49" s="230">
        <v>0</v>
      </c>
      <c r="K49" s="230">
        <v>0</v>
      </c>
      <c r="L49" s="230">
        <v>0</v>
      </c>
      <c r="Q49" s="227"/>
      <c r="R49" s="227"/>
    </row>
    <row r="50" spans="1:19" ht="25.5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14</v>
      </c>
      <c r="G50" s="250" t="s">
        <v>70</v>
      </c>
      <c r="H50" s="211">
        <v>24</v>
      </c>
      <c r="I50" s="231">
        <v>0</v>
      </c>
      <c r="J50" s="231">
        <v>0</v>
      </c>
      <c r="K50" s="231">
        <v>0</v>
      </c>
      <c r="L50" s="231">
        <v>0</v>
      </c>
      <c r="Q50" s="227"/>
      <c r="R50" s="227"/>
    </row>
    <row r="51" spans="1:19" ht="27.75" hidden="1" customHeight="1" collapsed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15</v>
      </c>
      <c r="G51" s="225" t="s">
        <v>71</v>
      </c>
      <c r="H51" s="211">
        <v>25</v>
      </c>
      <c r="I51" s="231">
        <v>0</v>
      </c>
      <c r="J51" s="230">
        <v>0</v>
      </c>
      <c r="K51" s="230">
        <v>0</v>
      </c>
      <c r="L51" s="230">
        <v>0</v>
      </c>
      <c r="Q51" s="227"/>
      <c r="R51" s="227"/>
    </row>
    <row r="52" spans="1:19" ht="15.75" customHeight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16</v>
      </c>
      <c r="G52" s="225" t="s">
        <v>72</v>
      </c>
      <c r="H52" s="211">
        <v>26</v>
      </c>
      <c r="I52" s="231">
        <v>1426</v>
      </c>
      <c r="J52" s="230">
        <v>1426</v>
      </c>
      <c r="K52" s="230">
        <v>1426</v>
      </c>
      <c r="L52" s="230">
        <v>1426</v>
      </c>
      <c r="Q52" s="227"/>
      <c r="R52" s="227"/>
    </row>
    <row r="53" spans="1:19" ht="27.75" hidden="1" customHeight="1" collapsed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17</v>
      </c>
      <c r="G53" s="225" t="s">
        <v>73</v>
      </c>
      <c r="H53" s="211">
        <v>27</v>
      </c>
      <c r="I53" s="231">
        <v>0</v>
      </c>
      <c r="J53" s="231">
        <v>0</v>
      </c>
      <c r="K53" s="231">
        <v>0</v>
      </c>
      <c r="L53" s="231">
        <v>0</v>
      </c>
      <c r="Q53" s="227"/>
      <c r="R53" s="227"/>
    </row>
    <row r="54" spans="1:19" ht="14.25" hidden="1" customHeight="1" collapsed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20</v>
      </c>
      <c r="G54" s="225" t="s">
        <v>74</v>
      </c>
      <c r="H54" s="211">
        <v>28</v>
      </c>
      <c r="I54" s="231">
        <v>0</v>
      </c>
      <c r="J54" s="230">
        <v>0</v>
      </c>
      <c r="K54" s="230">
        <v>0</v>
      </c>
      <c r="L54" s="230">
        <v>0</v>
      </c>
      <c r="Q54" s="227"/>
      <c r="R54" s="227"/>
    </row>
    <row r="55" spans="1:19" ht="27.75" customHeight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21</v>
      </c>
      <c r="G55" s="225" t="s">
        <v>75</v>
      </c>
      <c r="H55" s="211">
        <v>29</v>
      </c>
      <c r="I55" s="231">
        <v>1339</v>
      </c>
      <c r="J55" s="230">
        <v>1339</v>
      </c>
      <c r="K55" s="230">
        <v>1339</v>
      </c>
      <c r="L55" s="230">
        <v>1339</v>
      </c>
      <c r="Q55" s="227"/>
      <c r="R55" s="227"/>
    </row>
    <row r="56" spans="1:19" ht="12" hidden="1" customHeight="1" collapsed="1">
      <c r="A56" s="228">
        <v>2</v>
      </c>
      <c r="B56" s="223">
        <v>2</v>
      </c>
      <c r="C56" s="224">
        <v>1</v>
      </c>
      <c r="D56" s="224">
        <v>1</v>
      </c>
      <c r="E56" s="224">
        <v>1</v>
      </c>
      <c r="F56" s="226">
        <v>22</v>
      </c>
      <c r="G56" s="225" t="s">
        <v>76</v>
      </c>
      <c r="H56" s="211">
        <v>30</v>
      </c>
      <c r="I56" s="231">
        <v>0</v>
      </c>
      <c r="J56" s="230">
        <v>0</v>
      </c>
      <c r="K56" s="230">
        <v>0</v>
      </c>
      <c r="L56" s="230">
        <v>0</v>
      </c>
      <c r="Q56" s="227"/>
      <c r="R56" s="227"/>
    </row>
    <row r="57" spans="1:19" ht="15" customHeight="1">
      <c r="A57" s="228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30</v>
      </c>
      <c r="G57" s="225" t="s">
        <v>77</v>
      </c>
      <c r="H57" s="211">
        <v>31</v>
      </c>
      <c r="I57" s="231">
        <v>7319</v>
      </c>
      <c r="J57" s="230">
        <v>7319</v>
      </c>
      <c r="K57" s="230">
        <v>7319</v>
      </c>
      <c r="L57" s="230">
        <v>7319</v>
      </c>
      <c r="Q57" s="227"/>
      <c r="R57" s="227"/>
    </row>
    <row r="58" spans="1:19" ht="14.25" hidden="1" customHeight="1" collapsed="1">
      <c r="A58" s="251">
        <v>2</v>
      </c>
      <c r="B58" s="252">
        <v>3</v>
      </c>
      <c r="C58" s="215"/>
      <c r="D58" s="216"/>
      <c r="E58" s="216"/>
      <c r="F58" s="219"/>
      <c r="G58" s="253" t="s">
        <v>78</v>
      </c>
      <c r="H58" s="211">
        <v>32</v>
      </c>
      <c r="I58" s="234">
        <f>I59</f>
        <v>0</v>
      </c>
      <c r="J58" s="234">
        <f>J59</f>
        <v>0</v>
      </c>
      <c r="K58" s="234">
        <f>K59</f>
        <v>0</v>
      </c>
      <c r="L58" s="234">
        <f>L59</f>
        <v>0</v>
      </c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/>
      <c r="E59" s="224"/>
      <c r="F59" s="226"/>
      <c r="G59" s="225" t="s">
        <v>79</v>
      </c>
      <c r="H59" s="211">
        <v>33</v>
      </c>
      <c r="I59" s="212">
        <f>SUM(I60+I65+I70)</f>
        <v>0</v>
      </c>
      <c r="J59" s="254">
        <f>SUM(J60+J65+J70)</f>
        <v>0</v>
      </c>
      <c r="K59" s="213">
        <f>SUM(K60+K65+K70)</f>
        <v>0</v>
      </c>
      <c r="L59" s="212">
        <f>SUM(L60+L65+L70)</f>
        <v>0</v>
      </c>
      <c r="Q59" s="227"/>
      <c r="S59" s="227"/>
    </row>
    <row r="60" spans="1:19" ht="1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/>
      <c r="F60" s="226"/>
      <c r="G60" s="225" t="s">
        <v>80</v>
      </c>
      <c r="H60" s="211">
        <v>34</v>
      </c>
      <c r="I60" s="212">
        <f>I61</f>
        <v>0</v>
      </c>
      <c r="J60" s="254">
        <f>J61</f>
        <v>0</v>
      </c>
      <c r="K60" s="213">
        <f>K61</f>
        <v>0</v>
      </c>
      <c r="L60" s="212">
        <f>L61</f>
        <v>0</v>
      </c>
      <c r="Q60" s="227"/>
      <c r="R60" s="227"/>
    </row>
    <row r="61" spans="1:19" ht="13.5" hidden="1" customHeight="1" collapsed="1">
      <c r="A61" s="228">
        <v>2</v>
      </c>
      <c r="B61" s="223">
        <v>3</v>
      </c>
      <c r="C61" s="224">
        <v>1</v>
      </c>
      <c r="D61" s="224">
        <v>1</v>
      </c>
      <c r="E61" s="224">
        <v>1</v>
      </c>
      <c r="F61" s="226"/>
      <c r="G61" s="225" t="s">
        <v>80</v>
      </c>
      <c r="H61" s="211">
        <v>35</v>
      </c>
      <c r="I61" s="212">
        <f>SUM(I62:I64)</f>
        <v>0</v>
      </c>
      <c r="J61" s="254">
        <f>SUM(J62:J64)</f>
        <v>0</v>
      </c>
      <c r="K61" s="213">
        <f>SUM(K62:K64)</f>
        <v>0</v>
      </c>
      <c r="L61" s="212">
        <f>SUM(L62:L64)</f>
        <v>0</v>
      </c>
      <c r="Q61" s="227"/>
      <c r="R61" s="227"/>
    </row>
    <row r="62" spans="1:19" s="255" customFormat="1" ht="25.5" hidden="1" customHeight="1" collapsed="1">
      <c r="A62" s="228">
        <v>2</v>
      </c>
      <c r="B62" s="223">
        <v>3</v>
      </c>
      <c r="C62" s="224">
        <v>1</v>
      </c>
      <c r="D62" s="224">
        <v>1</v>
      </c>
      <c r="E62" s="224">
        <v>1</v>
      </c>
      <c r="F62" s="226">
        <v>1</v>
      </c>
      <c r="G62" s="225" t="s">
        <v>81</v>
      </c>
      <c r="H62" s="211">
        <v>36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9.5" hidden="1" customHeight="1" collapsed="1">
      <c r="A63" s="228">
        <v>2</v>
      </c>
      <c r="B63" s="218">
        <v>3</v>
      </c>
      <c r="C63" s="216">
        <v>1</v>
      </c>
      <c r="D63" s="216">
        <v>1</v>
      </c>
      <c r="E63" s="216">
        <v>1</v>
      </c>
      <c r="F63" s="219">
        <v>2</v>
      </c>
      <c r="G63" s="217" t="s">
        <v>82</v>
      </c>
      <c r="H63" s="211">
        <v>37</v>
      </c>
      <c r="I63" s="229">
        <v>0</v>
      </c>
      <c r="J63" s="229">
        <v>0</v>
      </c>
      <c r="K63" s="229">
        <v>0</v>
      </c>
      <c r="L63" s="229">
        <v>0</v>
      </c>
      <c r="Q63" s="227"/>
      <c r="R63" s="227"/>
    </row>
    <row r="64" spans="1:19" ht="16.5" hidden="1" customHeight="1" collapsed="1">
      <c r="A64" s="223">
        <v>2</v>
      </c>
      <c r="B64" s="224">
        <v>3</v>
      </c>
      <c r="C64" s="224">
        <v>1</v>
      </c>
      <c r="D64" s="224">
        <v>1</v>
      </c>
      <c r="E64" s="224">
        <v>1</v>
      </c>
      <c r="F64" s="226">
        <v>3</v>
      </c>
      <c r="G64" s="225" t="s">
        <v>83</v>
      </c>
      <c r="H64" s="211">
        <v>38</v>
      </c>
      <c r="I64" s="231">
        <v>0</v>
      </c>
      <c r="J64" s="231">
        <v>0</v>
      </c>
      <c r="K64" s="231">
        <v>0</v>
      </c>
      <c r="L64" s="231">
        <v>0</v>
      </c>
      <c r="Q64" s="227"/>
      <c r="R64" s="227"/>
    </row>
    <row r="65" spans="1:18" ht="29.25" hidden="1" customHeight="1" collapsed="1">
      <c r="A65" s="218">
        <v>2</v>
      </c>
      <c r="B65" s="216">
        <v>3</v>
      </c>
      <c r="C65" s="216">
        <v>1</v>
      </c>
      <c r="D65" s="216">
        <v>2</v>
      </c>
      <c r="E65" s="216"/>
      <c r="F65" s="219"/>
      <c r="G65" s="217" t="s">
        <v>84</v>
      </c>
      <c r="H65" s="211">
        <v>39</v>
      </c>
      <c r="I65" s="234">
        <f>I66</f>
        <v>0</v>
      </c>
      <c r="J65" s="256">
        <f>J66</f>
        <v>0</v>
      </c>
      <c r="K65" s="235">
        <f>K66</f>
        <v>0</v>
      </c>
      <c r="L65" s="235">
        <f>L66</f>
        <v>0</v>
      </c>
      <c r="Q65" s="227"/>
      <c r="R65" s="227"/>
    </row>
    <row r="66" spans="1:18" ht="27" hidden="1" customHeight="1" collapsed="1">
      <c r="A66" s="237">
        <v>2</v>
      </c>
      <c r="B66" s="238">
        <v>3</v>
      </c>
      <c r="C66" s="238">
        <v>1</v>
      </c>
      <c r="D66" s="238">
        <v>2</v>
      </c>
      <c r="E66" s="238">
        <v>1</v>
      </c>
      <c r="F66" s="240"/>
      <c r="G66" s="217" t="s">
        <v>84</v>
      </c>
      <c r="H66" s="211">
        <v>40</v>
      </c>
      <c r="I66" s="222">
        <f>SUM(I67:I69)</f>
        <v>0</v>
      </c>
      <c r="J66" s="257">
        <f>SUM(J67:J69)</f>
        <v>0</v>
      </c>
      <c r="K66" s="221">
        <f>SUM(K67:K69)</f>
        <v>0</v>
      </c>
      <c r="L66" s="213">
        <f>SUM(L67:L69)</f>
        <v>0</v>
      </c>
      <c r="Q66" s="227"/>
      <c r="R66" s="227"/>
    </row>
    <row r="67" spans="1:18" s="255" customFormat="1" ht="27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1</v>
      </c>
      <c r="G67" s="228" t="s">
        <v>81</v>
      </c>
      <c r="H67" s="211">
        <v>41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6.5" hidden="1" customHeight="1" collapsed="1">
      <c r="A68" s="223">
        <v>2</v>
      </c>
      <c r="B68" s="224">
        <v>3</v>
      </c>
      <c r="C68" s="224">
        <v>1</v>
      </c>
      <c r="D68" s="224">
        <v>2</v>
      </c>
      <c r="E68" s="224">
        <v>1</v>
      </c>
      <c r="F68" s="226">
        <v>2</v>
      </c>
      <c r="G68" s="228" t="s">
        <v>82</v>
      </c>
      <c r="H68" s="211">
        <v>42</v>
      </c>
      <c r="I68" s="231">
        <v>0</v>
      </c>
      <c r="J68" s="231">
        <v>0</v>
      </c>
      <c r="K68" s="231">
        <v>0</v>
      </c>
      <c r="L68" s="231">
        <v>0</v>
      </c>
      <c r="Q68" s="227"/>
      <c r="R68" s="227"/>
    </row>
    <row r="69" spans="1:18" ht="15" hidden="1" customHeight="1" collapsed="1">
      <c r="A69" s="223">
        <v>2</v>
      </c>
      <c r="B69" s="224">
        <v>3</v>
      </c>
      <c r="C69" s="224">
        <v>1</v>
      </c>
      <c r="D69" s="224">
        <v>2</v>
      </c>
      <c r="E69" s="224">
        <v>1</v>
      </c>
      <c r="F69" s="226">
        <v>3</v>
      </c>
      <c r="G69" s="228" t="s">
        <v>83</v>
      </c>
      <c r="H69" s="211">
        <v>43</v>
      </c>
      <c r="I69" s="231">
        <v>0</v>
      </c>
      <c r="J69" s="231">
        <v>0</v>
      </c>
      <c r="K69" s="231">
        <v>0</v>
      </c>
      <c r="L69" s="231">
        <v>0</v>
      </c>
      <c r="Q69" s="227"/>
      <c r="R69" s="227"/>
    </row>
    <row r="70" spans="1:18" ht="27.75" hidden="1" customHeight="1" collapsed="1">
      <c r="A70" s="223">
        <v>2</v>
      </c>
      <c r="B70" s="224">
        <v>3</v>
      </c>
      <c r="C70" s="224">
        <v>1</v>
      </c>
      <c r="D70" s="224">
        <v>3</v>
      </c>
      <c r="E70" s="224"/>
      <c r="F70" s="226"/>
      <c r="G70" s="228" t="s">
        <v>85</v>
      </c>
      <c r="H70" s="211">
        <v>44</v>
      </c>
      <c r="I70" s="212">
        <f>I71</f>
        <v>0</v>
      </c>
      <c r="J70" s="254">
        <f>J71</f>
        <v>0</v>
      </c>
      <c r="K70" s="213">
        <f>K71</f>
        <v>0</v>
      </c>
      <c r="L70" s="213">
        <f>L71</f>
        <v>0</v>
      </c>
      <c r="Q70" s="227"/>
      <c r="R70" s="227"/>
    </row>
    <row r="71" spans="1:18" ht="26.2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/>
      <c r="G71" s="228" t="s">
        <v>86</v>
      </c>
      <c r="H71" s="211">
        <v>45</v>
      </c>
      <c r="I71" s="212">
        <f>SUM(I72:I74)</f>
        <v>0</v>
      </c>
      <c r="J71" s="254">
        <f>SUM(J72:J74)</f>
        <v>0</v>
      </c>
      <c r="K71" s="213">
        <f>SUM(K72:K74)</f>
        <v>0</v>
      </c>
      <c r="L71" s="213">
        <f>SUM(L72:L74)</f>
        <v>0</v>
      </c>
      <c r="Q71" s="227"/>
      <c r="R71" s="227"/>
    </row>
    <row r="72" spans="1:18" ht="1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1</v>
      </c>
      <c r="G72" s="244" t="s">
        <v>87</v>
      </c>
      <c r="H72" s="211">
        <v>46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6.5" hidden="1" customHeight="1" collapsed="1">
      <c r="A73" s="223">
        <v>2</v>
      </c>
      <c r="B73" s="224">
        <v>3</v>
      </c>
      <c r="C73" s="224">
        <v>1</v>
      </c>
      <c r="D73" s="224">
        <v>3</v>
      </c>
      <c r="E73" s="224">
        <v>1</v>
      </c>
      <c r="F73" s="226">
        <v>2</v>
      </c>
      <c r="G73" s="228" t="s">
        <v>88</v>
      </c>
      <c r="H73" s="211">
        <v>47</v>
      </c>
      <c r="I73" s="231">
        <v>0</v>
      </c>
      <c r="J73" s="231">
        <v>0</v>
      </c>
      <c r="K73" s="231">
        <v>0</v>
      </c>
      <c r="L73" s="231">
        <v>0</v>
      </c>
      <c r="Q73" s="227"/>
      <c r="R73" s="227"/>
    </row>
    <row r="74" spans="1:18" ht="17.25" hidden="1" customHeight="1" collapsed="1">
      <c r="A74" s="218">
        <v>2</v>
      </c>
      <c r="B74" s="216">
        <v>3</v>
      </c>
      <c r="C74" s="216">
        <v>1</v>
      </c>
      <c r="D74" s="216">
        <v>3</v>
      </c>
      <c r="E74" s="216">
        <v>1</v>
      </c>
      <c r="F74" s="219">
        <v>3</v>
      </c>
      <c r="G74" s="244" t="s">
        <v>89</v>
      </c>
      <c r="H74" s="211">
        <v>48</v>
      </c>
      <c r="I74" s="229">
        <v>0</v>
      </c>
      <c r="J74" s="229">
        <v>0</v>
      </c>
      <c r="K74" s="229">
        <v>0</v>
      </c>
      <c r="L74" s="229">
        <v>0</v>
      </c>
      <c r="Q74" s="227"/>
      <c r="R74" s="227"/>
    </row>
    <row r="75" spans="1:18" ht="12.75" hidden="1" customHeight="1" collapsed="1">
      <c r="A75" s="218">
        <v>2</v>
      </c>
      <c r="B75" s="216">
        <v>3</v>
      </c>
      <c r="C75" s="216">
        <v>2</v>
      </c>
      <c r="D75" s="216"/>
      <c r="E75" s="216"/>
      <c r="F75" s="219"/>
      <c r="G75" s="244" t="s">
        <v>90</v>
      </c>
      <c r="H75" s="211">
        <v>49</v>
      </c>
      <c r="I75" s="212">
        <f t="shared" ref="I75:L76" si="3">I76</f>
        <v>0</v>
      </c>
      <c r="J75" s="212">
        <f t="shared" si="3"/>
        <v>0</v>
      </c>
      <c r="K75" s="212">
        <f t="shared" si="3"/>
        <v>0</v>
      </c>
      <c r="L75" s="212">
        <f t="shared" si="3"/>
        <v>0</v>
      </c>
    </row>
    <row r="76" spans="1:18" ht="12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/>
      <c r="F76" s="219"/>
      <c r="G76" s="244" t="s">
        <v>90</v>
      </c>
      <c r="H76" s="211">
        <v>50</v>
      </c>
      <c r="I76" s="212">
        <f t="shared" si="3"/>
        <v>0</v>
      </c>
      <c r="J76" s="212">
        <f t="shared" si="3"/>
        <v>0</v>
      </c>
      <c r="K76" s="212">
        <f t="shared" si="3"/>
        <v>0</v>
      </c>
      <c r="L76" s="212">
        <f t="shared" si="3"/>
        <v>0</v>
      </c>
    </row>
    <row r="77" spans="1:18" ht="15.75" hidden="1" customHeight="1" collapsed="1">
      <c r="A77" s="218">
        <v>2</v>
      </c>
      <c r="B77" s="216">
        <v>3</v>
      </c>
      <c r="C77" s="216">
        <v>2</v>
      </c>
      <c r="D77" s="216">
        <v>1</v>
      </c>
      <c r="E77" s="216">
        <v>1</v>
      </c>
      <c r="F77" s="219"/>
      <c r="G77" s="244" t="s">
        <v>90</v>
      </c>
      <c r="H77" s="211">
        <v>51</v>
      </c>
      <c r="I77" s="212">
        <f>SUM(I78)</f>
        <v>0</v>
      </c>
      <c r="J77" s="212">
        <f>SUM(J78)</f>
        <v>0</v>
      </c>
      <c r="K77" s="212">
        <f>SUM(K78)</f>
        <v>0</v>
      </c>
      <c r="L77" s="212">
        <f>SUM(L78)</f>
        <v>0</v>
      </c>
    </row>
    <row r="78" spans="1:18" ht="13.5" hidden="1" customHeight="1" collapsed="1">
      <c r="A78" s="218">
        <v>2</v>
      </c>
      <c r="B78" s="216">
        <v>3</v>
      </c>
      <c r="C78" s="216">
        <v>2</v>
      </c>
      <c r="D78" s="216">
        <v>1</v>
      </c>
      <c r="E78" s="216">
        <v>1</v>
      </c>
      <c r="F78" s="219">
        <v>1</v>
      </c>
      <c r="G78" s="244" t="s">
        <v>90</v>
      </c>
      <c r="H78" s="211">
        <v>52</v>
      </c>
      <c r="I78" s="231">
        <v>0</v>
      </c>
      <c r="J78" s="231">
        <v>0</v>
      </c>
      <c r="K78" s="231">
        <v>0</v>
      </c>
      <c r="L78" s="231">
        <v>0</v>
      </c>
    </row>
    <row r="79" spans="1:18" ht="16.5" hidden="1" customHeight="1" collapsed="1">
      <c r="A79" s="207">
        <v>2</v>
      </c>
      <c r="B79" s="208">
        <v>4</v>
      </c>
      <c r="C79" s="208"/>
      <c r="D79" s="208"/>
      <c r="E79" s="208"/>
      <c r="F79" s="210"/>
      <c r="G79" s="258" t="s">
        <v>91</v>
      </c>
      <c r="H79" s="211">
        <v>53</v>
      </c>
      <c r="I79" s="212">
        <f t="shared" ref="I79:L81" si="4">I80</f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5.75" hidden="1" customHeight="1" collapsed="1">
      <c r="A80" s="223">
        <v>2</v>
      </c>
      <c r="B80" s="224">
        <v>4</v>
      </c>
      <c r="C80" s="224">
        <v>1</v>
      </c>
      <c r="D80" s="224"/>
      <c r="E80" s="224"/>
      <c r="F80" s="226"/>
      <c r="G80" s="228" t="s">
        <v>92</v>
      </c>
      <c r="H80" s="211">
        <v>54</v>
      </c>
      <c r="I80" s="212">
        <f t="shared" si="4"/>
        <v>0</v>
      </c>
      <c r="J80" s="254">
        <f t="shared" si="4"/>
        <v>0</v>
      </c>
      <c r="K80" s="213">
        <f t="shared" si="4"/>
        <v>0</v>
      </c>
      <c r="L80" s="213">
        <f t="shared" si="4"/>
        <v>0</v>
      </c>
    </row>
    <row r="81" spans="1:12" ht="17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/>
      <c r="F81" s="226"/>
      <c r="G81" s="228" t="s">
        <v>92</v>
      </c>
      <c r="H81" s="211">
        <v>55</v>
      </c>
      <c r="I81" s="212">
        <f t="shared" si="4"/>
        <v>0</v>
      </c>
      <c r="J81" s="254">
        <f t="shared" si="4"/>
        <v>0</v>
      </c>
      <c r="K81" s="213">
        <f t="shared" si="4"/>
        <v>0</v>
      </c>
      <c r="L81" s="213">
        <f t="shared" si="4"/>
        <v>0</v>
      </c>
    </row>
    <row r="82" spans="1:12" ht="18" hidden="1" customHeight="1" collapsed="1">
      <c r="A82" s="223">
        <v>2</v>
      </c>
      <c r="B82" s="224">
        <v>4</v>
      </c>
      <c r="C82" s="224">
        <v>1</v>
      </c>
      <c r="D82" s="224">
        <v>1</v>
      </c>
      <c r="E82" s="224">
        <v>1</v>
      </c>
      <c r="F82" s="226"/>
      <c r="G82" s="228" t="s">
        <v>92</v>
      </c>
      <c r="H82" s="211">
        <v>56</v>
      </c>
      <c r="I82" s="212">
        <f>SUM(I83:I85)</f>
        <v>0</v>
      </c>
      <c r="J82" s="254">
        <f>SUM(J83:J85)</f>
        <v>0</v>
      </c>
      <c r="K82" s="213">
        <f>SUM(K83:K85)</f>
        <v>0</v>
      </c>
      <c r="L82" s="213">
        <f>SUM(L83:L85)</f>
        <v>0</v>
      </c>
    </row>
    <row r="83" spans="1:12" ht="14.25" hidden="1" customHeight="1" collapsed="1">
      <c r="A83" s="223">
        <v>2</v>
      </c>
      <c r="B83" s="224">
        <v>4</v>
      </c>
      <c r="C83" s="224">
        <v>1</v>
      </c>
      <c r="D83" s="224">
        <v>1</v>
      </c>
      <c r="E83" s="224">
        <v>1</v>
      </c>
      <c r="F83" s="226">
        <v>1</v>
      </c>
      <c r="G83" s="228" t="s">
        <v>93</v>
      </c>
      <c r="H83" s="211">
        <v>57</v>
      </c>
      <c r="I83" s="231">
        <v>0</v>
      </c>
      <c r="J83" s="231">
        <v>0</v>
      </c>
      <c r="K83" s="231">
        <v>0</v>
      </c>
      <c r="L83" s="231">
        <v>0</v>
      </c>
    </row>
    <row r="84" spans="1:12" ht="13.5" hidden="1" customHeight="1" collapsed="1">
      <c r="A84" s="223">
        <v>2</v>
      </c>
      <c r="B84" s="223">
        <v>4</v>
      </c>
      <c r="C84" s="223">
        <v>1</v>
      </c>
      <c r="D84" s="224">
        <v>1</v>
      </c>
      <c r="E84" s="224">
        <v>1</v>
      </c>
      <c r="F84" s="259">
        <v>2</v>
      </c>
      <c r="G84" s="225" t="s">
        <v>94</v>
      </c>
      <c r="H84" s="211">
        <v>58</v>
      </c>
      <c r="I84" s="231">
        <v>0</v>
      </c>
      <c r="J84" s="231">
        <v>0</v>
      </c>
      <c r="K84" s="231">
        <v>0</v>
      </c>
      <c r="L84" s="231">
        <v>0</v>
      </c>
    </row>
    <row r="85" spans="1:12" hidden="1" collapsed="1">
      <c r="A85" s="223">
        <v>2</v>
      </c>
      <c r="B85" s="224">
        <v>4</v>
      </c>
      <c r="C85" s="223">
        <v>1</v>
      </c>
      <c r="D85" s="224">
        <v>1</v>
      </c>
      <c r="E85" s="224">
        <v>1</v>
      </c>
      <c r="F85" s="259">
        <v>3</v>
      </c>
      <c r="G85" s="225" t="s">
        <v>95</v>
      </c>
      <c r="H85" s="211">
        <v>59</v>
      </c>
      <c r="I85" s="231">
        <v>0</v>
      </c>
      <c r="J85" s="231">
        <v>0</v>
      </c>
      <c r="K85" s="231">
        <v>0</v>
      </c>
      <c r="L85" s="231">
        <v>0</v>
      </c>
    </row>
    <row r="86" spans="1:12" hidden="1" collapsed="1">
      <c r="A86" s="207">
        <v>2</v>
      </c>
      <c r="B86" s="208">
        <v>5</v>
      </c>
      <c r="C86" s="207"/>
      <c r="D86" s="208"/>
      <c r="E86" s="208"/>
      <c r="F86" s="260"/>
      <c r="G86" s="209" t="s">
        <v>96</v>
      </c>
      <c r="H86" s="211">
        <v>60</v>
      </c>
      <c r="I86" s="212">
        <f>SUM(I87+I92+I97)</f>
        <v>0</v>
      </c>
      <c r="J86" s="254">
        <f>SUM(J87+J92+J97)</f>
        <v>0</v>
      </c>
      <c r="K86" s="213">
        <f>SUM(K87+K92+K97)</f>
        <v>0</v>
      </c>
      <c r="L86" s="213">
        <f>SUM(L87+L92+L97)</f>
        <v>0</v>
      </c>
    </row>
    <row r="87" spans="1:12" hidden="1" collapsed="1">
      <c r="A87" s="218">
        <v>2</v>
      </c>
      <c r="B87" s="216">
        <v>5</v>
      </c>
      <c r="C87" s="218">
        <v>1</v>
      </c>
      <c r="D87" s="216"/>
      <c r="E87" s="216"/>
      <c r="F87" s="261"/>
      <c r="G87" s="217" t="s">
        <v>97</v>
      </c>
      <c r="H87" s="211">
        <v>61</v>
      </c>
      <c r="I87" s="234">
        <f t="shared" ref="I87:L88" si="5">I88</f>
        <v>0</v>
      </c>
      <c r="J87" s="256">
        <f t="shared" si="5"/>
        <v>0</v>
      </c>
      <c r="K87" s="235">
        <f t="shared" si="5"/>
        <v>0</v>
      </c>
      <c r="L87" s="235">
        <f t="shared" si="5"/>
        <v>0</v>
      </c>
    </row>
    <row r="88" spans="1:12" hidden="1" collapsed="1">
      <c r="A88" s="223">
        <v>2</v>
      </c>
      <c r="B88" s="224">
        <v>5</v>
      </c>
      <c r="C88" s="223">
        <v>1</v>
      </c>
      <c r="D88" s="224">
        <v>1</v>
      </c>
      <c r="E88" s="224"/>
      <c r="F88" s="259"/>
      <c r="G88" s="225" t="s">
        <v>97</v>
      </c>
      <c r="H88" s="211">
        <v>62</v>
      </c>
      <c r="I88" s="212">
        <f t="shared" si="5"/>
        <v>0</v>
      </c>
      <c r="J88" s="254">
        <f t="shared" si="5"/>
        <v>0</v>
      </c>
      <c r="K88" s="213">
        <f t="shared" si="5"/>
        <v>0</v>
      </c>
      <c r="L88" s="213">
        <f t="shared" si="5"/>
        <v>0</v>
      </c>
    </row>
    <row r="89" spans="1:12" hidden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/>
      <c r="G89" s="225" t="s">
        <v>97</v>
      </c>
      <c r="H89" s="211">
        <v>63</v>
      </c>
      <c r="I89" s="212">
        <f>SUM(I90:I91)</f>
        <v>0</v>
      </c>
      <c r="J89" s="254">
        <f>SUM(J90:J91)</f>
        <v>0</v>
      </c>
      <c r="K89" s="213">
        <f>SUM(K90:K91)</f>
        <v>0</v>
      </c>
      <c r="L89" s="213">
        <f>SUM(L90:L91)</f>
        <v>0</v>
      </c>
    </row>
    <row r="90" spans="1:12" ht="25.5" hidden="1" customHeight="1" collapsed="1">
      <c r="A90" s="223">
        <v>2</v>
      </c>
      <c r="B90" s="224">
        <v>5</v>
      </c>
      <c r="C90" s="223">
        <v>1</v>
      </c>
      <c r="D90" s="224">
        <v>1</v>
      </c>
      <c r="E90" s="224">
        <v>1</v>
      </c>
      <c r="F90" s="259">
        <v>1</v>
      </c>
      <c r="G90" s="225" t="s">
        <v>98</v>
      </c>
      <c r="H90" s="211">
        <v>64</v>
      </c>
      <c r="I90" s="231">
        <v>0</v>
      </c>
      <c r="J90" s="231">
        <v>0</v>
      </c>
      <c r="K90" s="231">
        <v>0</v>
      </c>
      <c r="L90" s="231">
        <v>0</v>
      </c>
    </row>
    <row r="91" spans="1:12" ht="15.75" hidden="1" customHeight="1" collapsed="1">
      <c r="A91" s="223">
        <v>2</v>
      </c>
      <c r="B91" s="224">
        <v>5</v>
      </c>
      <c r="C91" s="223">
        <v>1</v>
      </c>
      <c r="D91" s="224">
        <v>1</v>
      </c>
      <c r="E91" s="224">
        <v>1</v>
      </c>
      <c r="F91" s="259">
        <v>2</v>
      </c>
      <c r="G91" s="225" t="s">
        <v>99</v>
      </c>
      <c r="H91" s="211">
        <v>65</v>
      </c>
      <c r="I91" s="231">
        <v>0</v>
      </c>
      <c r="J91" s="231">
        <v>0</v>
      </c>
      <c r="K91" s="231">
        <v>0</v>
      </c>
      <c r="L91" s="231">
        <v>0</v>
      </c>
    </row>
    <row r="92" spans="1:12" ht="12" hidden="1" customHeight="1" collapsed="1">
      <c r="A92" s="223">
        <v>2</v>
      </c>
      <c r="B92" s="224">
        <v>5</v>
      </c>
      <c r="C92" s="223">
        <v>2</v>
      </c>
      <c r="D92" s="224"/>
      <c r="E92" s="224"/>
      <c r="F92" s="259"/>
      <c r="G92" s="225" t="s">
        <v>100</v>
      </c>
      <c r="H92" s="211">
        <v>66</v>
      </c>
      <c r="I92" s="212">
        <f t="shared" ref="I92:L93" si="6">I93</f>
        <v>0</v>
      </c>
      <c r="J92" s="254">
        <f t="shared" si="6"/>
        <v>0</v>
      </c>
      <c r="K92" s="213">
        <f t="shared" si="6"/>
        <v>0</v>
      </c>
      <c r="L92" s="212">
        <f t="shared" si="6"/>
        <v>0</v>
      </c>
    </row>
    <row r="93" spans="1:12" ht="15.7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/>
      <c r="F93" s="259"/>
      <c r="G93" s="225" t="s">
        <v>100</v>
      </c>
      <c r="H93" s="211">
        <v>67</v>
      </c>
      <c r="I93" s="212">
        <f t="shared" si="6"/>
        <v>0</v>
      </c>
      <c r="J93" s="254">
        <f t="shared" si="6"/>
        <v>0</v>
      </c>
      <c r="K93" s="213">
        <f t="shared" si="6"/>
        <v>0</v>
      </c>
      <c r="L93" s="212">
        <f t="shared" si="6"/>
        <v>0</v>
      </c>
    </row>
    <row r="94" spans="1:12" ht="1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/>
      <c r="G94" s="225" t="s">
        <v>100</v>
      </c>
      <c r="H94" s="211">
        <v>68</v>
      </c>
      <c r="I94" s="212">
        <f>SUM(I95:I96)</f>
        <v>0</v>
      </c>
      <c r="J94" s="254">
        <f>SUM(J95:J96)</f>
        <v>0</v>
      </c>
      <c r="K94" s="213">
        <f>SUM(K95:K96)</f>
        <v>0</v>
      </c>
      <c r="L94" s="212">
        <f>SUM(L95:L96)</f>
        <v>0</v>
      </c>
    </row>
    <row r="95" spans="1:12" ht="25.5" hidden="1" customHeight="1" collapsed="1">
      <c r="A95" s="228">
        <v>2</v>
      </c>
      <c r="B95" s="223">
        <v>5</v>
      </c>
      <c r="C95" s="224">
        <v>2</v>
      </c>
      <c r="D95" s="225">
        <v>1</v>
      </c>
      <c r="E95" s="223">
        <v>1</v>
      </c>
      <c r="F95" s="259">
        <v>1</v>
      </c>
      <c r="G95" s="225" t="s">
        <v>101</v>
      </c>
      <c r="H95" s="211">
        <v>69</v>
      </c>
      <c r="I95" s="231">
        <v>0</v>
      </c>
      <c r="J95" s="231">
        <v>0</v>
      </c>
      <c r="K95" s="231">
        <v>0</v>
      </c>
      <c r="L95" s="231">
        <v>0</v>
      </c>
    </row>
    <row r="96" spans="1:12" ht="25.5" hidden="1" customHeight="1" collapsed="1">
      <c r="A96" s="228">
        <v>2</v>
      </c>
      <c r="B96" s="223">
        <v>5</v>
      </c>
      <c r="C96" s="224">
        <v>2</v>
      </c>
      <c r="D96" s="225">
        <v>1</v>
      </c>
      <c r="E96" s="223">
        <v>1</v>
      </c>
      <c r="F96" s="259">
        <v>2</v>
      </c>
      <c r="G96" s="225" t="s">
        <v>102</v>
      </c>
      <c r="H96" s="211">
        <v>70</v>
      </c>
      <c r="I96" s="231">
        <v>0</v>
      </c>
      <c r="J96" s="231">
        <v>0</v>
      </c>
      <c r="K96" s="231">
        <v>0</v>
      </c>
      <c r="L96" s="231">
        <v>0</v>
      </c>
    </row>
    <row r="97" spans="1:12" ht="28.5" hidden="1" customHeight="1" collapsed="1">
      <c r="A97" s="228">
        <v>2</v>
      </c>
      <c r="B97" s="223">
        <v>5</v>
      </c>
      <c r="C97" s="224">
        <v>3</v>
      </c>
      <c r="D97" s="225"/>
      <c r="E97" s="223"/>
      <c r="F97" s="259"/>
      <c r="G97" s="225" t="s">
        <v>103</v>
      </c>
      <c r="H97" s="211">
        <v>71</v>
      </c>
      <c r="I97" s="212">
        <f t="shared" ref="I97:L98" si="7">I98</f>
        <v>0</v>
      </c>
      <c r="J97" s="254">
        <f t="shared" si="7"/>
        <v>0</v>
      </c>
      <c r="K97" s="213">
        <f t="shared" si="7"/>
        <v>0</v>
      </c>
      <c r="L97" s="212">
        <f t="shared" si="7"/>
        <v>0</v>
      </c>
    </row>
    <row r="98" spans="1:12" ht="27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/>
      <c r="F98" s="259"/>
      <c r="G98" s="225" t="s">
        <v>104</v>
      </c>
      <c r="H98" s="211">
        <v>72</v>
      </c>
      <c r="I98" s="212">
        <f t="shared" si="7"/>
        <v>0</v>
      </c>
      <c r="J98" s="254">
        <f t="shared" si="7"/>
        <v>0</v>
      </c>
      <c r="K98" s="213">
        <f t="shared" si="7"/>
        <v>0</v>
      </c>
      <c r="L98" s="212">
        <f t="shared" si="7"/>
        <v>0</v>
      </c>
    </row>
    <row r="99" spans="1:12" ht="30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/>
      <c r="G99" s="239" t="s">
        <v>104</v>
      </c>
      <c r="H99" s="211">
        <v>73</v>
      </c>
      <c r="I99" s="222">
        <f>SUM(I100:I101)</f>
        <v>0</v>
      </c>
      <c r="J99" s="257">
        <f>SUM(J100:J101)</f>
        <v>0</v>
      </c>
      <c r="K99" s="221">
        <f>SUM(K100:K101)</f>
        <v>0</v>
      </c>
      <c r="L99" s="222">
        <f>SUM(L100:L101)</f>
        <v>0</v>
      </c>
    </row>
    <row r="100" spans="1:12" ht="26.25" hidden="1" customHeight="1" collapsed="1">
      <c r="A100" s="228">
        <v>2</v>
      </c>
      <c r="B100" s="223">
        <v>5</v>
      </c>
      <c r="C100" s="224">
        <v>3</v>
      </c>
      <c r="D100" s="225">
        <v>1</v>
      </c>
      <c r="E100" s="223">
        <v>1</v>
      </c>
      <c r="F100" s="259">
        <v>1</v>
      </c>
      <c r="G100" s="225" t="s">
        <v>104</v>
      </c>
      <c r="H100" s="211">
        <v>74</v>
      </c>
      <c r="I100" s="231">
        <v>0</v>
      </c>
      <c r="J100" s="231">
        <v>0</v>
      </c>
      <c r="K100" s="231">
        <v>0</v>
      </c>
      <c r="L100" s="231">
        <v>0</v>
      </c>
    </row>
    <row r="101" spans="1:12" ht="26.25" hidden="1" customHeight="1" collapsed="1">
      <c r="A101" s="236">
        <v>2</v>
      </c>
      <c r="B101" s="237">
        <v>5</v>
      </c>
      <c r="C101" s="238">
        <v>3</v>
      </c>
      <c r="D101" s="239">
        <v>1</v>
      </c>
      <c r="E101" s="237">
        <v>1</v>
      </c>
      <c r="F101" s="262">
        <v>2</v>
      </c>
      <c r="G101" s="239" t="s">
        <v>105</v>
      </c>
      <c r="H101" s="211">
        <v>75</v>
      </c>
      <c r="I101" s="231">
        <v>0</v>
      </c>
      <c r="J101" s="231">
        <v>0</v>
      </c>
      <c r="K101" s="231">
        <v>0</v>
      </c>
      <c r="L101" s="231">
        <v>0</v>
      </c>
    </row>
    <row r="102" spans="1:12" ht="27.75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/>
      <c r="F102" s="262"/>
      <c r="G102" s="239" t="s">
        <v>106</v>
      </c>
      <c r="H102" s="211">
        <v>76</v>
      </c>
      <c r="I102" s="222">
        <f>I103</f>
        <v>0</v>
      </c>
      <c r="J102" s="222">
        <f>J103</f>
        <v>0</v>
      </c>
      <c r="K102" s="222">
        <f>K103</f>
        <v>0</v>
      </c>
      <c r="L102" s="222">
        <f>L103</f>
        <v>0</v>
      </c>
    </row>
    <row r="103" spans="1:12" ht="25.5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/>
      <c r="G103" s="239" t="s">
        <v>106</v>
      </c>
      <c r="H103" s="211">
        <v>77</v>
      </c>
      <c r="I103" s="222">
        <f>SUM(I104:I105)</f>
        <v>0</v>
      </c>
      <c r="J103" s="222">
        <f>SUM(J104:J105)</f>
        <v>0</v>
      </c>
      <c r="K103" s="222">
        <f>SUM(K104:K105)</f>
        <v>0</v>
      </c>
      <c r="L103" s="222">
        <f>SUM(L104:L105)</f>
        <v>0</v>
      </c>
    </row>
    <row r="104" spans="1:12" ht="30" hidden="1" customHeight="1" collapsed="1">
      <c r="A104" s="236">
        <v>2</v>
      </c>
      <c r="B104" s="237">
        <v>5</v>
      </c>
      <c r="C104" s="238">
        <v>3</v>
      </c>
      <c r="D104" s="239">
        <v>2</v>
      </c>
      <c r="E104" s="237">
        <v>1</v>
      </c>
      <c r="F104" s="262">
        <v>1</v>
      </c>
      <c r="G104" s="239" t="s">
        <v>106</v>
      </c>
      <c r="H104" s="211">
        <v>78</v>
      </c>
      <c r="I104" s="231">
        <v>0</v>
      </c>
      <c r="J104" s="231">
        <v>0</v>
      </c>
      <c r="K104" s="231">
        <v>0</v>
      </c>
      <c r="L104" s="231">
        <v>0</v>
      </c>
    </row>
    <row r="105" spans="1:12" ht="18" hidden="1" customHeight="1" collapsed="1">
      <c r="A105" s="236">
        <v>2</v>
      </c>
      <c r="B105" s="237">
        <v>5</v>
      </c>
      <c r="C105" s="238">
        <v>3</v>
      </c>
      <c r="D105" s="239">
        <v>2</v>
      </c>
      <c r="E105" s="237">
        <v>1</v>
      </c>
      <c r="F105" s="262">
        <v>2</v>
      </c>
      <c r="G105" s="239" t="s">
        <v>107</v>
      </c>
      <c r="H105" s="211">
        <v>79</v>
      </c>
      <c r="I105" s="231">
        <v>0</v>
      </c>
      <c r="J105" s="231">
        <v>0</v>
      </c>
      <c r="K105" s="231">
        <v>0</v>
      </c>
      <c r="L105" s="231">
        <v>0</v>
      </c>
    </row>
    <row r="106" spans="1:12" ht="16.5" hidden="1" customHeight="1" collapsed="1">
      <c r="A106" s="258">
        <v>2</v>
      </c>
      <c r="B106" s="207">
        <v>6</v>
      </c>
      <c r="C106" s="208"/>
      <c r="D106" s="209"/>
      <c r="E106" s="207"/>
      <c r="F106" s="260"/>
      <c r="G106" s="263" t="s">
        <v>108</v>
      </c>
      <c r="H106" s="211">
        <v>80</v>
      </c>
      <c r="I106" s="212">
        <f>SUM(I107+I112+I116+I120+I124)</f>
        <v>0</v>
      </c>
      <c r="J106" s="254">
        <f>SUM(J107+J112+J116+J120+J124)</f>
        <v>0</v>
      </c>
      <c r="K106" s="213">
        <f>SUM(K107+K112+K116+K120+K124)</f>
        <v>0</v>
      </c>
      <c r="L106" s="212">
        <f>SUM(L107+L112+L116+L120+L124)</f>
        <v>0</v>
      </c>
    </row>
    <row r="107" spans="1:12" ht="14.25" hidden="1" customHeight="1" collapsed="1">
      <c r="A107" s="236">
        <v>2</v>
      </c>
      <c r="B107" s="237">
        <v>6</v>
      </c>
      <c r="C107" s="238">
        <v>1</v>
      </c>
      <c r="D107" s="239"/>
      <c r="E107" s="237"/>
      <c r="F107" s="262"/>
      <c r="G107" s="239" t="s">
        <v>109</v>
      </c>
      <c r="H107" s="211">
        <v>81</v>
      </c>
      <c r="I107" s="222">
        <f t="shared" ref="I107:L108" si="8">I108</f>
        <v>0</v>
      </c>
      <c r="J107" s="257">
        <f t="shared" si="8"/>
        <v>0</v>
      </c>
      <c r="K107" s="221">
        <f t="shared" si="8"/>
        <v>0</v>
      </c>
      <c r="L107" s="222">
        <f t="shared" si="8"/>
        <v>0</v>
      </c>
    </row>
    <row r="108" spans="1:12" ht="14.2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/>
      <c r="F108" s="259"/>
      <c r="G108" s="225" t="s">
        <v>109</v>
      </c>
      <c r="H108" s="211">
        <v>82</v>
      </c>
      <c r="I108" s="212">
        <f t="shared" si="8"/>
        <v>0</v>
      </c>
      <c r="J108" s="254">
        <f t="shared" si="8"/>
        <v>0</v>
      </c>
      <c r="K108" s="213">
        <f t="shared" si="8"/>
        <v>0</v>
      </c>
      <c r="L108" s="212">
        <f t="shared" si="8"/>
        <v>0</v>
      </c>
    </row>
    <row r="109" spans="1:12" hidden="1" collapsed="1">
      <c r="A109" s="228">
        <v>2</v>
      </c>
      <c r="B109" s="223">
        <v>6</v>
      </c>
      <c r="C109" s="224">
        <v>1</v>
      </c>
      <c r="D109" s="225">
        <v>1</v>
      </c>
      <c r="E109" s="223">
        <v>1</v>
      </c>
      <c r="F109" s="259"/>
      <c r="G109" s="225" t="s">
        <v>109</v>
      </c>
      <c r="H109" s="211">
        <v>83</v>
      </c>
      <c r="I109" s="212">
        <f>SUM(I110:I111)</f>
        <v>0</v>
      </c>
      <c r="J109" s="254">
        <f>SUM(J110:J111)</f>
        <v>0</v>
      </c>
      <c r="K109" s="213">
        <f>SUM(K110:K111)</f>
        <v>0</v>
      </c>
      <c r="L109" s="212">
        <f>SUM(L110:L111)</f>
        <v>0</v>
      </c>
    </row>
    <row r="110" spans="1:12" ht="13.5" hidden="1" customHeight="1" collapsed="1">
      <c r="A110" s="228">
        <v>2</v>
      </c>
      <c r="B110" s="223">
        <v>6</v>
      </c>
      <c r="C110" s="224">
        <v>1</v>
      </c>
      <c r="D110" s="225">
        <v>1</v>
      </c>
      <c r="E110" s="223">
        <v>1</v>
      </c>
      <c r="F110" s="259">
        <v>1</v>
      </c>
      <c r="G110" s="225" t="s">
        <v>110</v>
      </c>
      <c r="H110" s="211">
        <v>84</v>
      </c>
      <c r="I110" s="231">
        <v>0</v>
      </c>
      <c r="J110" s="231">
        <v>0</v>
      </c>
      <c r="K110" s="231">
        <v>0</v>
      </c>
      <c r="L110" s="231">
        <v>0</v>
      </c>
    </row>
    <row r="111" spans="1:12" hidden="1" collapsed="1">
      <c r="A111" s="244">
        <v>2</v>
      </c>
      <c r="B111" s="218">
        <v>6</v>
      </c>
      <c r="C111" s="216">
        <v>1</v>
      </c>
      <c r="D111" s="217">
        <v>1</v>
      </c>
      <c r="E111" s="218">
        <v>1</v>
      </c>
      <c r="F111" s="261">
        <v>2</v>
      </c>
      <c r="G111" s="217" t="s">
        <v>111</v>
      </c>
      <c r="H111" s="211">
        <v>85</v>
      </c>
      <c r="I111" s="229">
        <v>0</v>
      </c>
      <c r="J111" s="229">
        <v>0</v>
      </c>
      <c r="K111" s="229">
        <v>0</v>
      </c>
      <c r="L111" s="229">
        <v>0</v>
      </c>
    </row>
    <row r="112" spans="1:12" ht="25.5" hidden="1" customHeight="1" collapsed="1">
      <c r="A112" s="228">
        <v>2</v>
      </c>
      <c r="B112" s="223">
        <v>6</v>
      </c>
      <c r="C112" s="224">
        <v>2</v>
      </c>
      <c r="D112" s="225"/>
      <c r="E112" s="223"/>
      <c r="F112" s="259"/>
      <c r="G112" s="225" t="s">
        <v>112</v>
      </c>
      <c r="H112" s="211">
        <v>86</v>
      </c>
      <c r="I112" s="212">
        <f t="shared" ref="I112:L114" si="9">I113</f>
        <v>0</v>
      </c>
      <c r="J112" s="254">
        <f t="shared" si="9"/>
        <v>0</v>
      </c>
      <c r="K112" s="213">
        <f t="shared" si="9"/>
        <v>0</v>
      </c>
      <c r="L112" s="212">
        <f t="shared" si="9"/>
        <v>0</v>
      </c>
    </row>
    <row r="113" spans="1:12" ht="14.2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/>
      <c r="F113" s="259"/>
      <c r="G113" s="225" t="s">
        <v>112</v>
      </c>
      <c r="H113" s="211">
        <v>87</v>
      </c>
      <c r="I113" s="212">
        <f t="shared" si="9"/>
        <v>0</v>
      </c>
      <c r="J113" s="254">
        <f t="shared" si="9"/>
        <v>0</v>
      </c>
      <c r="K113" s="213">
        <f t="shared" si="9"/>
        <v>0</v>
      </c>
      <c r="L113" s="212">
        <f t="shared" si="9"/>
        <v>0</v>
      </c>
    </row>
    <row r="114" spans="1:12" ht="14.25" hidden="1" customHeight="1" collapsed="1">
      <c r="A114" s="228">
        <v>2</v>
      </c>
      <c r="B114" s="223">
        <v>6</v>
      </c>
      <c r="C114" s="224">
        <v>2</v>
      </c>
      <c r="D114" s="225">
        <v>1</v>
      </c>
      <c r="E114" s="223">
        <v>1</v>
      </c>
      <c r="F114" s="259"/>
      <c r="G114" s="225" t="s">
        <v>112</v>
      </c>
      <c r="H114" s="211">
        <v>88</v>
      </c>
      <c r="I114" s="264">
        <f t="shared" si="9"/>
        <v>0</v>
      </c>
      <c r="J114" s="265">
        <f t="shared" si="9"/>
        <v>0</v>
      </c>
      <c r="K114" s="266">
        <f t="shared" si="9"/>
        <v>0</v>
      </c>
      <c r="L114" s="264">
        <f t="shared" si="9"/>
        <v>0</v>
      </c>
    </row>
    <row r="115" spans="1:12" ht="25.5" hidden="1" customHeight="1" collapsed="1">
      <c r="A115" s="228">
        <v>2</v>
      </c>
      <c r="B115" s="223">
        <v>6</v>
      </c>
      <c r="C115" s="224">
        <v>2</v>
      </c>
      <c r="D115" s="225">
        <v>1</v>
      </c>
      <c r="E115" s="223">
        <v>1</v>
      </c>
      <c r="F115" s="259">
        <v>1</v>
      </c>
      <c r="G115" s="225" t="s">
        <v>112</v>
      </c>
      <c r="H115" s="211">
        <v>89</v>
      </c>
      <c r="I115" s="231">
        <v>0</v>
      </c>
      <c r="J115" s="231">
        <v>0</v>
      </c>
      <c r="K115" s="231">
        <v>0</v>
      </c>
      <c r="L115" s="231">
        <v>0</v>
      </c>
    </row>
    <row r="116" spans="1:12" ht="26.25" hidden="1" customHeight="1" collapsed="1">
      <c r="A116" s="244">
        <v>2</v>
      </c>
      <c r="B116" s="218">
        <v>6</v>
      </c>
      <c r="C116" s="216">
        <v>3</v>
      </c>
      <c r="D116" s="217"/>
      <c r="E116" s="218"/>
      <c r="F116" s="261"/>
      <c r="G116" s="217" t="s">
        <v>113</v>
      </c>
      <c r="H116" s="211">
        <v>90</v>
      </c>
      <c r="I116" s="234">
        <f t="shared" ref="I116:L118" si="10">I117</f>
        <v>0</v>
      </c>
      <c r="J116" s="256">
        <f t="shared" si="10"/>
        <v>0</v>
      </c>
      <c r="K116" s="235">
        <f t="shared" si="10"/>
        <v>0</v>
      </c>
      <c r="L116" s="234">
        <f t="shared" si="10"/>
        <v>0</v>
      </c>
    </row>
    <row r="117" spans="1:12" ht="25.5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/>
      <c r="F117" s="259"/>
      <c r="G117" s="225" t="s">
        <v>113</v>
      </c>
      <c r="H117" s="211">
        <v>91</v>
      </c>
      <c r="I117" s="212">
        <f t="shared" si="10"/>
        <v>0</v>
      </c>
      <c r="J117" s="254">
        <f t="shared" si="10"/>
        <v>0</v>
      </c>
      <c r="K117" s="213">
        <f t="shared" si="10"/>
        <v>0</v>
      </c>
      <c r="L117" s="212">
        <f t="shared" si="10"/>
        <v>0</v>
      </c>
    </row>
    <row r="118" spans="1:12" ht="26.25" hidden="1" customHeight="1" collapsed="1">
      <c r="A118" s="228">
        <v>2</v>
      </c>
      <c r="B118" s="223">
        <v>6</v>
      </c>
      <c r="C118" s="224">
        <v>3</v>
      </c>
      <c r="D118" s="225">
        <v>1</v>
      </c>
      <c r="E118" s="223">
        <v>1</v>
      </c>
      <c r="F118" s="259"/>
      <c r="G118" s="225" t="s">
        <v>113</v>
      </c>
      <c r="H118" s="211">
        <v>92</v>
      </c>
      <c r="I118" s="212">
        <f t="shared" si="10"/>
        <v>0</v>
      </c>
      <c r="J118" s="254">
        <f t="shared" si="10"/>
        <v>0</v>
      </c>
      <c r="K118" s="213">
        <f t="shared" si="10"/>
        <v>0</v>
      </c>
      <c r="L118" s="212">
        <f t="shared" si="10"/>
        <v>0</v>
      </c>
    </row>
    <row r="119" spans="1:12" ht="27" hidden="1" customHeight="1" collapsed="1">
      <c r="A119" s="228">
        <v>2</v>
      </c>
      <c r="B119" s="223">
        <v>6</v>
      </c>
      <c r="C119" s="224">
        <v>3</v>
      </c>
      <c r="D119" s="225">
        <v>1</v>
      </c>
      <c r="E119" s="223">
        <v>1</v>
      </c>
      <c r="F119" s="259">
        <v>1</v>
      </c>
      <c r="G119" s="225" t="s">
        <v>113</v>
      </c>
      <c r="H119" s="211">
        <v>93</v>
      </c>
      <c r="I119" s="231">
        <v>0</v>
      </c>
      <c r="J119" s="231">
        <v>0</v>
      </c>
      <c r="K119" s="231">
        <v>0</v>
      </c>
      <c r="L119" s="231">
        <v>0</v>
      </c>
    </row>
    <row r="120" spans="1:12" ht="25.5" hidden="1" customHeight="1" collapsed="1">
      <c r="A120" s="244">
        <v>2</v>
      </c>
      <c r="B120" s="218">
        <v>6</v>
      </c>
      <c r="C120" s="216">
        <v>4</v>
      </c>
      <c r="D120" s="217"/>
      <c r="E120" s="218"/>
      <c r="F120" s="261"/>
      <c r="G120" s="217" t="s">
        <v>114</v>
      </c>
      <c r="H120" s="211">
        <v>94</v>
      </c>
      <c r="I120" s="234">
        <f t="shared" ref="I120:L122" si="11">I121</f>
        <v>0</v>
      </c>
      <c r="J120" s="256">
        <f t="shared" si="11"/>
        <v>0</v>
      </c>
      <c r="K120" s="235">
        <f t="shared" si="11"/>
        <v>0</v>
      </c>
      <c r="L120" s="234">
        <f t="shared" si="11"/>
        <v>0</v>
      </c>
    </row>
    <row r="121" spans="1:12" ht="27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/>
      <c r="F121" s="259"/>
      <c r="G121" s="225" t="s">
        <v>114</v>
      </c>
      <c r="H121" s="211">
        <v>95</v>
      </c>
      <c r="I121" s="212">
        <f t="shared" si="11"/>
        <v>0</v>
      </c>
      <c r="J121" s="254">
        <f t="shared" si="11"/>
        <v>0</v>
      </c>
      <c r="K121" s="213">
        <f t="shared" si="11"/>
        <v>0</v>
      </c>
      <c r="L121" s="212">
        <f t="shared" si="11"/>
        <v>0</v>
      </c>
    </row>
    <row r="122" spans="1:12" ht="27" hidden="1" customHeight="1" collapsed="1">
      <c r="A122" s="228">
        <v>2</v>
      </c>
      <c r="B122" s="223">
        <v>6</v>
      </c>
      <c r="C122" s="224">
        <v>4</v>
      </c>
      <c r="D122" s="225">
        <v>1</v>
      </c>
      <c r="E122" s="223">
        <v>1</v>
      </c>
      <c r="F122" s="259"/>
      <c r="G122" s="225" t="s">
        <v>114</v>
      </c>
      <c r="H122" s="211">
        <v>96</v>
      </c>
      <c r="I122" s="212">
        <f t="shared" si="11"/>
        <v>0</v>
      </c>
      <c r="J122" s="254">
        <f t="shared" si="11"/>
        <v>0</v>
      </c>
      <c r="K122" s="213">
        <f t="shared" si="11"/>
        <v>0</v>
      </c>
      <c r="L122" s="212">
        <f t="shared" si="11"/>
        <v>0</v>
      </c>
    </row>
    <row r="123" spans="1:12" ht="27.75" hidden="1" customHeight="1" collapsed="1">
      <c r="A123" s="228">
        <v>2</v>
      </c>
      <c r="B123" s="223">
        <v>6</v>
      </c>
      <c r="C123" s="224">
        <v>4</v>
      </c>
      <c r="D123" s="225">
        <v>1</v>
      </c>
      <c r="E123" s="223">
        <v>1</v>
      </c>
      <c r="F123" s="259">
        <v>1</v>
      </c>
      <c r="G123" s="225" t="s">
        <v>114</v>
      </c>
      <c r="H123" s="211">
        <v>97</v>
      </c>
      <c r="I123" s="231">
        <v>0</v>
      </c>
      <c r="J123" s="231">
        <v>0</v>
      </c>
      <c r="K123" s="231">
        <v>0</v>
      </c>
      <c r="L123" s="231">
        <v>0</v>
      </c>
    </row>
    <row r="124" spans="1:12" ht="27" hidden="1" customHeight="1" collapsed="1">
      <c r="A124" s="236">
        <v>2</v>
      </c>
      <c r="B124" s="245">
        <v>6</v>
      </c>
      <c r="C124" s="246">
        <v>5</v>
      </c>
      <c r="D124" s="248"/>
      <c r="E124" s="245"/>
      <c r="F124" s="267"/>
      <c r="G124" s="248" t="s">
        <v>115</v>
      </c>
      <c r="H124" s="211">
        <v>98</v>
      </c>
      <c r="I124" s="241">
        <f t="shared" ref="I124:L126" si="12">I125</f>
        <v>0</v>
      </c>
      <c r="J124" s="268">
        <f t="shared" si="12"/>
        <v>0</v>
      </c>
      <c r="K124" s="242">
        <f t="shared" si="12"/>
        <v>0</v>
      </c>
      <c r="L124" s="241">
        <f t="shared" si="12"/>
        <v>0</v>
      </c>
    </row>
    <row r="125" spans="1:12" ht="29.25" hidden="1" customHeight="1" collapsed="1">
      <c r="A125" s="228">
        <v>2</v>
      </c>
      <c r="B125" s="223">
        <v>6</v>
      </c>
      <c r="C125" s="224">
        <v>5</v>
      </c>
      <c r="D125" s="225">
        <v>1</v>
      </c>
      <c r="E125" s="223"/>
      <c r="F125" s="259"/>
      <c r="G125" s="248" t="s">
        <v>116</v>
      </c>
      <c r="H125" s="211">
        <v>99</v>
      </c>
      <c r="I125" s="212">
        <f t="shared" si="12"/>
        <v>0</v>
      </c>
      <c r="J125" s="254">
        <f t="shared" si="12"/>
        <v>0</v>
      </c>
      <c r="K125" s="213">
        <f t="shared" si="12"/>
        <v>0</v>
      </c>
      <c r="L125" s="212">
        <f t="shared" si="12"/>
        <v>0</v>
      </c>
    </row>
    <row r="126" spans="1:12" ht="25.5" hidden="1" customHeight="1" collapsed="1">
      <c r="A126" s="228">
        <v>2</v>
      </c>
      <c r="B126" s="223">
        <v>6</v>
      </c>
      <c r="C126" s="224">
        <v>5</v>
      </c>
      <c r="D126" s="225">
        <v>1</v>
      </c>
      <c r="E126" s="223">
        <v>1</v>
      </c>
      <c r="F126" s="259"/>
      <c r="G126" s="248" t="s">
        <v>115</v>
      </c>
      <c r="H126" s="211">
        <v>100</v>
      </c>
      <c r="I126" s="212">
        <f t="shared" si="12"/>
        <v>0</v>
      </c>
      <c r="J126" s="254">
        <f t="shared" si="12"/>
        <v>0</v>
      </c>
      <c r="K126" s="213">
        <f t="shared" si="12"/>
        <v>0</v>
      </c>
      <c r="L126" s="212">
        <f t="shared" si="12"/>
        <v>0</v>
      </c>
    </row>
    <row r="127" spans="1:12" ht="27.75" hidden="1" customHeight="1" collapsed="1">
      <c r="A127" s="223">
        <v>2</v>
      </c>
      <c r="B127" s="224">
        <v>6</v>
      </c>
      <c r="C127" s="223">
        <v>5</v>
      </c>
      <c r="D127" s="223">
        <v>1</v>
      </c>
      <c r="E127" s="225">
        <v>1</v>
      </c>
      <c r="F127" s="259">
        <v>1</v>
      </c>
      <c r="G127" s="248" t="s">
        <v>117</v>
      </c>
      <c r="H127" s="211">
        <v>101</v>
      </c>
      <c r="I127" s="231">
        <v>0</v>
      </c>
      <c r="J127" s="231">
        <v>0</v>
      </c>
      <c r="K127" s="231">
        <v>0</v>
      </c>
      <c r="L127" s="231">
        <v>0</v>
      </c>
    </row>
    <row r="128" spans="1:12" ht="14.25" customHeight="1">
      <c r="A128" s="258">
        <v>2</v>
      </c>
      <c r="B128" s="207">
        <v>7</v>
      </c>
      <c r="C128" s="207"/>
      <c r="D128" s="208"/>
      <c r="E128" s="208"/>
      <c r="F128" s="210"/>
      <c r="G128" s="209" t="s">
        <v>118</v>
      </c>
      <c r="H128" s="211">
        <v>102</v>
      </c>
      <c r="I128" s="213">
        <f>SUM(I129+I134+I142)</f>
        <v>2130</v>
      </c>
      <c r="J128" s="254">
        <f>SUM(J129+J134+J142)</f>
        <v>2130</v>
      </c>
      <c r="K128" s="213">
        <f>SUM(K129+K134+K142)</f>
        <v>2130</v>
      </c>
      <c r="L128" s="212">
        <f>SUM(L129+L134+L142)</f>
        <v>2130</v>
      </c>
    </row>
    <row r="129" spans="1:12" hidden="1" collapsed="1">
      <c r="A129" s="228">
        <v>2</v>
      </c>
      <c r="B129" s="223">
        <v>7</v>
      </c>
      <c r="C129" s="223">
        <v>1</v>
      </c>
      <c r="D129" s="224"/>
      <c r="E129" s="224"/>
      <c r="F129" s="226"/>
      <c r="G129" s="225" t="s">
        <v>119</v>
      </c>
      <c r="H129" s="211">
        <v>103</v>
      </c>
      <c r="I129" s="213">
        <f t="shared" ref="I129:L130" si="13">I130</f>
        <v>0</v>
      </c>
      <c r="J129" s="254">
        <f t="shared" si="13"/>
        <v>0</v>
      </c>
      <c r="K129" s="213">
        <f t="shared" si="13"/>
        <v>0</v>
      </c>
      <c r="L129" s="212">
        <f t="shared" si="13"/>
        <v>0</v>
      </c>
    </row>
    <row r="130" spans="1:12" ht="14.25" hidden="1" customHeight="1" collapsed="1">
      <c r="A130" s="228">
        <v>2</v>
      </c>
      <c r="B130" s="223">
        <v>7</v>
      </c>
      <c r="C130" s="223">
        <v>1</v>
      </c>
      <c r="D130" s="224">
        <v>1</v>
      </c>
      <c r="E130" s="224"/>
      <c r="F130" s="226"/>
      <c r="G130" s="225" t="s">
        <v>119</v>
      </c>
      <c r="H130" s="211">
        <v>104</v>
      </c>
      <c r="I130" s="213">
        <f t="shared" si="13"/>
        <v>0</v>
      </c>
      <c r="J130" s="254">
        <f t="shared" si="13"/>
        <v>0</v>
      </c>
      <c r="K130" s="213">
        <f t="shared" si="13"/>
        <v>0</v>
      </c>
      <c r="L130" s="212">
        <f t="shared" si="13"/>
        <v>0</v>
      </c>
    </row>
    <row r="131" spans="1:12" ht="15.75" hidden="1" customHeight="1" collapsed="1">
      <c r="A131" s="228">
        <v>2</v>
      </c>
      <c r="B131" s="223">
        <v>7</v>
      </c>
      <c r="C131" s="223">
        <v>1</v>
      </c>
      <c r="D131" s="224">
        <v>1</v>
      </c>
      <c r="E131" s="224">
        <v>1</v>
      </c>
      <c r="F131" s="226"/>
      <c r="G131" s="225" t="s">
        <v>119</v>
      </c>
      <c r="H131" s="211">
        <v>105</v>
      </c>
      <c r="I131" s="213">
        <f>SUM(I132:I133)</f>
        <v>0</v>
      </c>
      <c r="J131" s="254">
        <f>SUM(J132:J133)</f>
        <v>0</v>
      </c>
      <c r="K131" s="213">
        <f>SUM(K132:K133)</f>
        <v>0</v>
      </c>
      <c r="L131" s="212">
        <f>SUM(L132:L133)</f>
        <v>0</v>
      </c>
    </row>
    <row r="132" spans="1:12" ht="14.25" hidden="1" customHeight="1" collapsed="1">
      <c r="A132" s="244">
        <v>2</v>
      </c>
      <c r="B132" s="218">
        <v>7</v>
      </c>
      <c r="C132" s="244">
        <v>1</v>
      </c>
      <c r="D132" s="223">
        <v>1</v>
      </c>
      <c r="E132" s="216">
        <v>1</v>
      </c>
      <c r="F132" s="219">
        <v>1</v>
      </c>
      <c r="G132" s="217" t="s">
        <v>120</v>
      </c>
      <c r="H132" s="211">
        <v>106</v>
      </c>
      <c r="I132" s="269">
        <v>0</v>
      </c>
      <c r="J132" s="269">
        <v>0</v>
      </c>
      <c r="K132" s="269">
        <v>0</v>
      </c>
      <c r="L132" s="269">
        <v>0</v>
      </c>
    </row>
    <row r="133" spans="1:12" ht="14.25" hidden="1" customHeight="1" collapsed="1">
      <c r="A133" s="223">
        <v>2</v>
      </c>
      <c r="B133" s="223">
        <v>7</v>
      </c>
      <c r="C133" s="228">
        <v>1</v>
      </c>
      <c r="D133" s="223">
        <v>1</v>
      </c>
      <c r="E133" s="224">
        <v>1</v>
      </c>
      <c r="F133" s="226">
        <v>2</v>
      </c>
      <c r="G133" s="225" t="s">
        <v>121</v>
      </c>
      <c r="H133" s="211">
        <v>107</v>
      </c>
      <c r="I133" s="230">
        <v>0</v>
      </c>
      <c r="J133" s="230">
        <v>0</v>
      </c>
      <c r="K133" s="230">
        <v>0</v>
      </c>
      <c r="L133" s="230">
        <v>0</v>
      </c>
    </row>
    <row r="134" spans="1:12" ht="25.5" hidden="1" customHeight="1" collapsed="1">
      <c r="A134" s="236">
        <v>2</v>
      </c>
      <c r="B134" s="237">
        <v>7</v>
      </c>
      <c r="C134" s="236">
        <v>2</v>
      </c>
      <c r="D134" s="237"/>
      <c r="E134" s="238"/>
      <c r="F134" s="240"/>
      <c r="G134" s="239" t="s">
        <v>122</v>
      </c>
      <c r="H134" s="211">
        <v>108</v>
      </c>
      <c r="I134" s="221">
        <f t="shared" ref="I134:L135" si="14">I135</f>
        <v>0</v>
      </c>
      <c r="J134" s="257">
        <f t="shared" si="14"/>
        <v>0</v>
      </c>
      <c r="K134" s="221">
        <f t="shared" si="14"/>
        <v>0</v>
      </c>
      <c r="L134" s="222">
        <f t="shared" si="14"/>
        <v>0</v>
      </c>
    </row>
    <row r="135" spans="1:12" ht="25.5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/>
      <c r="F135" s="226"/>
      <c r="G135" s="225" t="s">
        <v>123</v>
      </c>
      <c r="H135" s="211">
        <v>109</v>
      </c>
      <c r="I135" s="213">
        <f t="shared" si="14"/>
        <v>0</v>
      </c>
      <c r="J135" s="254">
        <f t="shared" si="14"/>
        <v>0</v>
      </c>
      <c r="K135" s="213">
        <f t="shared" si="14"/>
        <v>0</v>
      </c>
      <c r="L135" s="212">
        <f t="shared" si="14"/>
        <v>0</v>
      </c>
    </row>
    <row r="136" spans="1:12" ht="25.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/>
      <c r="G136" s="225" t="s">
        <v>123</v>
      </c>
      <c r="H136" s="211">
        <v>110</v>
      </c>
      <c r="I136" s="213">
        <f>SUM(I137:I138)</f>
        <v>0</v>
      </c>
      <c r="J136" s="254">
        <f>SUM(J137:J138)</f>
        <v>0</v>
      </c>
      <c r="K136" s="213">
        <f>SUM(K137:K138)</f>
        <v>0</v>
      </c>
      <c r="L136" s="212">
        <f>SUM(L137:L138)</f>
        <v>0</v>
      </c>
    </row>
    <row r="137" spans="1:12" ht="12" hidden="1" customHeight="1" collapsed="1">
      <c r="A137" s="228">
        <v>2</v>
      </c>
      <c r="B137" s="223">
        <v>7</v>
      </c>
      <c r="C137" s="228">
        <v>2</v>
      </c>
      <c r="D137" s="223">
        <v>1</v>
      </c>
      <c r="E137" s="224">
        <v>1</v>
      </c>
      <c r="F137" s="226">
        <v>1</v>
      </c>
      <c r="G137" s="225" t="s">
        <v>124</v>
      </c>
      <c r="H137" s="211">
        <v>111</v>
      </c>
      <c r="I137" s="230">
        <v>0</v>
      </c>
      <c r="J137" s="230">
        <v>0</v>
      </c>
      <c r="K137" s="230">
        <v>0</v>
      </c>
      <c r="L137" s="230"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1</v>
      </c>
      <c r="E138" s="224">
        <v>1</v>
      </c>
      <c r="F138" s="226">
        <v>2</v>
      </c>
      <c r="G138" s="225" t="s">
        <v>125</v>
      </c>
      <c r="H138" s="211">
        <v>112</v>
      </c>
      <c r="I138" s="230">
        <v>0</v>
      </c>
      <c r="J138" s="230">
        <v>0</v>
      </c>
      <c r="K138" s="230">
        <v>0</v>
      </c>
      <c r="L138" s="230"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/>
      <c r="F139" s="226"/>
      <c r="G139" s="225" t="s">
        <v>126</v>
      </c>
      <c r="H139" s="211">
        <v>113</v>
      </c>
      <c r="I139" s="213">
        <f>I140</f>
        <v>0</v>
      </c>
      <c r="J139" s="213">
        <f>J140</f>
        <v>0</v>
      </c>
      <c r="K139" s="213">
        <f>K140</f>
        <v>0</v>
      </c>
      <c r="L139" s="213">
        <f>L140</f>
        <v>0</v>
      </c>
    </row>
    <row r="140" spans="1:12" ht="15" hidden="1" customHeight="1" collapsed="1">
      <c r="A140" s="228">
        <v>2</v>
      </c>
      <c r="B140" s="223">
        <v>7</v>
      </c>
      <c r="C140" s="228">
        <v>2</v>
      </c>
      <c r="D140" s="223">
        <v>2</v>
      </c>
      <c r="E140" s="224">
        <v>1</v>
      </c>
      <c r="F140" s="226"/>
      <c r="G140" s="225" t="s">
        <v>126</v>
      </c>
      <c r="H140" s="211">
        <v>114</v>
      </c>
      <c r="I140" s="213">
        <f>SUM(I141)</f>
        <v>0</v>
      </c>
      <c r="J140" s="213">
        <f>SUM(J141)</f>
        <v>0</v>
      </c>
      <c r="K140" s="213">
        <f>SUM(K141)</f>
        <v>0</v>
      </c>
      <c r="L140" s="213">
        <f>SUM(L141)</f>
        <v>0</v>
      </c>
    </row>
    <row r="141" spans="1:12" ht="15" hidden="1" customHeight="1" collapsed="1">
      <c r="A141" s="228">
        <v>2</v>
      </c>
      <c r="B141" s="223">
        <v>7</v>
      </c>
      <c r="C141" s="228">
        <v>2</v>
      </c>
      <c r="D141" s="223">
        <v>2</v>
      </c>
      <c r="E141" s="224">
        <v>1</v>
      </c>
      <c r="F141" s="226">
        <v>1</v>
      </c>
      <c r="G141" s="225" t="s">
        <v>126</v>
      </c>
      <c r="H141" s="211">
        <v>115</v>
      </c>
      <c r="I141" s="230">
        <v>0</v>
      </c>
      <c r="J141" s="230">
        <v>0</v>
      </c>
      <c r="K141" s="230">
        <v>0</v>
      </c>
      <c r="L141" s="230">
        <v>0</v>
      </c>
    </row>
    <row r="142" spans="1:12" hidden="1" collapsed="1">
      <c r="A142" s="228">
        <v>2</v>
      </c>
      <c r="B142" s="223">
        <v>7</v>
      </c>
      <c r="C142" s="228">
        <v>3</v>
      </c>
      <c r="D142" s="223"/>
      <c r="E142" s="224"/>
      <c r="F142" s="226"/>
      <c r="G142" s="225" t="s">
        <v>127</v>
      </c>
      <c r="H142" s="211">
        <v>116</v>
      </c>
      <c r="I142" s="213">
        <f t="shared" ref="I142:L143" si="15">I143</f>
        <v>2130</v>
      </c>
      <c r="J142" s="254">
        <f t="shared" si="15"/>
        <v>2130</v>
      </c>
      <c r="K142" s="213">
        <f t="shared" si="15"/>
        <v>2130</v>
      </c>
      <c r="L142" s="212">
        <f t="shared" si="15"/>
        <v>2130</v>
      </c>
    </row>
    <row r="143" spans="1:12" hidden="1" collapsed="1">
      <c r="A143" s="236">
        <v>2</v>
      </c>
      <c r="B143" s="245">
        <v>7</v>
      </c>
      <c r="C143" s="270">
        <v>3</v>
      </c>
      <c r="D143" s="245">
        <v>1</v>
      </c>
      <c r="E143" s="246"/>
      <c r="F143" s="247"/>
      <c r="G143" s="248" t="s">
        <v>127</v>
      </c>
      <c r="H143" s="211">
        <v>117</v>
      </c>
      <c r="I143" s="242">
        <f t="shared" si="15"/>
        <v>2130</v>
      </c>
      <c r="J143" s="268">
        <f t="shared" si="15"/>
        <v>2130</v>
      </c>
      <c r="K143" s="242">
        <f t="shared" si="15"/>
        <v>2130</v>
      </c>
      <c r="L143" s="241">
        <f t="shared" si="15"/>
        <v>2130</v>
      </c>
    </row>
    <row r="144" spans="1:12" hidden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/>
      <c r="G144" s="225" t="s">
        <v>127</v>
      </c>
      <c r="H144" s="211">
        <v>118</v>
      </c>
      <c r="I144" s="213">
        <f>SUM(I145:I146)</f>
        <v>2130</v>
      </c>
      <c r="J144" s="254">
        <f>SUM(J145:J146)</f>
        <v>2130</v>
      </c>
      <c r="K144" s="213">
        <f>SUM(K145:K146)</f>
        <v>2130</v>
      </c>
      <c r="L144" s="212">
        <f>SUM(L145:L146)</f>
        <v>2130</v>
      </c>
    </row>
    <row r="145" spans="1:12">
      <c r="A145" s="244">
        <v>2</v>
      </c>
      <c r="B145" s="218">
        <v>7</v>
      </c>
      <c r="C145" s="244">
        <v>3</v>
      </c>
      <c r="D145" s="218">
        <v>1</v>
      </c>
      <c r="E145" s="216">
        <v>1</v>
      </c>
      <c r="F145" s="219">
        <v>1</v>
      </c>
      <c r="G145" s="217" t="s">
        <v>128</v>
      </c>
      <c r="H145" s="211">
        <v>119</v>
      </c>
      <c r="I145" s="269">
        <v>2130</v>
      </c>
      <c r="J145" s="269">
        <v>2130</v>
      </c>
      <c r="K145" s="269">
        <v>2130</v>
      </c>
      <c r="L145" s="269">
        <v>2130</v>
      </c>
    </row>
    <row r="146" spans="1:12" ht="16.5" hidden="1" customHeight="1" collapsed="1">
      <c r="A146" s="228">
        <v>2</v>
      </c>
      <c r="B146" s="223">
        <v>7</v>
      </c>
      <c r="C146" s="228">
        <v>3</v>
      </c>
      <c r="D146" s="223">
        <v>1</v>
      </c>
      <c r="E146" s="224">
        <v>1</v>
      </c>
      <c r="F146" s="226">
        <v>2</v>
      </c>
      <c r="G146" s="225" t="s">
        <v>129</v>
      </c>
      <c r="H146" s="211">
        <v>120</v>
      </c>
      <c r="I146" s="230">
        <v>0</v>
      </c>
      <c r="J146" s="231">
        <v>0</v>
      </c>
      <c r="K146" s="231">
        <v>0</v>
      </c>
      <c r="L146" s="231">
        <v>0</v>
      </c>
    </row>
    <row r="147" spans="1:12" ht="15" hidden="1" customHeight="1" collapsed="1">
      <c r="A147" s="258">
        <v>2</v>
      </c>
      <c r="B147" s="258">
        <v>8</v>
      </c>
      <c r="C147" s="207"/>
      <c r="D147" s="233"/>
      <c r="E147" s="215"/>
      <c r="F147" s="271"/>
      <c r="G147" s="220" t="s">
        <v>130</v>
      </c>
      <c r="H147" s="211">
        <v>121</v>
      </c>
      <c r="I147" s="235">
        <f>I148</f>
        <v>0</v>
      </c>
      <c r="J147" s="256">
        <f>J148</f>
        <v>0</v>
      </c>
      <c r="K147" s="235">
        <f>K148</f>
        <v>0</v>
      </c>
      <c r="L147" s="234">
        <f>L148</f>
        <v>0</v>
      </c>
    </row>
    <row r="148" spans="1:12" ht="14.25" hidden="1" customHeight="1" collapsed="1">
      <c r="A148" s="236">
        <v>2</v>
      </c>
      <c r="B148" s="236">
        <v>8</v>
      </c>
      <c r="C148" s="236">
        <v>1</v>
      </c>
      <c r="D148" s="237"/>
      <c r="E148" s="238"/>
      <c r="F148" s="240"/>
      <c r="G148" s="217" t="s">
        <v>130</v>
      </c>
      <c r="H148" s="211">
        <v>122</v>
      </c>
      <c r="I148" s="235">
        <f>I149+I154</f>
        <v>0</v>
      </c>
      <c r="J148" s="256">
        <f>J149+J154</f>
        <v>0</v>
      </c>
      <c r="K148" s="235">
        <f>K149+K154</f>
        <v>0</v>
      </c>
      <c r="L148" s="234">
        <f>L149+L154</f>
        <v>0</v>
      </c>
    </row>
    <row r="149" spans="1:12" ht="13.5" hidden="1" customHeight="1" collapsed="1">
      <c r="A149" s="228">
        <v>2</v>
      </c>
      <c r="B149" s="223">
        <v>8</v>
      </c>
      <c r="C149" s="225">
        <v>1</v>
      </c>
      <c r="D149" s="223">
        <v>1</v>
      </c>
      <c r="E149" s="224"/>
      <c r="F149" s="226"/>
      <c r="G149" s="225" t="s">
        <v>131</v>
      </c>
      <c r="H149" s="211">
        <v>123</v>
      </c>
      <c r="I149" s="213">
        <f>I150</f>
        <v>0</v>
      </c>
      <c r="J149" s="254">
        <f>J150</f>
        <v>0</v>
      </c>
      <c r="K149" s="213">
        <f>K150</f>
        <v>0</v>
      </c>
      <c r="L149" s="212">
        <f>L150</f>
        <v>0</v>
      </c>
    </row>
    <row r="150" spans="1:12" ht="13.5" hidden="1" customHeight="1" collapsed="1">
      <c r="A150" s="228">
        <v>2</v>
      </c>
      <c r="B150" s="223">
        <v>8</v>
      </c>
      <c r="C150" s="217">
        <v>1</v>
      </c>
      <c r="D150" s="218">
        <v>1</v>
      </c>
      <c r="E150" s="216">
        <v>1</v>
      </c>
      <c r="F150" s="219"/>
      <c r="G150" s="225" t="s">
        <v>131</v>
      </c>
      <c r="H150" s="211">
        <v>124</v>
      </c>
      <c r="I150" s="235">
        <f>SUM(I151:I153)</f>
        <v>0</v>
      </c>
      <c r="J150" s="235">
        <f>SUM(J151:J153)</f>
        <v>0</v>
      </c>
      <c r="K150" s="235">
        <f>SUM(K151:K153)</f>
        <v>0</v>
      </c>
      <c r="L150" s="235">
        <f>SUM(L151:L153)</f>
        <v>0</v>
      </c>
    </row>
    <row r="151" spans="1:12" ht="13.5" hidden="1" customHeight="1" collapsed="1">
      <c r="A151" s="223">
        <v>2</v>
      </c>
      <c r="B151" s="218">
        <v>8</v>
      </c>
      <c r="C151" s="225">
        <v>1</v>
      </c>
      <c r="D151" s="223">
        <v>1</v>
      </c>
      <c r="E151" s="224">
        <v>1</v>
      </c>
      <c r="F151" s="226">
        <v>1</v>
      </c>
      <c r="G151" s="225" t="s">
        <v>132</v>
      </c>
      <c r="H151" s="211">
        <v>125</v>
      </c>
      <c r="I151" s="230">
        <v>0</v>
      </c>
      <c r="J151" s="230">
        <v>0</v>
      </c>
      <c r="K151" s="230">
        <v>0</v>
      </c>
      <c r="L151" s="230">
        <v>0</v>
      </c>
    </row>
    <row r="152" spans="1:12" ht="15.75" hidden="1" customHeight="1" collapsed="1">
      <c r="A152" s="236">
        <v>2</v>
      </c>
      <c r="B152" s="245">
        <v>8</v>
      </c>
      <c r="C152" s="248">
        <v>1</v>
      </c>
      <c r="D152" s="245">
        <v>1</v>
      </c>
      <c r="E152" s="246">
        <v>1</v>
      </c>
      <c r="F152" s="247">
        <v>2</v>
      </c>
      <c r="G152" s="248" t="s">
        <v>133</v>
      </c>
      <c r="H152" s="211">
        <v>126</v>
      </c>
      <c r="I152" s="272">
        <v>0</v>
      </c>
      <c r="J152" s="272">
        <v>0</v>
      </c>
      <c r="K152" s="272">
        <v>0</v>
      </c>
      <c r="L152" s="272">
        <v>0</v>
      </c>
    </row>
    <row r="153" spans="1:12" hidden="1" collapsed="1">
      <c r="A153" s="236">
        <v>2</v>
      </c>
      <c r="B153" s="245">
        <v>8</v>
      </c>
      <c r="C153" s="248">
        <v>1</v>
      </c>
      <c r="D153" s="245">
        <v>1</v>
      </c>
      <c r="E153" s="246">
        <v>1</v>
      </c>
      <c r="F153" s="247">
        <v>3</v>
      </c>
      <c r="G153" s="248" t="s">
        <v>392</v>
      </c>
      <c r="H153" s="211">
        <v>127</v>
      </c>
      <c r="I153" s="272">
        <v>0</v>
      </c>
      <c r="J153" s="273">
        <v>0</v>
      </c>
      <c r="K153" s="272">
        <v>0</v>
      </c>
      <c r="L153" s="249">
        <v>0</v>
      </c>
    </row>
    <row r="154" spans="1:12" ht="15" hidden="1" customHeight="1" collapsed="1">
      <c r="A154" s="228">
        <v>2</v>
      </c>
      <c r="B154" s="223">
        <v>8</v>
      </c>
      <c r="C154" s="225">
        <v>1</v>
      </c>
      <c r="D154" s="223">
        <v>2</v>
      </c>
      <c r="E154" s="224"/>
      <c r="F154" s="226"/>
      <c r="G154" s="225" t="s">
        <v>134</v>
      </c>
      <c r="H154" s="211">
        <v>128</v>
      </c>
      <c r="I154" s="213">
        <f t="shared" ref="I154:L155" si="16">I155</f>
        <v>0</v>
      </c>
      <c r="J154" s="254">
        <f t="shared" si="16"/>
        <v>0</v>
      </c>
      <c r="K154" s="213">
        <f t="shared" si="16"/>
        <v>0</v>
      </c>
      <c r="L154" s="212">
        <f t="shared" si="16"/>
        <v>0</v>
      </c>
    </row>
    <row r="155" spans="1:12" hidden="1" collapsed="1">
      <c r="A155" s="228">
        <v>2</v>
      </c>
      <c r="B155" s="223">
        <v>8</v>
      </c>
      <c r="C155" s="225">
        <v>1</v>
      </c>
      <c r="D155" s="223">
        <v>2</v>
      </c>
      <c r="E155" s="224">
        <v>1</v>
      </c>
      <c r="F155" s="226"/>
      <c r="G155" s="225" t="s">
        <v>134</v>
      </c>
      <c r="H155" s="211">
        <v>129</v>
      </c>
      <c r="I155" s="213">
        <f t="shared" si="16"/>
        <v>0</v>
      </c>
      <c r="J155" s="254">
        <f t="shared" si="16"/>
        <v>0</v>
      </c>
      <c r="K155" s="213">
        <f t="shared" si="16"/>
        <v>0</v>
      </c>
      <c r="L155" s="212">
        <f t="shared" si="16"/>
        <v>0</v>
      </c>
    </row>
    <row r="156" spans="1:12" hidden="1" collapsed="1">
      <c r="A156" s="236">
        <v>2</v>
      </c>
      <c r="B156" s="237">
        <v>8</v>
      </c>
      <c r="C156" s="239">
        <v>1</v>
      </c>
      <c r="D156" s="237">
        <v>2</v>
      </c>
      <c r="E156" s="238">
        <v>1</v>
      </c>
      <c r="F156" s="240">
        <v>1</v>
      </c>
      <c r="G156" s="225" t="s">
        <v>134</v>
      </c>
      <c r="H156" s="211">
        <v>130</v>
      </c>
      <c r="I156" s="274">
        <v>0</v>
      </c>
      <c r="J156" s="231">
        <v>0</v>
      </c>
      <c r="K156" s="231">
        <v>0</v>
      </c>
      <c r="L156" s="231">
        <v>0</v>
      </c>
    </row>
    <row r="157" spans="1:12" ht="39.75" hidden="1" customHeight="1" collapsed="1">
      <c r="A157" s="258">
        <v>2</v>
      </c>
      <c r="B157" s="207">
        <v>9</v>
      </c>
      <c r="C157" s="209"/>
      <c r="D157" s="207"/>
      <c r="E157" s="208"/>
      <c r="F157" s="210"/>
      <c r="G157" s="209" t="s">
        <v>135</v>
      </c>
      <c r="H157" s="211">
        <v>131</v>
      </c>
      <c r="I157" s="213">
        <f>I158+I162</f>
        <v>0</v>
      </c>
      <c r="J157" s="254">
        <f>J158+J162</f>
        <v>0</v>
      </c>
      <c r="K157" s="213">
        <f>K158+K162</f>
        <v>0</v>
      </c>
      <c r="L157" s="212">
        <f>L158+L162</f>
        <v>0</v>
      </c>
    </row>
    <row r="158" spans="1:12" s="239" customFormat="1" ht="39" hidden="1" customHeight="1" collapsed="1">
      <c r="A158" s="228">
        <v>2</v>
      </c>
      <c r="B158" s="223">
        <v>9</v>
      </c>
      <c r="C158" s="225">
        <v>1</v>
      </c>
      <c r="D158" s="223"/>
      <c r="E158" s="224"/>
      <c r="F158" s="226"/>
      <c r="G158" s="225" t="s">
        <v>136</v>
      </c>
      <c r="H158" s="211">
        <v>132</v>
      </c>
      <c r="I158" s="213">
        <f t="shared" ref="I158:L160" si="17">I159</f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42.75" hidden="1" customHeight="1" collapsed="1">
      <c r="A159" s="244">
        <v>2</v>
      </c>
      <c r="B159" s="218">
        <v>9</v>
      </c>
      <c r="C159" s="217">
        <v>1</v>
      </c>
      <c r="D159" s="218">
        <v>1</v>
      </c>
      <c r="E159" s="216"/>
      <c r="F159" s="219"/>
      <c r="G159" s="225" t="s">
        <v>137</v>
      </c>
      <c r="H159" s="211">
        <v>133</v>
      </c>
      <c r="I159" s="235">
        <f t="shared" si="17"/>
        <v>0</v>
      </c>
      <c r="J159" s="256">
        <f t="shared" si="17"/>
        <v>0</v>
      </c>
      <c r="K159" s="235">
        <f t="shared" si="17"/>
        <v>0</v>
      </c>
      <c r="L159" s="234">
        <f t="shared" si="17"/>
        <v>0</v>
      </c>
    </row>
    <row r="160" spans="1:12" ht="38.25" hidden="1" customHeight="1" collapsed="1">
      <c r="A160" s="228">
        <v>2</v>
      </c>
      <c r="B160" s="223">
        <v>9</v>
      </c>
      <c r="C160" s="228">
        <v>1</v>
      </c>
      <c r="D160" s="223">
        <v>1</v>
      </c>
      <c r="E160" s="224">
        <v>1</v>
      </c>
      <c r="F160" s="226"/>
      <c r="G160" s="225" t="s">
        <v>137</v>
      </c>
      <c r="H160" s="211">
        <v>134</v>
      </c>
      <c r="I160" s="213">
        <f t="shared" si="17"/>
        <v>0</v>
      </c>
      <c r="J160" s="254">
        <f t="shared" si="17"/>
        <v>0</v>
      </c>
      <c r="K160" s="213">
        <f t="shared" si="17"/>
        <v>0</v>
      </c>
      <c r="L160" s="212">
        <f t="shared" si="17"/>
        <v>0</v>
      </c>
    </row>
    <row r="161" spans="1:12" ht="38.25" hidden="1" customHeight="1" collapsed="1">
      <c r="A161" s="244">
        <v>2</v>
      </c>
      <c r="B161" s="218">
        <v>9</v>
      </c>
      <c r="C161" s="218">
        <v>1</v>
      </c>
      <c r="D161" s="218">
        <v>1</v>
      </c>
      <c r="E161" s="216">
        <v>1</v>
      </c>
      <c r="F161" s="219">
        <v>1</v>
      </c>
      <c r="G161" s="225" t="s">
        <v>137</v>
      </c>
      <c r="H161" s="211">
        <v>135</v>
      </c>
      <c r="I161" s="269">
        <v>0</v>
      </c>
      <c r="J161" s="269">
        <v>0</v>
      </c>
      <c r="K161" s="269">
        <v>0</v>
      </c>
      <c r="L161" s="269">
        <v>0</v>
      </c>
    </row>
    <row r="162" spans="1:12" ht="41.25" hidden="1" customHeight="1" collapsed="1">
      <c r="A162" s="228">
        <v>2</v>
      </c>
      <c r="B162" s="223">
        <v>9</v>
      </c>
      <c r="C162" s="223">
        <v>2</v>
      </c>
      <c r="D162" s="223"/>
      <c r="E162" s="224"/>
      <c r="F162" s="226"/>
      <c r="G162" s="225" t="s">
        <v>138</v>
      </c>
      <c r="H162" s="211">
        <v>136</v>
      </c>
      <c r="I162" s="213">
        <f>SUM(I163+I168)</f>
        <v>0</v>
      </c>
      <c r="J162" s="213">
        <f>SUM(J163+J168)</f>
        <v>0</v>
      </c>
      <c r="K162" s="213">
        <f>SUM(K163+K168)</f>
        <v>0</v>
      </c>
      <c r="L162" s="213">
        <f>SUM(L163+L168)</f>
        <v>0</v>
      </c>
    </row>
    <row r="163" spans="1:12" ht="44.25" hidden="1" customHeight="1" collapsed="1">
      <c r="A163" s="228">
        <v>2</v>
      </c>
      <c r="B163" s="223">
        <v>9</v>
      </c>
      <c r="C163" s="223">
        <v>2</v>
      </c>
      <c r="D163" s="218">
        <v>1</v>
      </c>
      <c r="E163" s="216"/>
      <c r="F163" s="219"/>
      <c r="G163" s="217" t="s">
        <v>139</v>
      </c>
      <c r="H163" s="211">
        <v>137</v>
      </c>
      <c r="I163" s="235">
        <f>I164</f>
        <v>0</v>
      </c>
      <c r="J163" s="256">
        <f>J164</f>
        <v>0</v>
      </c>
      <c r="K163" s="235">
        <f>K164</f>
        <v>0</v>
      </c>
      <c r="L163" s="234">
        <f>L164</f>
        <v>0</v>
      </c>
    </row>
    <row r="164" spans="1:12" ht="40.5" hidden="1" customHeight="1" collapsed="1">
      <c r="A164" s="244">
        <v>2</v>
      </c>
      <c r="B164" s="218">
        <v>9</v>
      </c>
      <c r="C164" s="218">
        <v>2</v>
      </c>
      <c r="D164" s="223">
        <v>1</v>
      </c>
      <c r="E164" s="224">
        <v>1</v>
      </c>
      <c r="F164" s="226"/>
      <c r="G164" s="217" t="s">
        <v>140</v>
      </c>
      <c r="H164" s="211">
        <v>138</v>
      </c>
      <c r="I164" s="213">
        <f>SUM(I165:I167)</f>
        <v>0</v>
      </c>
      <c r="J164" s="254">
        <f>SUM(J165:J167)</f>
        <v>0</v>
      </c>
      <c r="K164" s="213">
        <f>SUM(K165:K167)</f>
        <v>0</v>
      </c>
      <c r="L164" s="212">
        <f>SUM(L165:L167)</f>
        <v>0</v>
      </c>
    </row>
    <row r="165" spans="1:12" ht="53.25" hidden="1" customHeight="1" collapsed="1">
      <c r="A165" s="236">
        <v>2</v>
      </c>
      <c r="B165" s="245">
        <v>9</v>
      </c>
      <c r="C165" s="245">
        <v>2</v>
      </c>
      <c r="D165" s="245">
        <v>1</v>
      </c>
      <c r="E165" s="246">
        <v>1</v>
      </c>
      <c r="F165" s="247">
        <v>1</v>
      </c>
      <c r="G165" s="217" t="s">
        <v>141</v>
      </c>
      <c r="H165" s="211">
        <v>139</v>
      </c>
      <c r="I165" s="272">
        <v>0</v>
      </c>
      <c r="J165" s="229">
        <v>0</v>
      </c>
      <c r="K165" s="229">
        <v>0</v>
      </c>
      <c r="L165" s="229">
        <v>0</v>
      </c>
    </row>
    <row r="166" spans="1:12" ht="51.75" hidden="1" customHeight="1" collapsed="1">
      <c r="A166" s="228">
        <v>2</v>
      </c>
      <c r="B166" s="223">
        <v>9</v>
      </c>
      <c r="C166" s="223">
        <v>2</v>
      </c>
      <c r="D166" s="223">
        <v>1</v>
      </c>
      <c r="E166" s="224">
        <v>1</v>
      </c>
      <c r="F166" s="226">
        <v>2</v>
      </c>
      <c r="G166" s="217" t="s">
        <v>142</v>
      </c>
      <c r="H166" s="211">
        <v>140</v>
      </c>
      <c r="I166" s="230">
        <v>0</v>
      </c>
      <c r="J166" s="275">
        <v>0</v>
      </c>
      <c r="K166" s="275">
        <v>0</v>
      </c>
      <c r="L166" s="275">
        <v>0</v>
      </c>
    </row>
    <row r="167" spans="1:12" ht="54.75" hidden="1" customHeight="1" collapsed="1">
      <c r="A167" s="228">
        <v>2</v>
      </c>
      <c r="B167" s="223">
        <v>9</v>
      </c>
      <c r="C167" s="223">
        <v>2</v>
      </c>
      <c r="D167" s="223">
        <v>1</v>
      </c>
      <c r="E167" s="224">
        <v>1</v>
      </c>
      <c r="F167" s="226">
        <v>3</v>
      </c>
      <c r="G167" s="217" t="s">
        <v>143</v>
      </c>
      <c r="H167" s="211">
        <v>141</v>
      </c>
      <c r="I167" s="230">
        <v>0</v>
      </c>
      <c r="J167" s="230">
        <v>0</v>
      </c>
      <c r="K167" s="230">
        <v>0</v>
      </c>
      <c r="L167" s="230">
        <v>0</v>
      </c>
    </row>
    <row r="168" spans="1:12" ht="39" hidden="1" customHeight="1" collapsed="1">
      <c r="A168" s="276">
        <v>2</v>
      </c>
      <c r="B168" s="276">
        <v>9</v>
      </c>
      <c r="C168" s="276">
        <v>2</v>
      </c>
      <c r="D168" s="276">
        <v>2</v>
      </c>
      <c r="E168" s="276"/>
      <c r="F168" s="276"/>
      <c r="G168" s="225" t="s">
        <v>144</v>
      </c>
      <c r="H168" s="211">
        <v>142</v>
      </c>
      <c r="I168" s="213">
        <f>I169</f>
        <v>0</v>
      </c>
      <c r="J168" s="254">
        <f>J169</f>
        <v>0</v>
      </c>
      <c r="K168" s="213">
        <f>K169</f>
        <v>0</v>
      </c>
      <c r="L168" s="212">
        <f>L169</f>
        <v>0</v>
      </c>
    </row>
    <row r="169" spans="1:12" ht="43.5" hidden="1" customHeight="1" collapsed="1">
      <c r="A169" s="228">
        <v>2</v>
      </c>
      <c r="B169" s="223">
        <v>9</v>
      </c>
      <c r="C169" s="223">
        <v>2</v>
      </c>
      <c r="D169" s="223">
        <v>2</v>
      </c>
      <c r="E169" s="224">
        <v>1</v>
      </c>
      <c r="F169" s="226"/>
      <c r="G169" s="217" t="s">
        <v>145</v>
      </c>
      <c r="H169" s="211">
        <v>143</v>
      </c>
      <c r="I169" s="235">
        <f>SUM(I170:I172)</f>
        <v>0</v>
      </c>
      <c r="J169" s="235">
        <f>SUM(J170:J172)</f>
        <v>0</v>
      </c>
      <c r="K169" s="235">
        <f>SUM(K170:K172)</f>
        <v>0</v>
      </c>
      <c r="L169" s="235">
        <f>SUM(L170:L172)</f>
        <v>0</v>
      </c>
    </row>
    <row r="170" spans="1:12" ht="54.75" hidden="1" customHeight="1" collapsed="1">
      <c r="A170" s="228">
        <v>2</v>
      </c>
      <c r="B170" s="223">
        <v>9</v>
      </c>
      <c r="C170" s="223">
        <v>2</v>
      </c>
      <c r="D170" s="223">
        <v>2</v>
      </c>
      <c r="E170" s="223">
        <v>1</v>
      </c>
      <c r="F170" s="226">
        <v>1</v>
      </c>
      <c r="G170" s="277" t="s">
        <v>146</v>
      </c>
      <c r="H170" s="211">
        <v>144</v>
      </c>
      <c r="I170" s="230">
        <v>0</v>
      </c>
      <c r="J170" s="229">
        <v>0</v>
      </c>
      <c r="K170" s="229">
        <v>0</v>
      </c>
      <c r="L170" s="229">
        <v>0</v>
      </c>
    </row>
    <row r="171" spans="1:12" ht="54" hidden="1" customHeight="1" collapsed="1">
      <c r="A171" s="237">
        <v>2</v>
      </c>
      <c r="B171" s="239">
        <v>9</v>
      </c>
      <c r="C171" s="237">
        <v>2</v>
      </c>
      <c r="D171" s="238">
        <v>2</v>
      </c>
      <c r="E171" s="238">
        <v>1</v>
      </c>
      <c r="F171" s="240">
        <v>2</v>
      </c>
      <c r="G171" s="239" t="s">
        <v>147</v>
      </c>
      <c r="H171" s="211">
        <v>145</v>
      </c>
      <c r="I171" s="229">
        <v>0</v>
      </c>
      <c r="J171" s="231">
        <v>0</v>
      </c>
      <c r="K171" s="231">
        <v>0</v>
      </c>
      <c r="L171" s="231">
        <v>0</v>
      </c>
    </row>
    <row r="172" spans="1:12" ht="54" hidden="1" customHeight="1" collapsed="1">
      <c r="A172" s="223">
        <v>2</v>
      </c>
      <c r="B172" s="248">
        <v>9</v>
      </c>
      <c r="C172" s="245">
        <v>2</v>
      </c>
      <c r="D172" s="246">
        <v>2</v>
      </c>
      <c r="E172" s="246">
        <v>1</v>
      </c>
      <c r="F172" s="247">
        <v>3</v>
      </c>
      <c r="G172" s="248" t="s">
        <v>148</v>
      </c>
      <c r="H172" s="211">
        <v>146</v>
      </c>
      <c r="I172" s="275">
        <v>0</v>
      </c>
      <c r="J172" s="275">
        <v>0</v>
      </c>
      <c r="K172" s="275">
        <v>0</v>
      </c>
      <c r="L172" s="275">
        <v>0</v>
      </c>
    </row>
    <row r="173" spans="1:12" ht="76.5" hidden="1" customHeight="1" collapsed="1">
      <c r="A173" s="207">
        <v>3</v>
      </c>
      <c r="B173" s="209"/>
      <c r="C173" s="207"/>
      <c r="D173" s="208"/>
      <c r="E173" s="208"/>
      <c r="F173" s="210"/>
      <c r="G173" s="263" t="s">
        <v>149</v>
      </c>
      <c r="H173" s="211">
        <v>147</v>
      </c>
      <c r="I173" s="212">
        <f>SUM(I174+I227+I292)</f>
        <v>0</v>
      </c>
      <c r="J173" s="254">
        <f>SUM(J174+J227+J292)</f>
        <v>0</v>
      </c>
      <c r="K173" s="213">
        <f>SUM(K174+K227+K292)</f>
        <v>0</v>
      </c>
      <c r="L173" s="212">
        <f>SUM(L174+L227+L292)</f>
        <v>0</v>
      </c>
    </row>
    <row r="174" spans="1:12" ht="34.5" hidden="1" customHeight="1" collapsed="1">
      <c r="A174" s="258">
        <v>3</v>
      </c>
      <c r="B174" s="207">
        <v>1</v>
      </c>
      <c r="C174" s="233"/>
      <c r="D174" s="215"/>
      <c r="E174" s="215"/>
      <c r="F174" s="271"/>
      <c r="G174" s="253" t="s">
        <v>150</v>
      </c>
      <c r="H174" s="211">
        <v>148</v>
      </c>
      <c r="I174" s="212">
        <f>SUM(I175+I198+I205+I217+I221)</f>
        <v>0</v>
      </c>
      <c r="J174" s="234">
        <f>SUM(J175+J198+J205+J217+J221)</f>
        <v>0</v>
      </c>
      <c r="K174" s="234">
        <f>SUM(K175+K198+K205+K217+K221)</f>
        <v>0</v>
      </c>
      <c r="L174" s="234">
        <f>SUM(L175+L198+L205+L217+L221)</f>
        <v>0</v>
      </c>
    </row>
    <row r="175" spans="1:12" ht="30.75" hidden="1" customHeight="1" collapsed="1">
      <c r="A175" s="218">
        <v>3</v>
      </c>
      <c r="B175" s="217">
        <v>1</v>
      </c>
      <c r="C175" s="218">
        <v>1</v>
      </c>
      <c r="D175" s="216"/>
      <c r="E175" s="216"/>
      <c r="F175" s="278"/>
      <c r="G175" s="228" t="s">
        <v>151</v>
      </c>
      <c r="H175" s="211">
        <v>149</v>
      </c>
      <c r="I175" s="234">
        <f>SUM(I176+I179+I184+I190+I195)</f>
        <v>0</v>
      </c>
      <c r="J175" s="254">
        <f>SUM(J176+J179+J184+J190+J195)</f>
        <v>0</v>
      </c>
      <c r="K175" s="213">
        <f>SUM(K176+K179+K184+K190+K195)</f>
        <v>0</v>
      </c>
      <c r="L175" s="212">
        <f>SUM(L176+L179+L184+L190+L195)</f>
        <v>0</v>
      </c>
    </row>
    <row r="176" spans="1:12" ht="12.7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/>
      <c r="F176" s="279"/>
      <c r="G176" s="228" t="s">
        <v>152</v>
      </c>
      <c r="H176" s="211">
        <v>150</v>
      </c>
      <c r="I176" s="212">
        <f t="shared" ref="I176:L177" si="18">I177</f>
        <v>0</v>
      </c>
      <c r="J176" s="256">
        <f t="shared" si="18"/>
        <v>0</v>
      </c>
      <c r="K176" s="235">
        <f t="shared" si="18"/>
        <v>0</v>
      </c>
      <c r="L176" s="234">
        <f t="shared" si="18"/>
        <v>0</v>
      </c>
    </row>
    <row r="177" spans="1:16" ht="13.5" hidden="1" customHeight="1" collapsed="1">
      <c r="A177" s="223">
        <v>3</v>
      </c>
      <c r="B177" s="225">
        <v>1</v>
      </c>
      <c r="C177" s="223">
        <v>1</v>
      </c>
      <c r="D177" s="224">
        <v>1</v>
      </c>
      <c r="E177" s="224">
        <v>1</v>
      </c>
      <c r="F177" s="259"/>
      <c r="G177" s="228" t="s">
        <v>153</v>
      </c>
      <c r="H177" s="211">
        <v>151</v>
      </c>
      <c r="I177" s="234">
        <f t="shared" si="18"/>
        <v>0</v>
      </c>
      <c r="J177" s="212">
        <f t="shared" si="18"/>
        <v>0</v>
      </c>
      <c r="K177" s="212">
        <f t="shared" si="18"/>
        <v>0</v>
      </c>
      <c r="L177" s="212">
        <f t="shared" si="18"/>
        <v>0</v>
      </c>
    </row>
    <row r="178" spans="1:16" ht="13.5" hidden="1" customHeight="1" collapsed="1">
      <c r="A178" s="223">
        <v>3</v>
      </c>
      <c r="B178" s="225">
        <v>1</v>
      </c>
      <c r="C178" s="223">
        <v>1</v>
      </c>
      <c r="D178" s="224">
        <v>1</v>
      </c>
      <c r="E178" s="224">
        <v>1</v>
      </c>
      <c r="F178" s="259">
        <v>1</v>
      </c>
      <c r="G178" s="228" t="s">
        <v>153</v>
      </c>
      <c r="H178" s="211">
        <v>152</v>
      </c>
      <c r="I178" s="231">
        <v>0</v>
      </c>
      <c r="J178" s="231">
        <v>0</v>
      </c>
      <c r="K178" s="231">
        <v>0</v>
      </c>
      <c r="L178" s="231">
        <v>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/>
      <c r="F179" s="219"/>
      <c r="G179" s="217" t="s">
        <v>154</v>
      </c>
      <c r="H179" s="211">
        <v>153</v>
      </c>
      <c r="I179" s="234">
        <f>I180</f>
        <v>0</v>
      </c>
      <c r="J179" s="256">
        <f>J180</f>
        <v>0</v>
      </c>
      <c r="K179" s="235">
        <f>K180</f>
        <v>0</v>
      </c>
      <c r="L179" s="234">
        <f>L180</f>
        <v>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/>
      <c r="G180" s="217" t="s">
        <v>154</v>
      </c>
      <c r="H180" s="211">
        <v>154</v>
      </c>
      <c r="I180" s="212">
        <f>SUM(I181:I183)</f>
        <v>0</v>
      </c>
      <c r="J180" s="254">
        <f>SUM(J181:J183)</f>
        <v>0</v>
      </c>
      <c r="K180" s="213">
        <f>SUM(K181:K183)</f>
        <v>0</v>
      </c>
      <c r="L180" s="212">
        <f>SUM(L181:L183)</f>
        <v>0</v>
      </c>
    </row>
    <row r="181" spans="1:16" ht="14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1</v>
      </c>
      <c r="G181" s="217" t="s">
        <v>155</v>
      </c>
      <c r="H181" s="211">
        <v>155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hidden="1" customHeight="1" collapsed="1">
      <c r="A182" s="223">
        <v>3</v>
      </c>
      <c r="B182" s="224">
        <v>1</v>
      </c>
      <c r="C182" s="224">
        <v>1</v>
      </c>
      <c r="D182" s="224">
        <v>2</v>
      </c>
      <c r="E182" s="224">
        <v>1</v>
      </c>
      <c r="F182" s="226">
        <v>2</v>
      </c>
      <c r="G182" s="225" t="s">
        <v>156</v>
      </c>
      <c r="H182" s="211">
        <v>156</v>
      </c>
      <c r="I182" s="231">
        <v>0</v>
      </c>
      <c r="J182" s="231">
        <v>0</v>
      </c>
      <c r="K182" s="231">
        <v>0</v>
      </c>
      <c r="L182" s="231">
        <v>0</v>
      </c>
    </row>
    <row r="183" spans="1:16" ht="26.25" hidden="1" customHeight="1" collapsed="1">
      <c r="A183" s="218">
        <v>3</v>
      </c>
      <c r="B183" s="216">
        <v>1</v>
      </c>
      <c r="C183" s="216">
        <v>1</v>
      </c>
      <c r="D183" s="216">
        <v>2</v>
      </c>
      <c r="E183" s="216">
        <v>1</v>
      </c>
      <c r="F183" s="219">
        <v>3</v>
      </c>
      <c r="G183" s="217" t="s">
        <v>157</v>
      </c>
      <c r="H183" s="211">
        <v>157</v>
      </c>
      <c r="I183" s="229">
        <v>0</v>
      </c>
      <c r="J183" s="229">
        <v>0</v>
      </c>
      <c r="K183" s="229">
        <v>0</v>
      </c>
      <c r="L183" s="275">
        <v>0</v>
      </c>
    </row>
    <row r="184" spans="1:16" ht="14.2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/>
      <c r="F184" s="226"/>
      <c r="G184" s="225" t="s">
        <v>158</v>
      </c>
      <c r="H184" s="211">
        <v>158</v>
      </c>
      <c r="I184" s="212">
        <f>I185</f>
        <v>0</v>
      </c>
      <c r="J184" s="254">
        <f>J185</f>
        <v>0</v>
      </c>
      <c r="K184" s="213">
        <f>K185</f>
        <v>0</v>
      </c>
      <c r="L184" s="212">
        <f>L185</f>
        <v>0</v>
      </c>
    </row>
    <row r="185" spans="1:16" ht="14.25" hidden="1" customHeight="1" collapsed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/>
      <c r="G185" s="225" t="s">
        <v>158</v>
      </c>
      <c r="H185" s="211">
        <v>159</v>
      </c>
      <c r="I185" s="212">
        <f t="shared" ref="I185:P185" si="19">SUM(I186:I189)</f>
        <v>0</v>
      </c>
      <c r="J185" s="212">
        <f t="shared" si="19"/>
        <v>0</v>
      </c>
      <c r="K185" s="212">
        <f t="shared" si="19"/>
        <v>0</v>
      </c>
      <c r="L185" s="212">
        <f t="shared" si="19"/>
        <v>0</v>
      </c>
      <c r="M185" s="212">
        <f t="shared" si="19"/>
        <v>0</v>
      </c>
      <c r="N185" s="212">
        <f t="shared" si="19"/>
        <v>0</v>
      </c>
      <c r="O185" s="212">
        <f t="shared" si="19"/>
        <v>0</v>
      </c>
      <c r="P185" s="212">
        <f t="shared" si="19"/>
        <v>0</v>
      </c>
    </row>
    <row r="186" spans="1:16" ht="13.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1</v>
      </c>
      <c r="G186" s="225" t="s">
        <v>159</v>
      </c>
      <c r="H186" s="211">
        <v>160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15.75" hidden="1" customHeight="1" collapsed="1">
      <c r="A187" s="223">
        <v>3</v>
      </c>
      <c r="B187" s="224">
        <v>1</v>
      </c>
      <c r="C187" s="224">
        <v>1</v>
      </c>
      <c r="D187" s="224">
        <v>3</v>
      </c>
      <c r="E187" s="224">
        <v>1</v>
      </c>
      <c r="F187" s="226">
        <v>2</v>
      </c>
      <c r="G187" s="225" t="s">
        <v>160</v>
      </c>
      <c r="H187" s="211">
        <v>161</v>
      </c>
      <c r="I187" s="229">
        <v>0</v>
      </c>
      <c r="J187" s="231">
        <v>0</v>
      </c>
      <c r="K187" s="231">
        <v>0</v>
      </c>
      <c r="L187" s="231">
        <v>0</v>
      </c>
    </row>
    <row r="188" spans="1:16" ht="15.75" hidden="1" customHeight="1" collapsed="1">
      <c r="A188" s="223">
        <v>3</v>
      </c>
      <c r="B188" s="224">
        <v>1</v>
      </c>
      <c r="C188" s="224">
        <v>1</v>
      </c>
      <c r="D188" s="224">
        <v>3</v>
      </c>
      <c r="E188" s="224">
        <v>1</v>
      </c>
      <c r="F188" s="226">
        <v>3</v>
      </c>
      <c r="G188" s="228" t="s">
        <v>161</v>
      </c>
      <c r="H188" s="211">
        <v>162</v>
      </c>
      <c r="I188" s="229">
        <v>0</v>
      </c>
      <c r="J188" s="231">
        <v>0</v>
      </c>
      <c r="K188" s="231">
        <v>0</v>
      </c>
      <c r="L188" s="231">
        <v>0</v>
      </c>
    </row>
    <row r="189" spans="1:16" ht="27" hidden="1" customHeight="1" collapsed="1">
      <c r="A189" s="237">
        <v>3</v>
      </c>
      <c r="B189" s="238">
        <v>1</v>
      </c>
      <c r="C189" s="238">
        <v>1</v>
      </c>
      <c r="D189" s="238">
        <v>3</v>
      </c>
      <c r="E189" s="238">
        <v>1</v>
      </c>
      <c r="F189" s="240">
        <v>4</v>
      </c>
      <c r="G189" s="280" t="s">
        <v>393</v>
      </c>
      <c r="H189" s="211">
        <v>163</v>
      </c>
      <c r="I189" s="281">
        <v>0</v>
      </c>
      <c r="J189" s="282">
        <v>0</v>
      </c>
      <c r="K189" s="231">
        <v>0</v>
      </c>
      <c r="L189" s="231">
        <v>0</v>
      </c>
    </row>
    <row r="190" spans="1:16" ht="18" hidden="1" customHeight="1" collapsed="1">
      <c r="A190" s="237">
        <v>3</v>
      </c>
      <c r="B190" s="238">
        <v>1</v>
      </c>
      <c r="C190" s="238">
        <v>1</v>
      </c>
      <c r="D190" s="238">
        <v>4</v>
      </c>
      <c r="E190" s="238"/>
      <c r="F190" s="240"/>
      <c r="G190" s="239" t="s">
        <v>162</v>
      </c>
      <c r="H190" s="211">
        <v>163</v>
      </c>
      <c r="I190" s="212">
        <f>I191</f>
        <v>0</v>
      </c>
      <c r="J190" s="257">
        <f>J191</f>
        <v>0</v>
      </c>
      <c r="K190" s="221">
        <f>K191</f>
        <v>0</v>
      </c>
      <c r="L190" s="222">
        <f>L191</f>
        <v>0</v>
      </c>
    </row>
    <row r="191" spans="1:16" ht="13.5" hidden="1" customHeight="1" collapsed="1">
      <c r="A191" s="223">
        <v>3</v>
      </c>
      <c r="B191" s="224">
        <v>1</v>
      </c>
      <c r="C191" s="224">
        <v>1</v>
      </c>
      <c r="D191" s="224">
        <v>4</v>
      </c>
      <c r="E191" s="224">
        <v>1</v>
      </c>
      <c r="F191" s="226"/>
      <c r="G191" s="239" t="s">
        <v>162</v>
      </c>
      <c r="H191" s="211">
        <v>164</v>
      </c>
      <c r="I191" s="234">
        <f>SUM(I192:I194)</f>
        <v>0</v>
      </c>
      <c r="J191" s="254">
        <f>SUM(J192:J194)</f>
        <v>0</v>
      </c>
      <c r="K191" s="213">
        <f>SUM(K192:K194)</f>
        <v>0</v>
      </c>
      <c r="L191" s="212">
        <f>SUM(L192:L194)</f>
        <v>0</v>
      </c>
    </row>
    <row r="192" spans="1:16" ht="17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1</v>
      </c>
      <c r="G192" s="225" t="s">
        <v>163</v>
      </c>
      <c r="H192" s="211">
        <v>165</v>
      </c>
      <c r="I192" s="231">
        <v>0</v>
      </c>
      <c r="J192" s="231">
        <v>0</v>
      </c>
      <c r="K192" s="231">
        <v>0</v>
      </c>
      <c r="L192" s="275">
        <v>0</v>
      </c>
    </row>
    <row r="193" spans="1:12" ht="25.5" hidden="1" customHeight="1" collapsed="1">
      <c r="A193" s="218">
        <v>3</v>
      </c>
      <c r="B193" s="216">
        <v>1</v>
      </c>
      <c r="C193" s="216">
        <v>1</v>
      </c>
      <c r="D193" s="216">
        <v>4</v>
      </c>
      <c r="E193" s="216">
        <v>1</v>
      </c>
      <c r="F193" s="219">
        <v>2</v>
      </c>
      <c r="G193" s="217" t="s">
        <v>164</v>
      </c>
      <c r="H193" s="211">
        <v>166</v>
      </c>
      <c r="I193" s="229">
        <v>0</v>
      </c>
      <c r="J193" s="229">
        <v>0</v>
      </c>
      <c r="K193" s="229">
        <v>0</v>
      </c>
      <c r="L193" s="231">
        <v>0</v>
      </c>
    </row>
    <row r="194" spans="1:12" ht="14.25" hidden="1" customHeight="1" collapsed="1">
      <c r="A194" s="223">
        <v>3</v>
      </c>
      <c r="B194" s="224">
        <v>1</v>
      </c>
      <c r="C194" s="224">
        <v>1</v>
      </c>
      <c r="D194" s="224">
        <v>4</v>
      </c>
      <c r="E194" s="224">
        <v>1</v>
      </c>
      <c r="F194" s="226">
        <v>3</v>
      </c>
      <c r="G194" s="225" t="s">
        <v>165</v>
      </c>
      <c r="H194" s="211">
        <v>167</v>
      </c>
      <c r="I194" s="229">
        <v>0</v>
      </c>
      <c r="J194" s="229">
        <v>0</v>
      </c>
      <c r="K194" s="229">
        <v>0</v>
      </c>
      <c r="L194" s="231">
        <v>0</v>
      </c>
    </row>
    <row r="195" spans="1:12" ht="25.5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/>
      <c r="F195" s="226"/>
      <c r="G195" s="225" t="s">
        <v>166</v>
      </c>
      <c r="H195" s="211">
        <v>168</v>
      </c>
      <c r="I195" s="212">
        <f t="shared" ref="I195:L196" si="20">I196</f>
        <v>0</v>
      </c>
      <c r="J195" s="254">
        <f t="shared" si="20"/>
        <v>0</v>
      </c>
      <c r="K195" s="213">
        <f t="shared" si="20"/>
        <v>0</v>
      </c>
      <c r="L195" s="212">
        <f t="shared" si="20"/>
        <v>0</v>
      </c>
    </row>
    <row r="196" spans="1:12" ht="26.25" hidden="1" customHeight="1" collapsed="1">
      <c r="A196" s="237">
        <v>3</v>
      </c>
      <c r="B196" s="238">
        <v>1</v>
      </c>
      <c r="C196" s="238">
        <v>1</v>
      </c>
      <c r="D196" s="238">
        <v>5</v>
      </c>
      <c r="E196" s="238">
        <v>1</v>
      </c>
      <c r="F196" s="240"/>
      <c r="G196" s="225" t="s">
        <v>166</v>
      </c>
      <c r="H196" s="211">
        <v>169</v>
      </c>
      <c r="I196" s="213">
        <f t="shared" si="20"/>
        <v>0</v>
      </c>
      <c r="J196" s="213">
        <f t="shared" si="20"/>
        <v>0</v>
      </c>
      <c r="K196" s="213">
        <f t="shared" si="20"/>
        <v>0</v>
      </c>
      <c r="L196" s="213">
        <f t="shared" si="20"/>
        <v>0</v>
      </c>
    </row>
    <row r="197" spans="1:12" ht="27" hidden="1" customHeight="1" collapsed="1">
      <c r="A197" s="223">
        <v>3</v>
      </c>
      <c r="B197" s="224">
        <v>1</v>
      </c>
      <c r="C197" s="224">
        <v>1</v>
      </c>
      <c r="D197" s="224">
        <v>5</v>
      </c>
      <c r="E197" s="224">
        <v>1</v>
      </c>
      <c r="F197" s="226">
        <v>1</v>
      </c>
      <c r="G197" s="225" t="s">
        <v>166</v>
      </c>
      <c r="H197" s="211">
        <v>170</v>
      </c>
      <c r="I197" s="229">
        <v>0</v>
      </c>
      <c r="J197" s="231">
        <v>0</v>
      </c>
      <c r="K197" s="231">
        <v>0</v>
      </c>
      <c r="L197" s="231">
        <v>0</v>
      </c>
    </row>
    <row r="198" spans="1:12" ht="26.25" hidden="1" customHeight="1" collapsed="1">
      <c r="A198" s="237">
        <v>3</v>
      </c>
      <c r="B198" s="238">
        <v>1</v>
      </c>
      <c r="C198" s="238">
        <v>2</v>
      </c>
      <c r="D198" s="238"/>
      <c r="E198" s="238"/>
      <c r="F198" s="240"/>
      <c r="G198" s="239" t="s">
        <v>167</v>
      </c>
      <c r="H198" s="211">
        <v>171</v>
      </c>
      <c r="I198" s="212">
        <f t="shared" ref="I198:L199" si="21">I199</f>
        <v>0</v>
      </c>
      <c r="J198" s="257">
        <f t="shared" si="21"/>
        <v>0</v>
      </c>
      <c r="K198" s="221">
        <f t="shared" si="21"/>
        <v>0</v>
      </c>
      <c r="L198" s="222">
        <f t="shared" si="21"/>
        <v>0</v>
      </c>
    </row>
    <row r="199" spans="1:12" ht="25.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/>
      <c r="F199" s="226"/>
      <c r="G199" s="239" t="s">
        <v>167</v>
      </c>
      <c r="H199" s="211">
        <v>172</v>
      </c>
      <c r="I199" s="234">
        <f t="shared" si="21"/>
        <v>0</v>
      </c>
      <c r="J199" s="254">
        <f t="shared" si="21"/>
        <v>0</v>
      </c>
      <c r="K199" s="213">
        <f t="shared" si="21"/>
        <v>0</v>
      </c>
      <c r="L199" s="212">
        <f t="shared" si="21"/>
        <v>0</v>
      </c>
    </row>
    <row r="200" spans="1:12" ht="26.25" hidden="1" customHeight="1" collapsed="1">
      <c r="A200" s="218">
        <v>3</v>
      </c>
      <c r="B200" s="216">
        <v>1</v>
      </c>
      <c r="C200" s="216">
        <v>2</v>
      </c>
      <c r="D200" s="216">
        <v>1</v>
      </c>
      <c r="E200" s="216">
        <v>1</v>
      </c>
      <c r="F200" s="219"/>
      <c r="G200" s="239" t="s">
        <v>167</v>
      </c>
      <c r="H200" s="211">
        <v>173</v>
      </c>
      <c r="I200" s="212">
        <f>SUM(I201:I204)</f>
        <v>0</v>
      </c>
      <c r="J200" s="256">
        <f>SUM(J201:J204)</f>
        <v>0</v>
      </c>
      <c r="K200" s="235">
        <f>SUM(K201:K204)</f>
        <v>0</v>
      </c>
      <c r="L200" s="234">
        <f>SUM(L201:L204)</f>
        <v>0</v>
      </c>
    </row>
    <row r="201" spans="1:12" ht="41.25" hidden="1" customHeight="1" collapsed="1">
      <c r="A201" s="223">
        <v>3</v>
      </c>
      <c r="B201" s="224">
        <v>1</v>
      </c>
      <c r="C201" s="224">
        <v>2</v>
      </c>
      <c r="D201" s="224">
        <v>1</v>
      </c>
      <c r="E201" s="224">
        <v>1</v>
      </c>
      <c r="F201" s="226">
        <v>2</v>
      </c>
      <c r="G201" s="225" t="s">
        <v>168</v>
      </c>
      <c r="H201" s="211">
        <v>174</v>
      </c>
      <c r="I201" s="231">
        <v>0</v>
      </c>
      <c r="J201" s="231">
        <v>0</v>
      </c>
      <c r="K201" s="231">
        <v>0</v>
      </c>
      <c r="L201" s="231">
        <v>0</v>
      </c>
    </row>
    <row r="202" spans="1:12" ht="14.25" hidden="1" customHeight="1" collapsed="1">
      <c r="A202" s="223">
        <v>3</v>
      </c>
      <c r="B202" s="224">
        <v>1</v>
      </c>
      <c r="C202" s="224">
        <v>2</v>
      </c>
      <c r="D202" s="223">
        <v>1</v>
      </c>
      <c r="E202" s="224">
        <v>1</v>
      </c>
      <c r="F202" s="226">
        <v>3</v>
      </c>
      <c r="G202" s="225" t="s">
        <v>169</v>
      </c>
      <c r="H202" s="211">
        <v>175</v>
      </c>
      <c r="I202" s="231">
        <v>0</v>
      </c>
      <c r="J202" s="231">
        <v>0</v>
      </c>
      <c r="K202" s="231">
        <v>0</v>
      </c>
      <c r="L202" s="231">
        <v>0</v>
      </c>
    </row>
    <row r="203" spans="1:12" ht="18.75" hidden="1" customHeight="1" collapsed="1">
      <c r="A203" s="223">
        <v>3</v>
      </c>
      <c r="B203" s="224">
        <v>1</v>
      </c>
      <c r="C203" s="224">
        <v>2</v>
      </c>
      <c r="D203" s="223">
        <v>1</v>
      </c>
      <c r="E203" s="224">
        <v>1</v>
      </c>
      <c r="F203" s="226">
        <v>4</v>
      </c>
      <c r="G203" s="225" t="s">
        <v>170</v>
      </c>
      <c r="H203" s="211">
        <v>176</v>
      </c>
      <c r="I203" s="231">
        <v>0</v>
      </c>
      <c r="J203" s="231">
        <v>0</v>
      </c>
      <c r="K203" s="231">
        <v>0</v>
      </c>
      <c r="L203" s="231">
        <v>0</v>
      </c>
    </row>
    <row r="204" spans="1:12" ht="17.25" hidden="1" customHeight="1" collapsed="1">
      <c r="A204" s="237">
        <v>3</v>
      </c>
      <c r="B204" s="246">
        <v>1</v>
      </c>
      <c r="C204" s="246">
        <v>2</v>
      </c>
      <c r="D204" s="245">
        <v>1</v>
      </c>
      <c r="E204" s="246">
        <v>1</v>
      </c>
      <c r="F204" s="247">
        <v>5</v>
      </c>
      <c r="G204" s="248" t="s">
        <v>171</v>
      </c>
      <c r="H204" s="211">
        <v>177</v>
      </c>
      <c r="I204" s="231">
        <v>0</v>
      </c>
      <c r="J204" s="231">
        <v>0</v>
      </c>
      <c r="K204" s="231">
        <v>0</v>
      </c>
      <c r="L204" s="275">
        <v>0</v>
      </c>
    </row>
    <row r="205" spans="1:12" ht="15" hidden="1" customHeight="1" collapsed="1">
      <c r="A205" s="223">
        <v>3</v>
      </c>
      <c r="B205" s="224">
        <v>1</v>
      </c>
      <c r="C205" s="224">
        <v>3</v>
      </c>
      <c r="D205" s="223"/>
      <c r="E205" s="224"/>
      <c r="F205" s="226"/>
      <c r="G205" s="225" t="s">
        <v>172</v>
      </c>
      <c r="H205" s="211">
        <v>178</v>
      </c>
      <c r="I205" s="212">
        <f>SUM(I206+I209)</f>
        <v>0</v>
      </c>
      <c r="J205" s="254">
        <f>SUM(J206+J209)</f>
        <v>0</v>
      </c>
      <c r="K205" s="213">
        <f>SUM(K206+K209)</f>
        <v>0</v>
      </c>
      <c r="L205" s="212">
        <f>SUM(L206+L209)</f>
        <v>0</v>
      </c>
    </row>
    <row r="206" spans="1:12" ht="27.75" hidden="1" customHeight="1" collapsed="1">
      <c r="A206" s="218">
        <v>3</v>
      </c>
      <c r="B206" s="216">
        <v>1</v>
      </c>
      <c r="C206" s="216">
        <v>3</v>
      </c>
      <c r="D206" s="218">
        <v>1</v>
      </c>
      <c r="E206" s="223"/>
      <c r="F206" s="219"/>
      <c r="G206" s="217" t="s">
        <v>173</v>
      </c>
      <c r="H206" s="211">
        <v>179</v>
      </c>
      <c r="I206" s="234">
        <f t="shared" ref="I206:L207" si="22">I207</f>
        <v>0</v>
      </c>
      <c r="J206" s="256">
        <f t="shared" si="22"/>
        <v>0</v>
      </c>
      <c r="K206" s="235">
        <f t="shared" si="22"/>
        <v>0</v>
      </c>
      <c r="L206" s="234">
        <f t="shared" si="22"/>
        <v>0</v>
      </c>
    </row>
    <row r="207" spans="1:12" ht="30.75" hidden="1" customHeight="1" collapsed="1">
      <c r="A207" s="223">
        <v>3</v>
      </c>
      <c r="B207" s="224">
        <v>1</v>
      </c>
      <c r="C207" s="224">
        <v>3</v>
      </c>
      <c r="D207" s="223">
        <v>1</v>
      </c>
      <c r="E207" s="223">
        <v>1</v>
      </c>
      <c r="F207" s="226"/>
      <c r="G207" s="217" t="s">
        <v>173</v>
      </c>
      <c r="H207" s="211">
        <v>180</v>
      </c>
      <c r="I207" s="212">
        <f t="shared" si="22"/>
        <v>0</v>
      </c>
      <c r="J207" s="254">
        <f t="shared" si="22"/>
        <v>0</v>
      </c>
      <c r="K207" s="213">
        <f t="shared" si="22"/>
        <v>0</v>
      </c>
      <c r="L207" s="212">
        <f t="shared" si="22"/>
        <v>0</v>
      </c>
    </row>
    <row r="208" spans="1:12" ht="27.75" hidden="1" customHeight="1" collapsed="1">
      <c r="A208" s="223">
        <v>3</v>
      </c>
      <c r="B208" s="225">
        <v>1</v>
      </c>
      <c r="C208" s="223">
        <v>3</v>
      </c>
      <c r="D208" s="224">
        <v>1</v>
      </c>
      <c r="E208" s="224">
        <v>1</v>
      </c>
      <c r="F208" s="226">
        <v>1</v>
      </c>
      <c r="G208" s="217" t="s">
        <v>173</v>
      </c>
      <c r="H208" s="211">
        <v>181</v>
      </c>
      <c r="I208" s="275">
        <v>0</v>
      </c>
      <c r="J208" s="275">
        <v>0</v>
      </c>
      <c r="K208" s="275">
        <v>0</v>
      </c>
      <c r="L208" s="275">
        <v>0</v>
      </c>
    </row>
    <row r="209" spans="1:16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/>
      <c r="F209" s="226"/>
      <c r="G209" s="225" t="s">
        <v>174</v>
      </c>
      <c r="H209" s="211">
        <v>182</v>
      </c>
      <c r="I209" s="212">
        <f>I210</f>
        <v>0</v>
      </c>
      <c r="J209" s="254">
        <f>J210</f>
        <v>0</v>
      </c>
      <c r="K209" s="213">
        <f>K210</f>
        <v>0</v>
      </c>
      <c r="L209" s="212">
        <f>L210</f>
        <v>0</v>
      </c>
    </row>
    <row r="210" spans="1:16" ht="15.75" hidden="1" customHeight="1" collapsed="1">
      <c r="A210" s="218">
        <v>3</v>
      </c>
      <c r="B210" s="217">
        <v>1</v>
      </c>
      <c r="C210" s="218">
        <v>3</v>
      </c>
      <c r="D210" s="216">
        <v>2</v>
      </c>
      <c r="E210" s="216">
        <v>1</v>
      </c>
      <c r="F210" s="219"/>
      <c r="G210" s="225" t="s">
        <v>174</v>
      </c>
      <c r="H210" s="211">
        <v>183</v>
      </c>
      <c r="I210" s="212">
        <f>SUM(I211:I216)</f>
        <v>0</v>
      </c>
      <c r="J210" s="212">
        <f>SUM(J211:J216)</f>
        <v>0</v>
      </c>
      <c r="K210" s="212">
        <f>SUM(K211:K216)</f>
        <v>0</v>
      </c>
      <c r="L210" s="212">
        <f>SUM(L211:L216)</f>
        <v>0</v>
      </c>
      <c r="M210" s="283"/>
      <c r="N210" s="283"/>
      <c r="O210" s="283"/>
      <c r="P210" s="283"/>
    </row>
    <row r="211" spans="1:16" ht="1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1</v>
      </c>
      <c r="G211" s="225" t="s">
        <v>175</v>
      </c>
      <c r="H211" s="211">
        <v>184</v>
      </c>
      <c r="I211" s="231">
        <v>0</v>
      </c>
      <c r="J211" s="231">
        <v>0</v>
      </c>
      <c r="K211" s="231">
        <v>0</v>
      </c>
      <c r="L211" s="275">
        <v>0</v>
      </c>
    </row>
    <row r="212" spans="1:16" ht="26.2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2</v>
      </c>
      <c r="G212" s="225" t="s">
        <v>176</v>
      </c>
      <c r="H212" s="211">
        <v>185</v>
      </c>
      <c r="I212" s="231">
        <v>0</v>
      </c>
      <c r="J212" s="231">
        <v>0</v>
      </c>
      <c r="K212" s="231">
        <v>0</v>
      </c>
      <c r="L212" s="231">
        <v>0</v>
      </c>
    </row>
    <row r="213" spans="1:16" ht="16.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3</v>
      </c>
      <c r="G213" s="225" t="s">
        <v>177</v>
      </c>
      <c r="H213" s="211">
        <v>186</v>
      </c>
      <c r="I213" s="231">
        <v>0</v>
      </c>
      <c r="J213" s="231">
        <v>0</v>
      </c>
      <c r="K213" s="231">
        <v>0</v>
      </c>
      <c r="L213" s="231">
        <v>0</v>
      </c>
    </row>
    <row r="214" spans="1:16" ht="27.7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4</v>
      </c>
      <c r="G214" s="225" t="s">
        <v>178</v>
      </c>
      <c r="H214" s="211">
        <v>187</v>
      </c>
      <c r="I214" s="231">
        <v>0</v>
      </c>
      <c r="J214" s="231">
        <v>0</v>
      </c>
      <c r="K214" s="231">
        <v>0</v>
      </c>
      <c r="L214" s="275">
        <v>0</v>
      </c>
    </row>
    <row r="215" spans="1:16" ht="15.75" hidden="1" customHeight="1" collapsed="1">
      <c r="A215" s="223">
        <v>3</v>
      </c>
      <c r="B215" s="225">
        <v>1</v>
      </c>
      <c r="C215" s="223">
        <v>3</v>
      </c>
      <c r="D215" s="224">
        <v>2</v>
      </c>
      <c r="E215" s="224">
        <v>1</v>
      </c>
      <c r="F215" s="226">
        <v>5</v>
      </c>
      <c r="G215" s="217" t="s">
        <v>179</v>
      </c>
      <c r="H215" s="211">
        <v>188</v>
      </c>
      <c r="I215" s="231">
        <v>0</v>
      </c>
      <c r="J215" s="231">
        <v>0</v>
      </c>
      <c r="K215" s="231">
        <v>0</v>
      </c>
      <c r="L215" s="231">
        <v>0</v>
      </c>
    </row>
    <row r="216" spans="1:16" ht="13.5" hidden="1" customHeight="1" collapsed="1">
      <c r="A216" s="223">
        <v>3</v>
      </c>
      <c r="B216" s="225">
        <v>1</v>
      </c>
      <c r="C216" s="223">
        <v>3</v>
      </c>
      <c r="D216" s="224">
        <v>2</v>
      </c>
      <c r="E216" s="224">
        <v>1</v>
      </c>
      <c r="F216" s="226">
        <v>6</v>
      </c>
      <c r="G216" s="217" t="s">
        <v>174</v>
      </c>
      <c r="H216" s="211">
        <v>189</v>
      </c>
      <c r="I216" s="231">
        <v>0</v>
      </c>
      <c r="J216" s="231">
        <v>0</v>
      </c>
      <c r="K216" s="231">
        <v>0</v>
      </c>
      <c r="L216" s="275">
        <v>0</v>
      </c>
    </row>
    <row r="217" spans="1:16" ht="27" hidden="1" customHeight="1" collapsed="1">
      <c r="A217" s="218">
        <v>3</v>
      </c>
      <c r="B217" s="216">
        <v>1</v>
      </c>
      <c r="C217" s="216">
        <v>4</v>
      </c>
      <c r="D217" s="216"/>
      <c r="E217" s="216"/>
      <c r="F217" s="219"/>
      <c r="G217" s="217" t="s">
        <v>180</v>
      </c>
      <c r="H217" s="211">
        <v>190</v>
      </c>
      <c r="I217" s="234">
        <f t="shared" ref="I217:L219" si="23">I218</f>
        <v>0</v>
      </c>
      <c r="J217" s="256">
        <f t="shared" si="23"/>
        <v>0</v>
      </c>
      <c r="K217" s="235">
        <f t="shared" si="23"/>
        <v>0</v>
      </c>
      <c r="L217" s="235">
        <f t="shared" si="23"/>
        <v>0</v>
      </c>
    </row>
    <row r="218" spans="1:16" ht="27" hidden="1" customHeight="1" collapsed="1">
      <c r="A218" s="237">
        <v>3</v>
      </c>
      <c r="B218" s="246">
        <v>1</v>
      </c>
      <c r="C218" s="246">
        <v>4</v>
      </c>
      <c r="D218" s="246">
        <v>1</v>
      </c>
      <c r="E218" s="246"/>
      <c r="F218" s="247"/>
      <c r="G218" s="217" t="s">
        <v>180</v>
      </c>
      <c r="H218" s="211">
        <v>191</v>
      </c>
      <c r="I218" s="241">
        <f t="shared" si="23"/>
        <v>0</v>
      </c>
      <c r="J218" s="268">
        <f t="shared" si="23"/>
        <v>0</v>
      </c>
      <c r="K218" s="242">
        <f t="shared" si="23"/>
        <v>0</v>
      </c>
      <c r="L218" s="242">
        <f t="shared" si="23"/>
        <v>0</v>
      </c>
    </row>
    <row r="219" spans="1:16" ht="27.75" hidden="1" customHeight="1" collapsed="1">
      <c r="A219" s="223">
        <v>3</v>
      </c>
      <c r="B219" s="224">
        <v>1</v>
      </c>
      <c r="C219" s="224">
        <v>4</v>
      </c>
      <c r="D219" s="224">
        <v>1</v>
      </c>
      <c r="E219" s="224">
        <v>1</v>
      </c>
      <c r="F219" s="226"/>
      <c r="G219" s="217" t="s">
        <v>181</v>
      </c>
      <c r="H219" s="211">
        <v>192</v>
      </c>
      <c r="I219" s="212">
        <f t="shared" si="23"/>
        <v>0</v>
      </c>
      <c r="J219" s="254">
        <f t="shared" si="23"/>
        <v>0</v>
      </c>
      <c r="K219" s="213">
        <f t="shared" si="23"/>
        <v>0</v>
      </c>
      <c r="L219" s="213">
        <f t="shared" si="23"/>
        <v>0</v>
      </c>
    </row>
    <row r="220" spans="1:16" ht="27" hidden="1" customHeight="1" collapsed="1">
      <c r="A220" s="228">
        <v>3</v>
      </c>
      <c r="B220" s="223">
        <v>1</v>
      </c>
      <c r="C220" s="224">
        <v>4</v>
      </c>
      <c r="D220" s="224">
        <v>1</v>
      </c>
      <c r="E220" s="224">
        <v>1</v>
      </c>
      <c r="F220" s="226">
        <v>1</v>
      </c>
      <c r="G220" s="217" t="s">
        <v>181</v>
      </c>
      <c r="H220" s="211">
        <v>193</v>
      </c>
      <c r="I220" s="231">
        <v>0</v>
      </c>
      <c r="J220" s="231">
        <v>0</v>
      </c>
      <c r="K220" s="231">
        <v>0</v>
      </c>
      <c r="L220" s="231">
        <v>0</v>
      </c>
    </row>
    <row r="221" spans="1:16" ht="26.25" hidden="1" customHeight="1" collapsed="1">
      <c r="A221" s="228">
        <v>3</v>
      </c>
      <c r="B221" s="224">
        <v>1</v>
      </c>
      <c r="C221" s="224">
        <v>5</v>
      </c>
      <c r="D221" s="224"/>
      <c r="E221" s="224"/>
      <c r="F221" s="226"/>
      <c r="G221" s="225" t="s">
        <v>182</v>
      </c>
      <c r="H221" s="211">
        <v>194</v>
      </c>
      <c r="I221" s="212">
        <f t="shared" ref="I221:L222" si="24">I222</f>
        <v>0</v>
      </c>
      <c r="J221" s="212">
        <f t="shared" si="24"/>
        <v>0</v>
      </c>
      <c r="K221" s="212">
        <f t="shared" si="24"/>
        <v>0</v>
      </c>
      <c r="L221" s="212">
        <f t="shared" si="24"/>
        <v>0</v>
      </c>
    </row>
    <row r="222" spans="1:16" ht="30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/>
      <c r="F222" s="226"/>
      <c r="G222" s="225" t="s">
        <v>182</v>
      </c>
      <c r="H222" s="211">
        <v>195</v>
      </c>
      <c r="I222" s="212">
        <f t="shared" si="24"/>
        <v>0</v>
      </c>
      <c r="J222" s="212">
        <f t="shared" si="24"/>
        <v>0</v>
      </c>
      <c r="K222" s="212">
        <f t="shared" si="24"/>
        <v>0</v>
      </c>
      <c r="L222" s="212">
        <f t="shared" si="24"/>
        <v>0</v>
      </c>
    </row>
    <row r="223" spans="1:16" ht="27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/>
      <c r="G223" s="225" t="s">
        <v>182</v>
      </c>
      <c r="H223" s="211">
        <v>196</v>
      </c>
      <c r="I223" s="212">
        <f>SUM(I224:I226)</f>
        <v>0</v>
      </c>
      <c r="J223" s="212">
        <f>SUM(J224:J226)</f>
        <v>0</v>
      </c>
      <c r="K223" s="212">
        <f>SUM(K224:K226)</f>
        <v>0</v>
      </c>
      <c r="L223" s="212">
        <f>SUM(L224:L226)</f>
        <v>0</v>
      </c>
    </row>
    <row r="224" spans="1:16" ht="21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1</v>
      </c>
      <c r="G224" s="277" t="s">
        <v>183</v>
      </c>
      <c r="H224" s="211">
        <v>197</v>
      </c>
      <c r="I224" s="231">
        <v>0</v>
      </c>
      <c r="J224" s="231">
        <v>0</v>
      </c>
      <c r="K224" s="231">
        <v>0</v>
      </c>
      <c r="L224" s="231">
        <v>0</v>
      </c>
    </row>
    <row r="225" spans="1:12" ht="25.5" hidden="1" customHeight="1" collapsed="1">
      <c r="A225" s="228">
        <v>3</v>
      </c>
      <c r="B225" s="224">
        <v>1</v>
      </c>
      <c r="C225" s="224">
        <v>5</v>
      </c>
      <c r="D225" s="224">
        <v>1</v>
      </c>
      <c r="E225" s="224">
        <v>1</v>
      </c>
      <c r="F225" s="226">
        <v>2</v>
      </c>
      <c r="G225" s="277" t="s">
        <v>184</v>
      </c>
      <c r="H225" s="211">
        <v>198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28.5" hidden="1" customHeight="1" collapsed="1">
      <c r="A226" s="228">
        <v>3</v>
      </c>
      <c r="B226" s="224">
        <v>1</v>
      </c>
      <c r="C226" s="224">
        <v>5</v>
      </c>
      <c r="D226" s="224">
        <v>1</v>
      </c>
      <c r="E226" s="224">
        <v>1</v>
      </c>
      <c r="F226" s="226">
        <v>3</v>
      </c>
      <c r="G226" s="277" t="s">
        <v>185</v>
      </c>
      <c r="H226" s="211">
        <v>199</v>
      </c>
      <c r="I226" s="231">
        <v>0</v>
      </c>
      <c r="J226" s="231">
        <v>0</v>
      </c>
      <c r="K226" s="231">
        <v>0</v>
      </c>
      <c r="L226" s="231">
        <v>0</v>
      </c>
    </row>
    <row r="227" spans="1:12" s="163" customFormat="1" ht="41.25" hidden="1" customHeight="1" collapsed="1">
      <c r="A227" s="207">
        <v>3</v>
      </c>
      <c r="B227" s="208">
        <v>2</v>
      </c>
      <c r="C227" s="208"/>
      <c r="D227" s="208"/>
      <c r="E227" s="208"/>
      <c r="F227" s="210"/>
      <c r="G227" s="209" t="s">
        <v>186</v>
      </c>
      <c r="H227" s="211">
        <v>200</v>
      </c>
      <c r="I227" s="212">
        <f>SUM(I228+I260)</f>
        <v>0</v>
      </c>
      <c r="J227" s="254">
        <f>SUM(J228+J260)</f>
        <v>0</v>
      </c>
      <c r="K227" s="213">
        <f>SUM(K228+K260)</f>
        <v>0</v>
      </c>
      <c r="L227" s="213">
        <f>SUM(L228+L260)</f>
        <v>0</v>
      </c>
    </row>
    <row r="228" spans="1:12" ht="26.25" hidden="1" customHeight="1" collapsed="1">
      <c r="A228" s="237">
        <v>3</v>
      </c>
      <c r="B228" s="245">
        <v>2</v>
      </c>
      <c r="C228" s="246">
        <v>1</v>
      </c>
      <c r="D228" s="246"/>
      <c r="E228" s="246"/>
      <c r="F228" s="247"/>
      <c r="G228" s="248" t="s">
        <v>187</v>
      </c>
      <c r="H228" s="211">
        <v>201</v>
      </c>
      <c r="I228" s="241">
        <f>SUM(I229+I238+I242+I246+I250+I253+I256)</f>
        <v>0</v>
      </c>
      <c r="J228" s="268">
        <f>SUM(J229+J238+J242+J246+J250+J253+J256)</f>
        <v>0</v>
      </c>
      <c r="K228" s="242">
        <f>SUM(K229+K238+K242+K246+K250+K253+K256)</f>
        <v>0</v>
      </c>
      <c r="L228" s="242">
        <f>SUM(L229+L238+L242+L246+L250+L253+L256)</f>
        <v>0</v>
      </c>
    </row>
    <row r="229" spans="1:12" ht="15.75" hidden="1" customHeight="1" collapsed="1">
      <c r="A229" s="223">
        <v>3</v>
      </c>
      <c r="B229" s="224">
        <v>2</v>
      </c>
      <c r="C229" s="224">
        <v>1</v>
      </c>
      <c r="D229" s="224">
        <v>1</v>
      </c>
      <c r="E229" s="224"/>
      <c r="F229" s="226"/>
      <c r="G229" s="225" t="s">
        <v>188</v>
      </c>
      <c r="H229" s="211">
        <v>202</v>
      </c>
      <c r="I229" s="241">
        <f>I230</f>
        <v>0</v>
      </c>
      <c r="J229" s="241">
        <f>J230</f>
        <v>0</v>
      </c>
      <c r="K229" s="241">
        <f>K230</f>
        <v>0</v>
      </c>
      <c r="L229" s="241">
        <f>L230</f>
        <v>0</v>
      </c>
    </row>
    <row r="230" spans="1:12" ht="12" hidden="1" customHeight="1" collapsed="1">
      <c r="A230" s="223">
        <v>3</v>
      </c>
      <c r="B230" s="223">
        <v>2</v>
      </c>
      <c r="C230" s="224">
        <v>1</v>
      </c>
      <c r="D230" s="224">
        <v>1</v>
      </c>
      <c r="E230" s="224">
        <v>1</v>
      </c>
      <c r="F230" s="226"/>
      <c r="G230" s="225" t="s">
        <v>189</v>
      </c>
      <c r="H230" s="211">
        <v>203</v>
      </c>
      <c r="I230" s="212">
        <f>SUM(I231:I231)</f>
        <v>0</v>
      </c>
      <c r="J230" s="254">
        <f>SUM(J231:J231)</f>
        <v>0</v>
      </c>
      <c r="K230" s="213">
        <f>SUM(K231:K231)</f>
        <v>0</v>
      </c>
      <c r="L230" s="213">
        <f>SUM(L231:L231)</f>
        <v>0</v>
      </c>
    </row>
    <row r="231" spans="1:12" ht="14.25" hidden="1" customHeight="1" collapsed="1">
      <c r="A231" s="237">
        <v>3</v>
      </c>
      <c r="B231" s="237">
        <v>2</v>
      </c>
      <c r="C231" s="246">
        <v>1</v>
      </c>
      <c r="D231" s="246">
        <v>1</v>
      </c>
      <c r="E231" s="246">
        <v>1</v>
      </c>
      <c r="F231" s="247">
        <v>1</v>
      </c>
      <c r="G231" s="248" t="s">
        <v>189</v>
      </c>
      <c r="H231" s="211">
        <v>204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/>
      <c r="G232" s="248" t="s">
        <v>190</v>
      </c>
      <c r="H232" s="211">
        <v>205</v>
      </c>
      <c r="I232" s="212">
        <f>SUM(I233:I234)</f>
        <v>0</v>
      </c>
      <c r="J232" s="212">
        <f>SUM(J233:J234)</f>
        <v>0</v>
      </c>
      <c r="K232" s="212">
        <f>SUM(K233:K234)</f>
        <v>0</v>
      </c>
      <c r="L232" s="212">
        <f>SUM(L233:L234)</f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2</v>
      </c>
      <c r="F233" s="247">
        <v>1</v>
      </c>
      <c r="G233" s="248" t="s">
        <v>191</v>
      </c>
      <c r="H233" s="211">
        <v>206</v>
      </c>
      <c r="I233" s="231">
        <v>0</v>
      </c>
      <c r="J233" s="231">
        <v>0</v>
      </c>
      <c r="K233" s="231">
        <v>0</v>
      </c>
      <c r="L233" s="231"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2</v>
      </c>
      <c r="F234" s="247">
        <v>2</v>
      </c>
      <c r="G234" s="248" t="s">
        <v>192</v>
      </c>
      <c r="H234" s="211">
        <v>207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84"/>
      <c r="G235" s="248" t="s">
        <v>193</v>
      </c>
      <c r="H235" s="211">
        <v>208</v>
      </c>
      <c r="I235" s="212">
        <f>SUM(I236:I237)</f>
        <v>0</v>
      </c>
      <c r="J235" s="212">
        <f>SUM(J236:J237)</f>
        <v>0</v>
      </c>
      <c r="K235" s="212">
        <f>SUM(K236:K237)</f>
        <v>0</v>
      </c>
      <c r="L235" s="212">
        <f>SUM(L236:L237)</f>
        <v>0</v>
      </c>
    </row>
    <row r="236" spans="1:12" ht="14.25" hidden="1" customHeight="1" collapsed="1">
      <c r="A236" s="237">
        <v>3</v>
      </c>
      <c r="B236" s="246">
        <v>2</v>
      </c>
      <c r="C236" s="246">
        <v>1</v>
      </c>
      <c r="D236" s="246">
        <v>1</v>
      </c>
      <c r="E236" s="246">
        <v>3</v>
      </c>
      <c r="F236" s="247">
        <v>1</v>
      </c>
      <c r="G236" s="248" t="s">
        <v>194</v>
      </c>
      <c r="H236" s="211">
        <v>209</v>
      </c>
      <c r="I236" s="231">
        <v>0</v>
      </c>
      <c r="J236" s="231">
        <v>0</v>
      </c>
      <c r="K236" s="231">
        <v>0</v>
      </c>
      <c r="L236" s="231">
        <v>0</v>
      </c>
    </row>
    <row r="237" spans="1:12" ht="14.25" hidden="1" customHeight="1" collapsed="1">
      <c r="A237" s="237">
        <v>3</v>
      </c>
      <c r="B237" s="246">
        <v>2</v>
      </c>
      <c r="C237" s="246">
        <v>1</v>
      </c>
      <c r="D237" s="246">
        <v>1</v>
      </c>
      <c r="E237" s="246">
        <v>3</v>
      </c>
      <c r="F237" s="247">
        <v>2</v>
      </c>
      <c r="G237" s="248" t="s">
        <v>195</v>
      </c>
      <c r="H237" s="211">
        <v>210</v>
      </c>
      <c r="I237" s="231">
        <v>0</v>
      </c>
      <c r="J237" s="231">
        <v>0</v>
      </c>
      <c r="K237" s="231">
        <v>0</v>
      </c>
      <c r="L237" s="231">
        <v>0</v>
      </c>
    </row>
    <row r="238" spans="1:12" ht="27" hidden="1" customHeight="1" collapsed="1">
      <c r="A238" s="223">
        <v>3</v>
      </c>
      <c r="B238" s="224">
        <v>2</v>
      </c>
      <c r="C238" s="224">
        <v>1</v>
      </c>
      <c r="D238" s="224">
        <v>2</v>
      </c>
      <c r="E238" s="224"/>
      <c r="F238" s="226"/>
      <c r="G238" s="225" t="s">
        <v>196</v>
      </c>
      <c r="H238" s="211">
        <v>211</v>
      </c>
      <c r="I238" s="212">
        <f>I239</f>
        <v>0</v>
      </c>
      <c r="J238" s="212">
        <f>J239</f>
        <v>0</v>
      </c>
      <c r="K238" s="212">
        <f>K239</f>
        <v>0</v>
      </c>
      <c r="L238" s="212">
        <f>L239</f>
        <v>0</v>
      </c>
    </row>
    <row r="239" spans="1:12" ht="14.2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/>
      <c r="G239" s="225" t="s">
        <v>196</v>
      </c>
      <c r="H239" s="211">
        <v>212</v>
      </c>
      <c r="I239" s="212">
        <f>SUM(I240:I241)</f>
        <v>0</v>
      </c>
      <c r="J239" s="254">
        <f>SUM(J240:J241)</f>
        <v>0</v>
      </c>
      <c r="K239" s="213">
        <f>SUM(K240:K241)</f>
        <v>0</v>
      </c>
      <c r="L239" s="213">
        <f>SUM(L240:L241)</f>
        <v>0</v>
      </c>
    </row>
    <row r="240" spans="1:12" ht="27" hidden="1" customHeight="1" collapsed="1">
      <c r="A240" s="237">
        <v>3</v>
      </c>
      <c r="B240" s="245">
        <v>2</v>
      </c>
      <c r="C240" s="246">
        <v>1</v>
      </c>
      <c r="D240" s="246">
        <v>2</v>
      </c>
      <c r="E240" s="246">
        <v>1</v>
      </c>
      <c r="F240" s="247">
        <v>1</v>
      </c>
      <c r="G240" s="248" t="s">
        <v>197</v>
      </c>
      <c r="H240" s="211">
        <v>213</v>
      </c>
      <c r="I240" s="231">
        <v>0</v>
      </c>
      <c r="J240" s="231">
        <v>0</v>
      </c>
      <c r="K240" s="231">
        <v>0</v>
      </c>
      <c r="L240" s="231">
        <v>0</v>
      </c>
    </row>
    <row r="241" spans="1:12" ht="25.5" hidden="1" customHeight="1" collapsed="1">
      <c r="A241" s="223">
        <v>3</v>
      </c>
      <c r="B241" s="224">
        <v>2</v>
      </c>
      <c r="C241" s="224">
        <v>1</v>
      </c>
      <c r="D241" s="224">
        <v>2</v>
      </c>
      <c r="E241" s="224">
        <v>1</v>
      </c>
      <c r="F241" s="226">
        <v>2</v>
      </c>
      <c r="G241" s="225" t="s">
        <v>198</v>
      </c>
      <c r="H241" s="211">
        <v>214</v>
      </c>
      <c r="I241" s="231">
        <v>0</v>
      </c>
      <c r="J241" s="231">
        <v>0</v>
      </c>
      <c r="K241" s="231">
        <v>0</v>
      </c>
      <c r="L241" s="231">
        <v>0</v>
      </c>
    </row>
    <row r="242" spans="1:12" ht="26.25" hidden="1" customHeight="1" collapsed="1">
      <c r="A242" s="218">
        <v>3</v>
      </c>
      <c r="B242" s="216">
        <v>2</v>
      </c>
      <c r="C242" s="216">
        <v>1</v>
      </c>
      <c r="D242" s="216">
        <v>3</v>
      </c>
      <c r="E242" s="216"/>
      <c r="F242" s="219"/>
      <c r="G242" s="217" t="s">
        <v>199</v>
      </c>
      <c r="H242" s="211">
        <v>215</v>
      </c>
      <c r="I242" s="234">
        <f>I243</f>
        <v>0</v>
      </c>
      <c r="J242" s="256">
        <f>J243</f>
        <v>0</v>
      </c>
      <c r="K242" s="235">
        <f>K243</f>
        <v>0</v>
      </c>
      <c r="L242" s="235">
        <f>L243</f>
        <v>0</v>
      </c>
    </row>
    <row r="243" spans="1:12" ht="29.2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/>
      <c r="G243" s="217" t="s">
        <v>199</v>
      </c>
      <c r="H243" s="211">
        <v>216</v>
      </c>
      <c r="I243" s="212">
        <f>I244+I245</f>
        <v>0</v>
      </c>
      <c r="J243" s="212">
        <f>J244+J245</f>
        <v>0</v>
      </c>
      <c r="K243" s="212">
        <f>K244+K245</f>
        <v>0</v>
      </c>
      <c r="L243" s="212">
        <f>L244+L245</f>
        <v>0</v>
      </c>
    </row>
    <row r="244" spans="1:12" ht="30" hidden="1" customHeight="1" collapsed="1">
      <c r="A244" s="223">
        <v>3</v>
      </c>
      <c r="B244" s="224">
        <v>2</v>
      </c>
      <c r="C244" s="224">
        <v>1</v>
      </c>
      <c r="D244" s="224">
        <v>3</v>
      </c>
      <c r="E244" s="224">
        <v>1</v>
      </c>
      <c r="F244" s="226">
        <v>1</v>
      </c>
      <c r="G244" s="225" t="s">
        <v>200</v>
      </c>
      <c r="H244" s="211">
        <v>217</v>
      </c>
      <c r="I244" s="231">
        <v>0</v>
      </c>
      <c r="J244" s="231">
        <v>0</v>
      </c>
      <c r="K244" s="231">
        <v>0</v>
      </c>
      <c r="L244" s="231">
        <v>0</v>
      </c>
    </row>
    <row r="245" spans="1:12" ht="27.75" hidden="1" customHeight="1" collapsed="1">
      <c r="A245" s="223">
        <v>3</v>
      </c>
      <c r="B245" s="224">
        <v>2</v>
      </c>
      <c r="C245" s="224">
        <v>1</v>
      </c>
      <c r="D245" s="224">
        <v>3</v>
      </c>
      <c r="E245" s="224">
        <v>1</v>
      </c>
      <c r="F245" s="226">
        <v>2</v>
      </c>
      <c r="G245" s="225" t="s">
        <v>201</v>
      </c>
      <c r="H245" s="211">
        <v>218</v>
      </c>
      <c r="I245" s="275">
        <v>0</v>
      </c>
      <c r="J245" s="272">
        <v>0</v>
      </c>
      <c r="K245" s="275">
        <v>0</v>
      </c>
      <c r="L245" s="275">
        <v>0</v>
      </c>
    </row>
    <row r="246" spans="1:12" ht="12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/>
      <c r="F246" s="226"/>
      <c r="G246" s="225" t="s">
        <v>202</v>
      </c>
      <c r="H246" s="211">
        <v>219</v>
      </c>
      <c r="I246" s="212">
        <f>I247</f>
        <v>0</v>
      </c>
      <c r="J246" s="213">
        <f>J247</f>
        <v>0</v>
      </c>
      <c r="K246" s="212">
        <f>K247</f>
        <v>0</v>
      </c>
      <c r="L246" s="213">
        <f>L247</f>
        <v>0</v>
      </c>
    </row>
    <row r="247" spans="1:12" ht="14.25" hidden="1" customHeight="1" collapsed="1">
      <c r="A247" s="218">
        <v>3</v>
      </c>
      <c r="B247" s="216">
        <v>2</v>
      </c>
      <c r="C247" s="216">
        <v>1</v>
      </c>
      <c r="D247" s="216">
        <v>4</v>
      </c>
      <c r="E247" s="216">
        <v>1</v>
      </c>
      <c r="F247" s="219"/>
      <c r="G247" s="217" t="s">
        <v>202</v>
      </c>
      <c r="H247" s="211">
        <v>220</v>
      </c>
      <c r="I247" s="234">
        <f>SUM(I248:I249)</f>
        <v>0</v>
      </c>
      <c r="J247" s="256">
        <f>SUM(J248:J249)</f>
        <v>0</v>
      </c>
      <c r="K247" s="235">
        <f>SUM(K248:K249)</f>
        <v>0</v>
      </c>
      <c r="L247" s="235">
        <f>SUM(L248:L249)</f>
        <v>0</v>
      </c>
    </row>
    <row r="248" spans="1:12" ht="25.5" hidden="1" customHeight="1" collapsed="1">
      <c r="A248" s="223">
        <v>3</v>
      </c>
      <c r="B248" s="224">
        <v>2</v>
      </c>
      <c r="C248" s="224">
        <v>1</v>
      </c>
      <c r="D248" s="224">
        <v>4</v>
      </c>
      <c r="E248" s="224">
        <v>1</v>
      </c>
      <c r="F248" s="226">
        <v>1</v>
      </c>
      <c r="G248" s="225" t="s">
        <v>203</v>
      </c>
      <c r="H248" s="211">
        <v>221</v>
      </c>
      <c r="I248" s="231">
        <v>0</v>
      </c>
      <c r="J248" s="231">
        <v>0</v>
      </c>
      <c r="K248" s="231">
        <v>0</v>
      </c>
      <c r="L248" s="231">
        <v>0</v>
      </c>
    </row>
    <row r="249" spans="1:12" ht="18.75" hidden="1" customHeight="1" collapsed="1">
      <c r="A249" s="223">
        <v>3</v>
      </c>
      <c r="B249" s="224">
        <v>2</v>
      </c>
      <c r="C249" s="224">
        <v>1</v>
      </c>
      <c r="D249" s="224">
        <v>4</v>
      </c>
      <c r="E249" s="224">
        <v>1</v>
      </c>
      <c r="F249" s="226">
        <v>2</v>
      </c>
      <c r="G249" s="225" t="s">
        <v>204</v>
      </c>
      <c r="H249" s="211">
        <v>222</v>
      </c>
      <c r="I249" s="231">
        <v>0</v>
      </c>
      <c r="J249" s="231">
        <v>0</v>
      </c>
      <c r="K249" s="231">
        <v>0</v>
      </c>
      <c r="L249" s="231">
        <v>0</v>
      </c>
    </row>
    <row r="250" spans="1:12" hidden="1" collapsed="1">
      <c r="A250" s="223">
        <v>3</v>
      </c>
      <c r="B250" s="224">
        <v>2</v>
      </c>
      <c r="C250" s="224">
        <v>1</v>
      </c>
      <c r="D250" s="224">
        <v>5</v>
      </c>
      <c r="E250" s="224"/>
      <c r="F250" s="226"/>
      <c r="G250" s="225" t="s">
        <v>205</v>
      </c>
      <c r="H250" s="211">
        <v>223</v>
      </c>
      <c r="I250" s="212">
        <f t="shared" ref="I250:L251" si="25">I251</f>
        <v>0</v>
      </c>
      <c r="J250" s="254">
        <f t="shared" si="25"/>
        <v>0</v>
      </c>
      <c r="K250" s="213">
        <f t="shared" si="25"/>
        <v>0</v>
      </c>
      <c r="L250" s="213">
        <f t="shared" si="25"/>
        <v>0</v>
      </c>
    </row>
    <row r="251" spans="1:12" ht="16.5" hidden="1" customHeight="1" collapsed="1">
      <c r="A251" s="223">
        <v>3</v>
      </c>
      <c r="B251" s="224">
        <v>2</v>
      </c>
      <c r="C251" s="224">
        <v>1</v>
      </c>
      <c r="D251" s="224">
        <v>5</v>
      </c>
      <c r="E251" s="224">
        <v>1</v>
      </c>
      <c r="F251" s="226"/>
      <c r="G251" s="225" t="s">
        <v>205</v>
      </c>
      <c r="H251" s="211">
        <v>224</v>
      </c>
      <c r="I251" s="213">
        <f t="shared" si="25"/>
        <v>0</v>
      </c>
      <c r="J251" s="254">
        <f t="shared" si="25"/>
        <v>0</v>
      </c>
      <c r="K251" s="213">
        <f t="shared" si="25"/>
        <v>0</v>
      </c>
      <c r="L251" s="213">
        <f t="shared" si="25"/>
        <v>0</v>
      </c>
    </row>
    <row r="252" spans="1:12" hidden="1" collapsed="1">
      <c r="A252" s="245">
        <v>3</v>
      </c>
      <c r="B252" s="246">
        <v>2</v>
      </c>
      <c r="C252" s="246">
        <v>1</v>
      </c>
      <c r="D252" s="246">
        <v>5</v>
      </c>
      <c r="E252" s="246">
        <v>1</v>
      </c>
      <c r="F252" s="247">
        <v>1</v>
      </c>
      <c r="G252" s="225" t="s">
        <v>205</v>
      </c>
      <c r="H252" s="211">
        <v>225</v>
      </c>
      <c r="I252" s="275">
        <v>0</v>
      </c>
      <c r="J252" s="275">
        <v>0</v>
      </c>
      <c r="K252" s="275">
        <v>0</v>
      </c>
      <c r="L252" s="275">
        <v>0</v>
      </c>
    </row>
    <row r="253" spans="1:12" hidden="1" collapsed="1">
      <c r="A253" s="223">
        <v>3</v>
      </c>
      <c r="B253" s="224">
        <v>2</v>
      </c>
      <c r="C253" s="224">
        <v>1</v>
      </c>
      <c r="D253" s="224">
        <v>6</v>
      </c>
      <c r="E253" s="224"/>
      <c r="F253" s="226"/>
      <c r="G253" s="225" t="s">
        <v>206</v>
      </c>
      <c r="H253" s="211">
        <v>226</v>
      </c>
      <c r="I253" s="212">
        <f t="shared" ref="I253:L254" si="26">I254</f>
        <v>0</v>
      </c>
      <c r="J253" s="254">
        <f t="shared" si="26"/>
        <v>0</v>
      </c>
      <c r="K253" s="213">
        <f t="shared" si="26"/>
        <v>0</v>
      </c>
      <c r="L253" s="213">
        <f t="shared" si="26"/>
        <v>0</v>
      </c>
    </row>
    <row r="254" spans="1:12" hidden="1" collapsed="1">
      <c r="A254" s="223">
        <v>3</v>
      </c>
      <c r="B254" s="223">
        <v>2</v>
      </c>
      <c r="C254" s="224">
        <v>1</v>
      </c>
      <c r="D254" s="224">
        <v>6</v>
      </c>
      <c r="E254" s="224">
        <v>1</v>
      </c>
      <c r="F254" s="226"/>
      <c r="G254" s="225" t="s">
        <v>206</v>
      </c>
      <c r="H254" s="211">
        <v>227</v>
      </c>
      <c r="I254" s="212">
        <f t="shared" si="26"/>
        <v>0</v>
      </c>
      <c r="J254" s="254">
        <f t="shared" si="26"/>
        <v>0</v>
      </c>
      <c r="K254" s="213">
        <f t="shared" si="26"/>
        <v>0</v>
      </c>
      <c r="L254" s="213">
        <f t="shared" si="26"/>
        <v>0</v>
      </c>
    </row>
    <row r="255" spans="1:12" ht="15.75" hidden="1" customHeight="1" collapsed="1">
      <c r="A255" s="218">
        <v>3</v>
      </c>
      <c r="B255" s="218">
        <v>2</v>
      </c>
      <c r="C255" s="224">
        <v>1</v>
      </c>
      <c r="D255" s="224">
        <v>6</v>
      </c>
      <c r="E255" s="224">
        <v>1</v>
      </c>
      <c r="F255" s="226">
        <v>1</v>
      </c>
      <c r="G255" s="225" t="s">
        <v>206</v>
      </c>
      <c r="H255" s="211">
        <v>228</v>
      </c>
      <c r="I255" s="275">
        <v>0</v>
      </c>
      <c r="J255" s="275">
        <v>0</v>
      </c>
      <c r="K255" s="275">
        <v>0</v>
      </c>
      <c r="L255" s="275">
        <v>0</v>
      </c>
    </row>
    <row r="256" spans="1:12" ht="13.5" hidden="1" customHeight="1" collapsed="1">
      <c r="A256" s="223">
        <v>3</v>
      </c>
      <c r="B256" s="223">
        <v>2</v>
      </c>
      <c r="C256" s="224">
        <v>1</v>
      </c>
      <c r="D256" s="224">
        <v>7</v>
      </c>
      <c r="E256" s="224"/>
      <c r="F256" s="226"/>
      <c r="G256" s="225" t="s">
        <v>207</v>
      </c>
      <c r="H256" s="211">
        <v>229</v>
      </c>
      <c r="I256" s="212">
        <f>I257</f>
        <v>0</v>
      </c>
      <c r="J256" s="254">
        <f>J257</f>
        <v>0</v>
      </c>
      <c r="K256" s="213">
        <f>K257</f>
        <v>0</v>
      </c>
      <c r="L256" s="213">
        <f>L257</f>
        <v>0</v>
      </c>
    </row>
    <row r="257" spans="1:12" hidden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/>
      <c r="G257" s="225" t="s">
        <v>207</v>
      </c>
      <c r="H257" s="211">
        <v>230</v>
      </c>
      <c r="I257" s="212">
        <f>I258+I259</f>
        <v>0</v>
      </c>
      <c r="J257" s="212">
        <f>J258+J259</f>
        <v>0</v>
      </c>
      <c r="K257" s="212">
        <f>K258+K259</f>
        <v>0</v>
      </c>
      <c r="L257" s="212">
        <f>L258+L259</f>
        <v>0</v>
      </c>
    </row>
    <row r="258" spans="1:12" ht="27" hidden="1" customHeight="1" collapsed="1">
      <c r="A258" s="223">
        <v>3</v>
      </c>
      <c r="B258" s="224">
        <v>2</v>
      </c>
      <c r="C258" s="224">
        <v>1</v>
      </c>
      <c r="D258" s="224">
        <v>7</v>
      </c>
      <c r="E258" s="224">
        <v>1</v>
      </c>
      <c r="F258" s="226">
        <v>1</v>
      </c>
      <c r="G258" s="225" t="s">
        <v>208</v>
      </c>
      <c r="H258" s="211">
        <v>231</v>
      </c>
      <c r="I258" s="230">
        <v>0</v>
      </c>
      <c r="J258" s="231">
        <v>0</v>
      </c>
      <c r="K258" s="231">
        <v>0</v>
      </c>
      <c r="L258" s="231">
        <v>0</v>
      </c>
    </row>
    <row r="259" spans="1:12" ht="24.75" hidden="1" customHeight="1" collapsed="1">
      <c r="A259" s="223">
        <v>3</v>
      </c>
      <c r="B259" s="224">
        <v>2</v>
      </c>
      <c r="C259" s="224">
        <v>1</v>
      </c>
      <c r="D259" s="224">
        <v>7</v>
      </c>
      <c r="E259" s="224">
        <v>1</v>
      </c>
      <c r="F259" s="226">
        <v>2</v>
      </c>
      <c r="G259" s="225" t="s">
        <v>209</v>
      </c>
      <c r="H259" s="211">
        <v>232</v>
      </c>
      <c r="I259" s="231">
        <v>0</v>
      </c>
      <c r="J259" s="231">
        <v>0</v>
      </c>
      <c r="K259" s="231">
        <v>0</v>
      </c>
      <c r="L259" s="231">
        <v>0</v>
      </c>
    </row>
    <row r="260" spans="1:12" ht="38.25" hidden="1" customHeight="1" collapsed="1">
      <c r="A260" s="223">
        <v>3</v>
      </c>
      <c r="B260" s="224">
        <v>2</v>
      </c>
      <c r="C260" s="224">
        <v>2</v>
      </c>
      <c r="D260" s="285"/>
      <c r="E260" s="285"/>
      <c r="F260" s="286"/>
      <c r="G260" s="225" t="s">
        <v>210</v>
      </c>
      <c r="H260" s="211">
        <v>233</v>
      </c>
      <c r="I260" s="212">
        <f>SUM(I261+I270+I274+I278+I282+I285+I288)</f>
        <v>0</v>
      </c>
      <c r="J260" s="254">
        <f>SUM(J261+J270+J274+J278+J282+J285+J288)</f>
        <v>0</v>
      </c>
      <c r="K260" s="213">
        <f>SUM(K261+K270+K274+K278+K282+K285+K288)</f>
        <v>0</v>
      </c>
      <c r="L260" s="213">
        <f>SUM(L261+L270+L274+L278+L282+L285+L288)</f>
        <v>0</v>
      </c>
    </row>
    <row r="261" spans="1:12" hidden="1" collapsed="1">
      <c r="A261" s="223">
        <v>3</v>
      </c>
      <c r="B261" s="224">
        <v>2</v>
      </c>
      <c r="C261" s="224">
        <v>2</v>
      </c>
      <c r="D261" s="224">
        <v>1</v>
      </c>
      <c r="E261" s="224"/>
      <c r="F261" s="226"/>
      <c r="G261" s="225" t="s">
        <v>211</v>
      </c>
      <c r="H261" s="211">
        <v>234</v>
      </c>
      <c r="I261" s="212">
        <f>I262</f>
        <v>0</v>
      </c>
      <c r="J261" s="212">
        <f>J262</f>
        <v>0</v>
      </c>
      <c r="K261" s="212">
        <f>K262</f>
        <v>0</v>
      </c>
      <c r="L261" s="212">
        <f>L262</f>
        <v>0</v>
      </c>
    </row>
    <row r="262" spans="1:12" hidden="1" collapsed="1">
      <c r="A262" s="228">
        <v>3</v>
      </c>
      <c r="B262" s="223">
        <v>2</v>
      </c>
      <c r="C262" s="224">
        <v>2</v>
      </c>
      <c r="D262" s="224">
        <v>1</v>
      </c>
      <c r="E262" s="224">
        <v>1</v>
      </c>
      <c r="F262" s="226"/>
      <c r="G262" s="225" t="s">
        <v>189</v>
      </c>
      <c r="H262" s="211">
        <v>235</v>
      </c>
      <c r="I262" s="212">
        <f>SUM(I263)</f>
        <v>0</v>
      </c>
      <c r="J262" s="212">
        <f>SUM(J263)</f>
        <v>0</v>
      </c>
      <c r="K262" s="212">
        <f>SUM(K263)</f>
        <v>0</v>
      </c>
      <c r="L262" s="212">
        <f>SUM(L263)</f>
        <v>0</v>
      </c>
    </row>
    <row r="263" spans="1:12" hidden="1" collapsed="1">
      <c r="A263" s="228">
        <v>3</v>
      </c>
      <c r="B263" s="223">
        <v>2</v>
      </c>
      <c r="C263" s="224">
        <v>2</v>
      </c>
      <c r="D263" s="224">
        <v>1</v>
      </c>
      <c r="E263" s="224">
        <v>1</v>
      </c>
      <c r="F263" s="226">
        <v>1</v>
      </c>
      <c r="G263" s="225" t="s">
        <v>189</v>
      </c>
      <c r="H263" s="211">
        <v>236</v>
      </c>
      <c r="I263" s="231">
        <v>0</v>
      </c>
      <c r="J263" s="231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/>
      <c r="G264" s="225" t="s">
        <v>212</v>
      </c>
      <c r="H264" s="211">
        <v>237</v>
      </c>
      <c r="I264" s="212">
        <f>SUM(I265:I266)</f>
        <v>0</v>
      </c>
      <c r="J264" s="212">
        <f>SUM(J265:J266)</f>
        <v>0</v>
      </c>
      <c r="K264" s="212">
        <f>SUM(K265:K266)</f>
        <v>0</v>
      </c>
      <c r="L264" s="212">
        <f>SUM(L265:L266)</f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2</v>
      </c>
      <c r="F265" s="226">
        <v>1</v>
      </c>
      <c r="G265" s="225" t="s">
        <v>191</v>
      </c>
      <c r="H265" s="211">
        <v>238</v>
      </c>
      <c r="I265" s="231">
        <v>0</v>
      </c>
      <c r="J265" s="230">
        <v>0</v>
      </c>
      <c r="K265" s="231">
        <v>0</v>
      </c>
      <c r="L265" s="231"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2</v>
      </c>
      <c r="F266" s="226">
        <v>2</v>
      </c>
      <c r="G266" s="225" t="s">
        <v>192</v>
      </c>
      <c r="H266" s="211">
        <v>239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/>
      <c r="G267" s="225" t="s">
        <v>193</v>
      </c>
      <c r="H267" s="211">
        <v>240</v>
      </c>
      <c r="I267" s="212">
        <f>SUM(I268:I269)</f>
        <v>0</v>
      </c>
      <c r="J267" s="212">
        <f>SUM(J268:J269)</f>
        <v>0</v>
      </c>
      <c r="K267" s="212">
        <f>SUM(K268:K269)</f>
        <v>0</v>
      </c>
      <c r="L267" s="212">
        <f>SUM(L268:L269)</f>
        <v>0</v>
      </c>
    </row>
    <row r="268" spans="1:12" ht="15" hidden="1" customHeight="1" collapsed="1">
      <c r="A268" s="228">
        <v>3</v>
      </c>
      <c r="B268" s="223">
        <v>2</v>
      </c>
      <c r="C268" s="224">
        <v>2</v>
      </c>
      <c r="D268" s="224">
        <v>1</v>
      </c>
      <c r="E268" s="224">
        <v>3</v>
      </c>
      <c r="F268" s="226">
        <v>1</v>
      </c>
      <c r="G268" s="225" t="s">
        <v>194</v>
      </c>
      <c r="H268" s="211">
        <v>241</v>
      </c>
      <c r="I268" s="231">
        <v>0</v>
      </c>
      <c r="J268" s="230">
        <v>0</v>
      </c>
      <c r="K268" s="231">
        <v>0</v>
      </c>
      <c r="L268" s="231">
        <v>0</v>
      </c>
    </row>
    <row r="269" spans="1:12" ht="15" hidden="1" customHeight="1" collapsed="1">
      <c r="A269" s="228">
        <v>3</v>
      </c>
      <c r="B269" s="223">
        <v>2</v>
      </c>
      <c r="C269" s="224">
        <v>2</v>
      </c>
      <c r="D269" s="224">
        <v>1</v>
      </c>
      <c r="E269" s="224">
        <v>3</v>
      </c>
      <c r="F269" s="226">
        <v>2</v>
      </c>
      <c r="G269" s="225" t="s">
        <v>213</v>
      </c>
      <c r="H269" s="211">
        <v>242</v>
      </c>
      <c r="I269" s="231">
        <v>0</v>
      </c>
      <c r="J269" s="230">
        <v>0</v>
      </c>
      <c r="K269" s="231">
        <v>0</v>
      </c>
      <c r="L269" s="231">
        <v>0</v>
      </c>
    </row>
    <row r="270" spans="1:12" ht="25.5" hidden="1" customHeight="1" collapsed="1">
      <c r="A270" s="228">
        <v>3</v>
      </c>
      <c r="B270" s="223">
        <v>2</v>
      </c>
      <c r="C270" s="224">
        <v>2</v>
      </c>
      <c r="D270" s="224">
        <v>2</v>
      </c>
      <c r="E270" s="224"/>
      <c r="F270" s="226"/>
      <c r="G270" s="225" t="s">
        <v>214</v>
      </c>
      <c r="H270" s="211">
        <v>243</v>
      </c>
      <c r="I270" s="212">
        <f>I271</f>
        <v>0</v>
      </c>
      <c r="J270" s="213">
        <f>J271</f>
        <v>0</v>
      </c>
      <c r="K270" s="212">
        <f>K271</f>
        <v>0</v>
      </c>
      <c r="L270" s="213">
        <f>L271</f>
        <v>0</v>
      </c>
    </row>
    <row r="271" spans="1:12" ht="20.25" hidden="1" customHeight="1" collapsed="1">
      <c r="A271" s="223">
        <v>3</v>
      </c>
      <c r="B271" s="224">
        <v>2</v>
      </c>
      <c r="C271" s="216">
        <v>2</v>
      </c>
      <c r="D271" s="216">
        <v>2</v>
      </c>
      <c r="E271" s="216">
        <v>1</v>
      </c>
      <c r="F271" s="219"/>
      <c r="G271" s="225" t="s">
        <v>214</v>
      </c>
      <c r="H271" s="211">
        <v>244</v>
      </c>
      <c r="I271" s="234">
        <f>SUM(I272:I273)</f>
        <v>0</v>
      </c>
      <c r="J271" s="256">
        <f>SUM(J272:J273)</f>
        <v>0</v>
      </c>
      <c r="K271" s="235">
        <f>SUM(K272:K273)</f>
        <v>0</v>
      </c>
      <c r="L271" s="235">
        <f>SUM(L272:L273)</f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2</v>
      </c>
      <c r="E272" s="224">
        <v>1</v>
      </c>
      <c r="F272" s="226">
        <v>1</v>
      </c>
      <c r="G272" s="225" t="s">
        <v>215</v>
      </c>
      <c r="H272" s="211">
        <v>245</v>
      </c>
      <c r="I272" s="231">
        <v>0</v>
      </c>
      <c r="J272" s="231">
        <v>0</v>
      </c>
      <c r="K272" s="231">
        <v>0</v>
      </c>
      <c r="L272" s="231">
        <v>0</v>
      </c>
    </row>
    <row r="273" spans="1:12" ht="25.5" hidden="1" customHeight="1" collapsed="1">
      <c r="A273" s="223">
        <v>3</v>
      </c>
      <c r="B273" s="224">
        <v>2</v>
      </c>
      <c r="C273" s="224">
        <v>2</v>
      </c>
      <c r="D273" s="224">
        <v>2</v>
      </c>
      <c r="E273" s="224">
        <v>1</v>
      </c>
      <c r="F273" s="226">
        <v>2</v>
      </c>
      <c r="G273" s="228" t="s">
        <v>216</v>
      </c>
      <c r="H273" s="211">
        <v>246</v>
      </c>
      <c r="I273" s="231">
        <v>0</v>
      </c>
      <c r="J273" s="231">
        <v>0</v>
      </c>
      <c r="K273" s="231">
        <v>0</v>
      </c>
      <c r="L273" s="231">
        <v>0</v>
      </c>
    </row>
    <row r="274" spans="1:12" ht="25.5" hidden="1" customHeight="1" collapsed="1">
      <c r="A274" s="223">
        <v>3</v>
      </c>
      <c r="B274" s="224">
        <v>2</v>
      </c>
      <c r="C274" s="224">
        <v>2</v>
      </c>
      <c r="D274" s="224">
        <v>3</v>
      </c>
      <c r="E274" s="224"/>
      <c r="F274" s="226"/>
      <c r="G274" s="225" t="s">
        <v>217</v>
      </c>
      <c r="H274" s="211">
        <v>247</v>
      </c>
      <c r="I274" s="212">
        <f>I275</f>
        <v>0</v>
      </c>
      <c r="J274" s="254">
        <f>J275</f>
        <v>0</v>
      </c>
      <c r="K274" s="213">
        <f>K275</f>
        <v>0</v>
      </c>
      <c r="L274" s="213">
        <f>L275</f>
        <v>0</v>
      </c>
    </row>
    <row r="275" spans="1:12" ht="30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/>
      <c r="G275" s="225" t="s">
        <v>217</v>
      </c>
      <c r="H275" s="211">
        <v>248</v>
      </c>
      <c r="I275" s="212">
        <f>I276+I277</f>
        <v>0</v>
      </c>
      <c r="J275" s="212">
        <f>J276+J277</f>
        <v>0</v>
      </c>
      <c r="K275" s="212">
        <f>K276+K277</f>
        <v>0</v>
      </c>
      <c r="L275" s="212">
        <f>L276+L277</f>
        <v>0</v>
      </c>
    </row>
    <row r="276" spans="1:12" ht="31.5" hidden="1" customHeight="1" collapsed="1">
      <c r="A276" s="218">
        <v>3</v>
      </c>
      <c r="B276" s="224">
        <v>2</v>
      </c>
      <c r="C276" s="224">
        <v>2</v>
      </c>
      <c r="D276" s="224">
        <v>3</v>
      </c>
      <c r="E276" s="224">
        <v>1</v>
      </c>
      <c r="F276" s="226">
        <v>1</v>
      </c>
      <c r="G276" s="225" t="s">
        <v>218</v>
      </c>
      <c r="H276" s="211">
        <v>249</v>
      </c>
      <c r="I276" s="231">
        <v>0</v>
      </c>
      <c r="J276" s="231">
        <v>0</v>
      </c>
      <c r="K276" s="231">
        <v>0</v>
      </c>
      <c r="L276" s="231">
        <v>0</v>
      </c>
    </row>
    <row r="277" spans="1:12" ht="25.5" hidden="1" customHeight="1" collapsed="1">
      <c r="A277" s="218">
        <v>3</v>
      </c>
      <c r="B277" s="224">
        <v>2</v>
      </c>
      <c r="C277" s="224">
        <v>2</v>
      </c>
      <c r="D277" s="224">
        <v>3</v>
      </c>
      <c r="E277" s="224">
        <v>1</v>
      </c>
      <c r="F277" s="226">
        <v>2</v>
      </c>
      <c r="G277" s="225" t="s">
        <v>219</v>
      </c>
      <c r="H277" s="211">
        <v>250</v>
      </c>
      <c r="I277" s="231">
        <v>0</v>
      </c>
      <c r="J277" s="231">
        <v>0</v>
      </c>
      <c r="K277" s="231">
        <v>0</v>
      </c>
      <c r="L277" s="231">
        <v>0</v>
      </c>
    </row>
    <row r="278" spans="1:12" ht="22.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/>
      <c r="F278" s="226"/>
      <c r="G278" s="225" t="s">
        <v>220</v>
      </c>
      <c r="H278" s="211">
        <v>251</v>
      </c>
      <c r="I278" s="212">
        <f>I279</f>
        <v>0</v>
      </c>
      <c r="J278" s="254">
        <f>J279</f>
        <v>0</v>
      </c>
      <c r="K278" s="213">
        <f>K279</f>
        <v>0</v>
      </c>
      <c r="L278" s="213">
        <f>L279</f>
        <v>0</v>
      </c>
    </row>
    <row r="279" spans="1:12" hidden="1" collapsed="1">
      <c r="A279" s="223">
        <v>3</v>
      </c>
      <c r="B279" s="224">
        <v>2</v>
      </c>
      <c r="C279" s="224">
        <v>2</v>
      </c>
      <c r="D279" s="224">
        <v>4</v>
      </c>
      <c r="E279" s="224">
        <v>1</v>
      </c>
      <c r="F279" s="226"/>
      <c r="G279" s="225" t="s">
        <v>220</v>
      </c>
      <c r="H279" s="211">
        <v>252</v>
      </c>
      <c r="I279" s="212">
        <f>SUM(I280:I281)</f>
        <v>0</v>
      </c>
      <c r="J279" s="254">
        <f>SUM(J280:J281)</f>
        <v>0</v>
      </c>
      <c r="K279" s="213">
        <f>SUM(K280:K281)</f>
        <v>0</v>
      </c>
      <c r="L279" s="213">
        <f>SUM(L280:L281)</f>
        <v>0</v>
      </c>
    </row>
    <row r="280" spans="1:12" ht="30.75" hidden="1" customHeight="1" collapsed="1">
      <c r="A280" s="223">
        <v>3</v>
      </c>
      <c r="B280" s="224">
        <v>2</v>
      </c>
      <c r="C280" s="224">
        <v>2</v>
      </c>
      <c r="D280" s="224">
        <v>4</v>
      </c>
      <c r="E280" s="224">
        <v>1</v>
      </c>
      <c r="F280" s="226">
        <v>1</v>
      </c>
      <c r="G280" s="225" t="s">
        <v>221</v>
      </c>
      <c r="H280" s="211">
        <v>253</v>
      </c>
      <c r="I280" s="231">
        <v>0</v>
      </c>
      <c r="J280" s="231">
        <v>0</v>
      </c>
      <c r="K280" s="231">
        <v>0</v>
      </c>
      <c r="L280" s="231">
        <v>0</v>
      </c>
    </row>
    <row r="281" spans="1:12" ht="27.75" hidden="1" customHeight="1" collapsed="1">
      <c r="A281" s="218">
        <v>3</v>
      </c>
      <c r="B281" s="216">
        <v>2</v>
      </c>
      <c r="C281" s="216">
        <v>2</v>
      </c>
      <c r="D281" s="216">
        <v>4</v>
      </c>
      <c r="E281" s="216">
        <v>1</v>
      </c>
      <c r="F281" s="219">
        <v>2</v>
      </c>
      <c r="G281" s="228" t="s">
        <v>222</v>
      </c>
      <c r="H281" s="211">
        <v>254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/>
      <c r="F282" s="226"/>
      <c r="G282" s="225" t="s">
        <v>223</v>
      </c>
      <c r="H282" s="211">
        <v>255</v>
      </c>
      <c r="I282" s="212">
        <f t="shared" ref="I282:L283" si="27">I283</f>
        <v>0</v>
      </c>
      <c r="J282" s="254">
        <f t="shared" si="27"/>
        <v>0</v>
      </c>
      <c r="K282" s="213">
        <f t="shared" si="27"/>
        <v>0</v>
      </c>
      <c r="L282" s="213">
        <f t="shared" si="27"/>
        <v>0</v>
      </c>
    </row>
    <row r="283" spans="1:12" ht="15.75" hidden="1" customHeight="1" collapsed="1">
      <c r="A283" s="223">
        <v>3</v>
      </c>
      <c r="B283" s="224">
        <v>2</v>
      </c>
      <c r="C283" s="224">
        <v>2</v>
      </c>
      <c r="D283" s="224">
        <v>5</v>
      </c>
      <c r="E283" s="224">
        <v>1</v>
      </c>
      <c r="F283" s="226"/>
      <c r="G283" s="225" t="s">
        <v>223</v>
      </c>
      <c r="H283" s="211">
        <v>256</v>
      </c>
      <c r="I283" s="212">
        <f t="shared" si="27"/>
        <v>0</v>
      </c>
      <c r="J283" s="254">
        <f t="shared" si="27"/>
        <v>0</v>
      </c>
      <c r="K283" s="213">
        <f t="shared" si="27"/>
        <v>0</v>
      </c>
      <c r="L283" s="213">
        <f t="shared" si="27"/>
        <v>0</v>
      </c>
    </row>
    <row r="284" spans="1:12" ht="15.75" hidden="1" customHeight="1" collapsed="1">
      <c r="A284" s="223">
        <v>3</v>
      </c>
      <c r="B284" s="224">
        <v>2</v>
      </c>
      <c r="C284" s="224">
        <v>2</v>
      </c>
      <c r="D284" s="224">
        <v>5</v>
      </c>
      <c r="E284" s="224">
        <v>1</v>
      </c>
      <c r="F284" s="226">
        <v>1</v>
      </c>
      <c r="G284" s="225" t="s">
        <v>223</v>
      </c>
      <c r="H284" s="211">
        <v>257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14.25" hidden="1" customHeight="1" collapsed="1">
      <c r="A285" s="223">
        <v>3</v>
      </c>
      <c r="B285" s="224">
        <v>2</v>
      </c>
      <c r="C285" s="224">
        <v>2</v>
      </c>
      <c r="D285" s="224">
        <v>6</v>
      </c>
      <c r="E285" s="224"/>
      <c r="F285" s="226"/>
      <c r="G285" s="225" t="s">
        <v>206</v>
      </c>
      <c r="H285" s="211">
        <v>258</v>
      </c>
      <c r="I285" s="212">
        <f t="shared" ref="I285:L286" si="28">I286</f>
        <v>0</v>
      </c>
      <c r="J285" s="287">
        <f t="shared" si="28"/>
        <v>0</v>
      </c>
      <c r="K285" s="213">
        <f t="shared" si="28"/>
        <v>0</v>
      </c>
      <c r="L285" s="213">
        <f t="shared" si="28"/>
        <v>0</v>
      </c>
    </row>
    <row r="286" spans="1:12" ht="15" hidden="1" customHeight="1" collapsed="1">
      <c r="A286" s="223">
        <v>3</v>
      </c>
      <c r="B286" s="224">
        <v>2</v>
      </c>
      <c r="C286" s="224">
        <v>2</v>
      </c>
      <c r="D286" s="224">
        <v>6</v>
      </c>
      <c r="E286" s="224">
        <v>1</v>
      </c>
      <c r="F286" s="226"/>
      <c r="G286" s="225" t="s">
        <v>206</v>
      </c>
      <c r="H286" s="211">
        <v>259</v>
      </c>
      <c r="I286" s="212">
        <f t="shared" si="28"/>
        <v>0</v>
      </c>
      <c r="J286" s="287">
        <f t="shared" si="28"/>
        <v>0</v>
      </c>
      <c r="K286" s="213">
        <f t="shared" si="28"/>
        <v>0</v>
      </c>
      <c r="L286" s="213">
        <f t="shared" si="28"/>
        <v>0</v>
      </c>
    </row>
    <row r="287" spans="1:12" ht="15" hidden="1" customHeight="1" collapsed="1">
      <c r="A287" s="223">
        <v>3</v>
      </c>
      <c r="B287" s="246">
        <v>2</v>
      </c>
      <c r="C287" s="246">
        <v>2</v>
      </c>
      <c r="D287" s="224">
        <v>6</v>
      </c>
      <c r="E287" s="246">
        <v>1</v>
      </c>
      <c r="F287" s="247">
        <v>1</v>
      </c>
      <c r="G287" s="248" t="s">
        <v>206</v>
      </c>
      <c r="H287" s="211">
        <v>260</v>
      </c>
      <c r="I287" s="231">
        <v>0</v>
      </c>
      <c r="J287" s="231">
        <v>0</v>
      </c>
      <c r="K287" s="231">
        <v>0</v>
      </c>
      <c r="L287" s="231">
        <v>0</v>
      </c>
    </row>
    <row r="288" spans="1:12" ht="14.25" hidden="1" customHeight="1" collapsed="1">
      <c r="A288" s="228">
        <v>3</v>
      </c>
      <c r="B288" s="223">
        <v>2</v>
      </c>
      <c r="C288" s="224">
        <v>2</v>
      </c>
      <c r="D288" s="224">
        <v>7</v>
      </c>
      <c r="E288" s="224"/>
      <c r="F288" s="226"/>
      <c r="G288" s="225" t="s">
        <v>207</v>
      </c>
      <c r="H288" s="211">
        <v>261</v>
      </c>
      <c r="I288" s="212">
        <f>I289</f>
        <v>0</v>
      </c>
      <c r="J288" s="287">
        <f>J289</f>
        <v>0</v>
      </c>
      <c r="K288" s="213">
        <f>K289</f>
        <v>0</v>
      </c>
      <c r="L288" s="213">
        <f>L289</f>
        <v>0</v>
      </c>
    </row>
    <row r="289" spans="1:12" ht="15" hidden="1" customHeight="1" collapsed="1">
      <c r="A289" s="228">
        <v>3</v>
      </c>
      <c r="B289" s="223">
        <v>2</v>
      </c>
      <c r="C289" s="224">
        <v>2</v>
      </c>
      <c r="D289" s="224">
        <v>7</v>
      </c>
      <c r="E289" s="224">
        <v>1</v>
      </c>
      <c r="F289" s="226"/>
      <c r="G289" s="225" t="s">
        <v>207</v>
      </c>
      <c r="H289" s="211">
        <v>262</v>
      </c>
      <c r="I289" s="212">
        <f>I290+I291</f>
        <v>0</v>
      </c>
      <c r="J289" s="212">
        <f>J290+J291</f>
        <v>0</v>
      </c>
      <c r="K289" s="212">
        <f>K290+K291</f>
        <v>0</v>
      </c>
      <c r="L289" s="212">
        <f>L290+L291</f>
        <v>0</v>
      </c>
    </row>
    <row r="290" spans="1:12" ht="27.75" hidden="1" customHeight="1" collapsed="1">
      <c r="A290" s="228">
        <v>3</v>
      </c>
      <c r="B290" s="223">
        <v>2</v>
      </c>
      <c r="C290" s="223">
        <v>2</v>
      </c>
      <c r="D290" s="224">
        <v>7</v>
      </c>
      <c r="E290" s="224">
        <v>1</v>
      </c>
      <c r="F290" s="226">
        <v>1</v>
      </c>
      <c r="G290" s="225" t="s">
        <v>208</v>
      </c>
      <c r="H290" s="211">
        <v>263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25.5" hidden="1" customHeight="1" collapsed="1">
      <c r="A291" s="228">
        <v>3</v>
      </c>
      <c r="B291" s="223">
        <v>2</v>
      </c>
      <c r="C291" s="223">
        <v>2</v>
      </c>
      <c r="D291" s="224">
        <v>7</v>
      </c>
      <c r="E291" s="224">
        <v>1</v>
      </c>
      <c r="F291" s="226">
        <v>2</v>
      </c>
      <c r="G291" s="225" t="s">
        <v>209</v>
      </c>
      <c r="H291" s="211">
        <v>264</v>
      </c>
      <c r="I291" s="231">
        <v>0</v>
      </c>
      <c r="J291" s="231">
        <v>0</v>
      </c>
      <c r="K291" s="231">
        <v>0</v>
      </c>
      <c r="L291" s="231">
        <v>0</v>
      </c>
    </row>
    <row r="292" spans="1:12" ht="30" hidden="1" customHeight="1" collapsed="1">
      <c r="A292" s="232">
        <v>3</v>
      </c>
      <c r="B292" s="232">
        <v>3</v>
      </c>
      <c r="C292" s="207"/>
      <c r="D292" s="208"/>
      <c r="E292" s="208"/>
      <c r="F292" s="210"/>
      <c r="G292" s="209" t="s">
        <v>224</v>
      </c>
      <c r="H292" s="211">
        <v>265</v>
      </c>
      <c r="I292" s="212">
        <f>SUM(I293+I325)</f>
        <v>0</v>
      </c>
      <c r="J292" s="287">
        <f>SUM(J293+J325)</f>
        <v>0</v>
      </c>
      <c r="K292" s="213">
        <f>SUM(K293+K325)</f>
        <v>0</v>
      </c>
      <c r="L292" s="213">
        <f>SUM(L293+L325)</f>
        <v>0</v>
      </c>
    </row>
    <row r="293" spans="1:12" ht="40.5" hidden="1" customHeight="1" collapsed="1">
      <c r="A293" s="228">
        <v>3</v>
      </c>
      <c r="B293" s="228">
        <v>3</v>
      </c>
      <c r="C293" s="223">
        <v>1</v>
      </c>
      <c r="D293" s="224"/>
      <c r="E293" s="224"/>
      <c r="F293" s="226"/>
      <c r="G293" s="225" t="s">
        <v>225</v>
      </c>
      <c r="H293" s="211">
        <v>266</v>
      </c>
      <c r="I293" s="212">
        <f>SUM(I294+I303+I307+I311+I315+I318+I321)</f>
        <v>0</v>
      </c>
      <c r="J293" s="287">
        <f>SUM(J294+J303+J307+J311+J315+J318+J321)</f>
        <v>0</v>
      </c>
      <c r="K293" s="213">
        <f>SUM(K294+K303+K307+K311+K315+K318+K321)</f>
        <v>0</v>
      </c>
      <c r="L293" s="213">
        <f>SUM(L294+L303+L307+L311+L315+L318+L321)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/>
      <c r="F294" s="226"/>
      <c r="G294" s="225" t="s">
        <v>211</v>
      </c>
      <c r="H294" s="211">
        <v>267</v>
      </c>
      <c r="I294" s="212">
        <f>SUM(I295+I297+I300)</f>
        <v>0</v>
      </c>
      <c r="J294" s="212">
        <f>SUM(J295+J297+J300)</f>
        <v>0</v>
      </c>
      <c r="K294" s="212">
        <f>SUM(K295+K297+K300)</f>
        <v>0</v>
      </c>
      <c r="L294" s="212">
        <f>SUM(L295+L297+L300)</f>
        <v>0</v>
      </c>
    </row>
    <row r="295" spans="1:12" ht="12.7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1</v>
      </c>
      <c r="F295" s="226"/>
      <c r="G295" s="225" t="s">
        <v>189</v>
      </c>
      <c r="H295" s="211">
        <v>268</v>
      </c>
      <c r="I295" s="212">
        <f>SUM(I296:I296)</f>
        <v>0</v>
      </c>
      <c r="J295" s="287">
        <f>SUM(J296:J296)</f>
        <v>0</v>
      </c>
      <c r="K295" s="213">
        <f>SUM(K296:K296)</f>
        <v>0</v>
      </c>
      <c r="L295" s="213">
        <f>SUM(L296:L296)</f>
        <v>0</v>
      </c>
    </row>
    <row r="296" spans="1:12" ht="1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1</v>
      </c>
      <c r="F296" s="226">
        <v>1</v>
      </c>
      <c r="G296" s="225" t="s">
        <v>189</v>
      </c>
      <c r="H296" s="211">
        <v>269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/>
      <c r="G297" s="225" t="s">
        <v>212</v>
      </c>
      <c r="H297" s="211">
        <v>270</v>
      </c>
      <c r="I297" s="212">
        <f>SUM(I298:I299)</f>
        <v>0</v>
      </c>
      <c r="J297" s="212">
        <f>SUM(J298:J299)</f>
        <v>0</v>
      </c>
      <c r="K297" s="212">
        <f>SUM(K298:K299)</f>
        <v>0</v>
      </c>
      <c r="L297" s="212">
        <f>SUM(L298:L299)</f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2</v>
      </c>
      <c r="F298" s="226">
        <v>1</v>
      </c>
      <c r="G298" s="225" t="s">
        <v>191</v>
      </c>
      <c r="H298" s="211">
        <v>271</v>
      </c>
      <c r="I298" s="231">
        <v>0</v>
      </c>
      <c r="J298" s="231">
        <v>0</v>
      </c>
      <c r="K298" s="231">
        <v>0</v>
      </c>
      <c r="L298" s="231"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2</v>
      </c>
      <c r="F299" s="226">
        <v>2</v>
      </c>
      <c r="G299" s="225" t="s">
        <v>192</v>
      </c>
      <c r="H299" s="211">
        <v>272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/>
      <c r="G300" s="225" t="s">
        <v>193</v>
      </c>
      <c r="H300" s="211">
        <v>273</v>
      </c>
      <c r="I300" s="212">
        <f>SUM(I301:I302)</f>
        <v>0</v>
      </c>
      <c r="J300" s="212">
        <f>SUM(J301:J302)</f>
        <v>0</v>
      </c>
      <c r="K300" s="212">
        <f>SUM(K301:K302)</f>
        <v>0</v>
      </c>
      <c r="L300" s="212">
        <f>SUM(L301:L302)</f>
        <v>0</v>
      </c>
    </row>
    <row r="301" spans="1:12" ht="14.25" hidden="1" customHeight="1" collapsed="1">
      <c r="A301" s="228">
        <v>3</v>
      </c>
      <c r="B301" s="228">
        <v>3</v>
      </c>
      <c r="C301" s="223">
        <v>1</v>
      </c>
      <c r="D301" s="224">
        <v>1</v>
      </c>
      <c r="E301" s="224">
        <v>3</v>
      </c>
      <c r="F301" s="226">
        <v>1</v>
      </c>
      <c r="G301" s="225" t="s">
        <v>226</v>
      </c>
      <c r="H301" s="211">
        <v>274</v>
      </c>
      <c r="I301" s="231">
        <v>0</v>
      </c>
      <c r="J301" s="231">
        <v>0</v>
      </c>
      <c r="K301" s="231">
        <v>0</v>
      </c>
      <c r="L301" s="231">
        <v>0</v>
      </c>
    </row>
    <row r="302" spans="1:12" ht="14.25" hidden="1" customHeight="1" collapsed="1">
      <c r="A302" s="228">
        <v>3</v>
      </c>
      <c r="B302" s="228">
        <v>3</v>
      </c>
      <c r="C302" s="223">
        <v>1</v>
      </c>
      <c r="D302" s="224">
        <v>1</v>
      </c>
      <c r="E302" s="224">
        <v>3</v>
      </c>
      <c r="F302" s="226">
        <v>2</v>
      </c>
      <c r="G302" s="225" t="s">
        <v>213</v>
      </c>
      <c r="H302" s="211">
        <v>275</v>
      </c>
      <c r="I302" s="231">
        <v>0</v>
      </c>
      <c r="J302" s="231">
        <v>0</v>
      </c>
      <c r="K302" s="231">
        <v>0</v>
      </c>
      <c r="L302" s="231">
        <v>0</v>
      </c>
    </row>
    <row r="303" spans="1:12" hidden="1" collapsed="1">
      <c r="A303" s="244">
        <v>3</v>
      </c>
      <c r="B303" s="218">
        <v>3</v>
      </c>
      <c r="C303" s="223">
        <v>1</v>
      </c>
      <c r="D303" s="224">
        <v>2</v>
      </c>
      <c r="E303" s="224"/>
      <c r="F303" s="226"/>
      <c r="G303" s="225" t="s">
        <v>227</v>
      </c>
      <c r="H303" s="211">
        <v>276</v>
      </c>
      <c r="I303" s="212">
        <f>I304</f>
        <v>0</v>
      </c>
      <c r="J303" s="287">
        <f>J304</f>
        <v>0</v>
      </c>
      <c r="K303" s="213">
        <f>K304</f>
        <v>0</v>
      </c>
      <c r="L303" s="213">
        <f>L304</f>
        <v>0</v>
      </c>
    </row>
    <row r="304" spans="1:12" ht="15" hidden="1" customHeight="1" collapsed="1">
      <c r="A304" s="244">
        <v>3</v>
      </c>
      <c r="B304" s="244">
        <v>3</v>
      </c>
      <c r="C304" s="218">
        <v>1</v>
      </c>
      <c r="D304" s="216">
        <v>2</v>
      </c>
      <c r="E304" s="216">
        <v>1</v>
      </c>
      <c r="F304" s="219"/>
      <c r="G304" s="225" t="s">
        <v>227</v>
      </c>
      <c r="H304" s="211">
        <v>277</v>
      </c>
      <c r="I304" s="234">
        <f>SUM(I305:I306)</f>
        <v>0</v>
      </c>
      <c r="J304" s="288">
        <f>SUM(J305:J306)</f>
        <v>0</v>
      </c>
      <c r="K304" s="235">
        <f>SUM(K305:K306)</f>
        <v>0</v>
      </c>
      <c r="L304" s="235">
        <f>SUM(L305:L306)</f>
        <v>0</v>
      </c>
    </row>
    <row r="305" spans="1:12" ht="15" hidden="1" customHeight="1" collapsed="1">
      <c r="A305" s="228">
        <v>3</v>
      </c>
      <c r="B305" s="228">
        <v>3</v>
      </c>
      <c r="C305" s="223">
        <v>1</v>
      </c>
      <c r="D305" s="224">
        <v>2</v>
      </c>
      <c r="E305" s="224">
        <v>1</v>
      </c>
      <c r="F305" s="226">
        <v>1</v>
      </c>
      <c r="G305" s="225" t="s">
        <v>228</v>
      </c>
      <c r="H305" s="211">
        <v>278</v>
      </c>
      <c r="I305" s="231">
        <v>0</v>
      </c>
      <c r="J305" s="231">
        <v>0</v>
      </c>
      <c r="K305" s="231">
        <v>0</v>
      </c>
      <c r="L305" s="231">
        <v>0</v>
      </c>
    </row>
    <row r="306" spans="1:12" ht="12.75" hidden="1" customHeight="1" collapsed="1">
      <c r="A306" s="236">
        <v>3</v>
      </c>
      <c r="B306" s="270">
        <v>3</v>
      </c>
      <c r="C306" s="245">
        <v>1</v>
      </c>
      <c r="D306" s="246">
        <v>2</v>
      </c>
      <c r="E306" s="246">
        <v>1</v>
      </c>
      <c r="F306" s="247">
        <v>2</v>
      </c>
      <c r="G306" s="248" t="s">
        <v>229</v>
      </c>
      <c r="H306" s="211">
        <v>279</v>
      </c>
      <c r="I306" s="231">
        <v>0</v>
      </c>
      <c r="J306" s="231">
        <v>0</v>
      </c>
      <c r="K306" s="231">
        <v>0</v>
      </c>
      <c r="L306" s="231">
        <v>0</v>
      </c>
    </row>
    <row r="307" spans="1:12" ht="15.75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/>
      <c r="F307" s="226"/>
      <c r="G307" s="225" t="s">
        <v>230</v>
      </c>
      <c r="H307" s="211">
        <v>280</v>
      </c>
      <c r="I307" s="212">
        <f>I308</f>
        <v>0</v>
      </c>
      <c r="J307" s="287">
        <f>J308</f>
        <v>0</v>
      </c>
      <c r="K307" s="213">
        <f>K308</f>
        <v>0</v>
      </c>
      <c r="L307" s="213">
        <f>L308</f>
        <v>0</v>
      </c>
    </row>
    <row r="308" spans="1:12" ht="15.75" hidden="1" customHeight="1" collapsed="1">
      <c r="A308" s="223">
        <v>3</v>
      </c>
      <c r="B308" s="248">
        <v>3</v>
      </c>
      <c r="C308" s="245">
        <v>1</v>
      </c>
      <c r="D308" s="246">
        <v>3</v>
      </c>
      <c r="E308" s="246">
        <v>1</v>
      </c>
      <c r="F308" s="247"/>
      <c r="G308" s="225" t="s">
        <v>230</v>
      </c>
      <c r="H308" s="211">
        <v>281</v>
      </c>
      <c r="I308" s="213">
        <f>I309+I310</f>
        <v>0</v>
      </c>
      <c r="J308" s="213">
        <f>J309+J310</f>
        <v>0</v>
      </c>
      <c r="K308" s="213">
        <f>K309+K310</f>
        <v>0</v>
      </c>
      <c r="L308" s="213">
        <f>L309+L310</f>
        <v>0</v>
      </c>
    </row>
    <row r="309" spans="1:12" ht="27" hidden="1" customHeight="1" collapsed="1">
      <c r="A309" s="223">
        <v>3</v>
      </c>
      <c r="B309" s="225">
        <v>3</v>
      </c>
      <c r="C309" s="223">
        <v>1</v>
      </c>
      <c r="D309" s="224">
        <v>3</v>
      </c>
      <c r="E309" s="224">
        <v>1</v>
      </c>
      <c r="F309" s="226">
        <v>1</v>
      </c>
      <c r="G309" s="225" t="s">
        <v>231</v>
      </c>
      <c r="H309" s="211">
        <v>282</v>
      </c>
      <c r="I309" s="275">
        <v>0</v>
      </c>
      <c r="J309" s="275">
        <v>0</v>
      </c>
      <c r="K309" s="275">
        <v>0</v>
      </c>
      <c r="L309" s="274">
        <v>0</v>
      </c>
    </row>
    <row r="310" spans="1:12" ht="26.25" hidden="1" customHeight="1" collapsed="1">
      <c r="A310" s="223">
        <v>3</v>
      </c>
      <c r="B310" s="225">
        <v>3</v>
      </c>
      <c r="C310" s="223">
        <v>1</v>
      </c>
      <c r="D310" s="224">
        <v>3</v>
      </c>
      <c r="E310" s="224">
        <v>1</v>
      </c>
      <c r="F310" s="226">
        <v>2</v>
      </c>
      <c r="G310" s="225" t="s">
        <v>232</v>
      </c>
      <c r="H310" s="211">
        <v>283</v>
      </c>
      <c r="I310" s="231">
        <v>0</v>
      </c>
      <c r="J310" s="231">
        <v>0</v>
      </c>
      <c r="K310" s="231">
        <v>0</v>
      </c>
      <c r="L310" s="231">
        <v>0</v>
      </c>
    </row>
    <row r="311" spans="1:12" hidden="1" collapsed="1">
      <c r="A311" s="223">
        <v>3</v>
      </c>
      <c r="B311" s="225">
        <v>3</v>
      </c>
      <c r="C311" s="223">
        <v>1</v>
      </c>
      <c r="D311" s="224">
        <v>4</v>
      </c>
      <c r="E311" s="224"/>
      <c r="F311" s="226"/>
      <c r="G311" s="225" t="s">
        <v>233</v>
      </c>
      <c r="H311" s="211">
        <v>284</v>
      </c>
      <c r="I311" s="212">
        <f>I312</f>
        <v>0</v>
      </c>
      <c r="J311" s="287">
        <f>J312</f>
        <v>0</v>
      </c>
      <c r="K311" s="213">
        <f>K312</f>
        <v>0</v>
      </c>
      <c r="L311" s="213">
        <f>L312</f>
        <v>0</v>
      </c>
    </row>
    <row r="312" spans="1:12" ht="15" hidden="1" customHeight="1" collapsed="1">
      <c r="A312" s="228">
        <v>3</v>
      </c>
      <c r="B312" s="223">
        <v>3</v>
      </c>
      <c r="C312" s="224">
        <v>1</v>
      </c>
      <c r="D312" s="224">
        <v>4</v>
      </c>
      <c r="E312" s="224">
        <v>1</v>
      </c>
      <c r="F312" s="226"/>
      <c r="G312" s="225" t="s">
        <v>233</v>
      </c>
      <c r="H312" s="211">
        <v>285</v>
      </c>
      <c r="I312" s="212">
        <f>SUM(I313:I314)</f>
        <v>0</v>
      </c>
      <c r="J312" s="212">
        <f>SUM(J313:J314)</f>
        <v>0</v>
      </c>
      <c r="K312" s="212">
        <f>SUM(K313:K314)</f>
        <v>0</v>
      </c>
      <c r="L312" s="212">
        <f>SUM(L313:L314)</f>
        <v>0</v>
      </c>
    </row>
    <row r="313" spans="1:12" hidden="1" collapsed="1">
      <c r="A313" s="228">
        <v>3</v>
      </c>
      <c r="B313" s="223">
        <v>3</v>
      </c>
      <c r="C313" s="224">
        <v>1</v>
      </c>
      <c r="D313" s="224">
        <v>4</v>
      </c>
      <c r="E313" s="224">
        <v>1</v>
      </c>
      <c r="F313" s="226">
        <v>1</v>
      </c>
      <c r="G313" s="225" t="s">
        <v>234</v>
      </c>
      <c r="H313" s="211">
        <v>286</v>
      </c>
      <c r="I313" s="230">
        <v>0</v>
      </c>
      <c r="J313" s="231">
        <v>0</v>
      </c>
      <c r="K313" s="231">
        <v>0</v>
      </c>
      <c r="L313" s="230"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4</v>
      </c>
      <c r="E314" s="224">
        <v>1</v>
      </c>
      <c r="F314" s="226">
        <v>2</v>
      </c>
      <c r="G314" s="225" t="s">
        <v>235</v>
      </c>
      <c r="H314" s="211">
        <v>287</v>
      </c>
      <c r="I314" s="231">
        <v>0</v>
      </c>
      <c r="J314" s="275">
        <v>0</v>
      </c>
      <c r="K314" s="275">
        <v>0</v>
      </c>
      <c r="L314" s="274">
        <v>0</v>
      </c>
    </row>
    <row r="315" spans="1:12" ht="15.7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/>
      <c r="F315" s="226"/>
      <c r="G315" s="225" t="s">
        <v>236</v>
      </c>
      <c r="H315" s="211">
        <v>288</v>
      </c>
      <c r="I315" s="235">
        <f t="shared" ref="I315:L316" si="29">I316</f>
        <v>0</v>
      </c>
      <c r="J315" s="287">
        <f t="shared" si="29"/>
        <v>0</v>
      </c>
      <c r="K315" s="213">
        <f t="shared" si="29"/>
        <v>0</v>
      </c>
      <c r="L315" s="213">
        <f t="shared" si="29"/>
        <v>0</v>
      </c>
    </row>
    <row r="316" spans="1:12" ht="14.25" hidden="1" customHeight="1" collapsed="1">
      <c r="A316" s="218">
        <v>3</v>
      </c>
      <c r="B316" s="246">
        <v>3</v>
      </c>
      <c r="C316" s="246">
        <v>1</v>
      </c>
      <c r="D316" s="246">
        <v>5</v>
      </c>
      <c r="E316" s="246">
        <v>1</v>
      </c>
      <c r="F316" s="247"/>
      <c r="G316" s="225" t="s">
        <v>236</v>
      </c>
      <c r="H316" s="211">
        <v>289</v>
      </c>
      <c r="I316" s="213">
        <f t="shared" si="29"/>
        <v>0</v>
      </c>
      <c r="J316" s="288">
        <f t="shared" si="29"/>
        <v>0</v>
      </c>
      <c r="K316" s="235">
        <f t="shared" si="29"/>
        <v>0</v>
      </c>
      <c r="L316" s="235">
        <f t="shared" si="29"/>
        <v>0</v>
      </c>
    </row>
    <row r="317" spans="1:12" ht="14.25" hidden="1" customHeight="1" collapsed="1">
      <c r="A317" s="223">
        <v>3</v>
      </c>
      <c r="B317" s="224">
        <v>3</v>
      </c>
      <c r="C317" s="224">
        <v>1</v>
      </c>
      <c r="D317" s="224">
        <v>5</v>
      </c>
      <c r="E317" s="224">
        <v>1</v>
      </c>
      <c r="F317" s="226">
        <v>1</v>
      </c>
      <c r="G317" s="225" t="s">
        <v>237</v>
      </c>
      <c r="H317" s="211">
        <v>290</v>
      </c>
      <c r="I317" s="231">
        <v>0</v>
      </c>
      <c r="J317" s="275">
        <v>0</v>
      </c>
      <c r="K317" s="275">
        <v>0</v>
      </c>
      <c r="L317" s="274"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/>
      <c r="F318" s="226"/>
      <c r="G318" s="225" t="s">
        <v>206</v>
      </c>
      <c r="H318" s="211">
        <v>291</v>
      </c>
      <c r="I318" s="213">
        <f t="shared" ref="I318:L319" si="30">I319</f>
        <v>0</v>
      </c>
      <c r="J318" s="287">
        <f t="shared" si="30"/>
        <v>0</v>
      </c>
      <c r="K318" s="213">
        <f t="shared" si="30"/>
        <v>0</v>
      </c>
      <c r="L318" s="213">
        <f t="shared" si="30"/>
        <v>0</v>
      </c>
    </row>
    <row r="319" spans="1:12" ht="13.5" hidden="1" customHeight="1" collapsed="1">
      <c r="A319" s="223">
        <v>3</v>
      </c>
      <c r="B319" s="224">
        <v>3</v>
      </c>
      <c r="C319" s="224">
        <v>1</v>
      </c>
      <c r="D319" s="224">
        <v>6</v>
      </c>
      <c r="E319" s="224">
        <v>1</v>
      </c>
      <c r="F319" s="226"/>
      <c r="G319" s="225" t="s">
        <v>206</v>
      </c>
      <c r="H319" s="211">
        <v>292</v>
      </c>
      <c r="I319" s="212">
        <f t="shared" si="30"/>
        <v>0</v>
      </c>
      <c r="J319" s="287">
        <f t="shared" si="30"/>
        <v>0</v>
      </c>
      <c r="K319" s="213">
        <f t="shared" si="30"/>
        <v>0</v>
      </c>
      <c r="L319" s="213">
        <f t="shared" si="30"/>
        <v>0</v>
      </c>
    </row>
    <row r="320" spans="1:12" ht="14.25" hidden="1" customHeight="1" collapsed="1">
      <c r="A320" s="223">
        <v>3</v>
      </c>
      <c r="B320" s="224">
        <v>3</v>
      </c>
      <c r="C320" s="224">
        <v>1</v>
      </c>
      <c r="D320" s="224">
        <v>6</v>
      </c>
      <c r="E320" s="224">
        <v>1</v>
      </c>
      <c r="F320" s="226">
        <v>1</v>
      </c>
      <c r="G320" s="225" t="s">
        <v>206</v>
      </c>
      <c r="H320" s="211">
        <v>293</v>
      </c>
      <c r="I320" s="275">
        <v>0</v>
      </c>
      <c r="J320" s="275">
        <v>0</v>
      </c>
      <c r="K320" s="275">
        <v>0</v>
      </c>
      <c r="L320" s="274">
        <v>0</v>
      </c>
    </row>
    <row r="321" spans="1:16" ht="15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/>
      <c r="F321" s="226"/>
      <c r="G321" s="225" t="s">
        <v>238</v>
      </c>
      <c r="H321" s="211">
        <v>294</v>
      </c>
      <c r="I321" s="212">
        <f>I322</f>
        <v>0</v>
      </c>
      <c r="J321" s="287">
        <f>J322</f>
        <v>0</v>
      </c>
      <c r="K321" s="213">
        <f>K322</f>
        <v>0</v>
      </c>
      <c r="L321" s="213">
        <f>L322</f>
        <v>0</v>
      </c>
    </row>
    <row r="322" spans="1:16" ht="16.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/>
      <c r="G322" s="225" t="s">
        <v>238</v>
      </c>
      <c r="H322" s="211">
        <v>295</v>
      </c>
      <c r="I322" s="212">
        <f>I323+I324</f>
        <v>0</v>
      </c>
      <c r="J322" s="212">
        <f>J323+J324</f>
        <v>0</v>
      </c>
      <c r="K322" s="212">
        <f>K323+K324</f>
        <v>0</v>
      </c>
      <c r="L322" s="212">
        <f>L323+L324</f>
        <v>0</v>
      </c>
    </row>
    <row r="323" spans="1:16" ht="27" hidden="1" customHeight="1" collapsed="1">
      <c r="A323" s="223">
        <v>3</v>
      </c>
      <c r="B323" s="224">
        <v>3</v>
      </c>
      <c r="C323" s="224">
        <v>1</v>
      </c>
      <c r="D323" s="224">
        <v>7</v>
      </c>
      <c r="E323" s="224">
        <v>1</v>
      </c>
      <c r="F323" s="226">
        <v>1</v>
      </c>
      <c r="G323" s="225" t="s">
        <v>239</v>
      </c>
      <c r="H323" s="211">
        <v>296</v>
      </c>
      <c r="I323" s="275">
        <v>0</v>
      </c>
      <c r="J323" s="275">
        <v>0</v>
      </c>
      <c r="K323" s="275">
        <v>0</v>
      </c>
      <c r="L323" s="274">
        <v>0</v>
      </c>
    </row>
    <row r="324" spans="1:16" ht="27.75" hidden="1" customHeight="1" collapsed="1">
      <c r="A324" s="223">
        <v>3</v>
      </c>
      <c r="B324" s="224">
        <v>3</v>
      </c>
      <c r="C324" s="224">
        <v>1</v>
      </c>
      <c r="D324" s="224">
        <v>7</v>
      </c>
      <c r="E324" s="224">
        <v>1</v>
      </c>
      <c r="F324" s="226">
        <v>2</v>
      </c>
      <c r="G324" s="225" t="s">
        <v>240</v>
      </c>
      <c r="H324" s="211">
        <v>297</v>
      </c>
      <c r="I324" s="231">
        <v>0</v>
      </c>
      <c r="J324" s="231">
        <v>0</v>
      </c>
      <c r="K324" s="231">
        <v>0</v>
      </c>
      <c r="L324" s="231">
        <v>0</v>
      </c>
    </row>
    <row r="325" spans="1:16" ht="38.25" hidden="1" customHeight="1" collapsed="1">
      <c r="A325" s="223">
        <v>3</v>
      </c>
      <c r="B325" s="224">
        <v>3</v>
      </c>
      <c r="C325" s="224">
        <v>2</v>
      </c>
      <c r="D325" s="224"/>
      <c r="E325" s="224"/>
      <c r="F325" s="226"/>
      <c r="G325" s="225" t="s">
        <v>241</v>
      </c>
      <c r="H325" s="211">
        <v>298</v>
      </c>
      <c r="I325" s="212">
        <f>SUM(I326+I335+I339+I343+I347+I350+I353)</f>
        <v>0</v>
      </c>
      <c r="J325" s="287">
        <f>SUM(J326+J335+J339+J343+J347+J350+J353)</f>
        <v>0</v>
      </c>
      <c r="K325" s="213">
        <f>SUM(K326+K335+K339+K343+K347+K350+K353)</f>
        <v>0</v>
      </c>
      <c r="L325" s="213">
        <f>SUM(L326+L335+L339+L343+L347+L350+L353)</f>
        <v>0</v>
      </c>
    </row>
    <row r="326" spans="1:16" ht="15" hidden="1" customHeight="1" collapsed="1">
      <c r="A326" s="223">
        <v>3</v>
      </c>
      <c r="B326" s="224">
        <v>3</v>
      </c>
      <c r="C326" s="224">
        <v>2</v>
      </c>
      <c r="D326" s="224">
        <v>1</v>
      </c>
      <c r="E326" s="224"/>
      <c r="F326" s="226"/>
      <c r="G326" s="225" t="s">
        <v>188</v>
      </c>
      <c r="H326" s="211">
        <v>299</v>
      </c>
      <c r="I326" s="212">
        <f>I327</f>
        <v>0</v>
      </c>
      <c r="J326" s="287">
        <f>J327</f>
        <v>0</v>
      </c>
      <c r="K326" s="213">
        <f>K327</f>
        <v>0</v>
      </c>
      <c r="L326" s="213">
        <f>L327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1</v>
      </c>
      <c r="F327" s="226"/>
      <c r="G327" s="225" t="s">
        <v>188</v>
      </c>
      <c r="H327" s="211">
        <v>300</v>
      </c>
      <c r="I327" s="212">
        <f>SUM(I328:I328)</f>
        <v>0</v>
      </c>
      <c r="J327" s="212">
        <f>SUM(J328:J328)</f>
        <v>0</v>
      </c>
      <c r="K327" s="212">
        <f>SUM(K328:K328)</f>
        <v>0</v>
      </c>
      <c r="L327" s="212">
        <f>SUM(L328:L328)</f>
        <v>0</v>
      </c>
      <c r="M327" s="289"/>
      <c r="N327" s="289"/>
      <c r="O327" s="289"/>
      <c r="P327" s="289"/>
    </row>
    <row r="328" spans="1:16" ht="13.5" hidden="1" customHeight="1" collapsed="1">
      <c r="A328" s="228">
        <v>3</v>
      </c>
      <c r="B328" s="223">
        <v>3</v>
      </c>
      <c r="C328" s="224">
        <v>2</v>
      </c>
      <c r="D328" s="225">
        <v>1</v>
      </c>
      <c r="E328" s="223">
        <v>1</v>
      </c>
      <c r="F328" s="226">
        <v>1</v>
      </c>
      <c r="G328" s="225" t="s">
        <v>189</v>
      </c>
      <c r="H328" s="211">
        <v>301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/>
      <c r="G329" s="248" t="s">
        <v>212</v>
      </c>
      <c r="H329" s="211">
        <v>302</v>
      </c>
      <c r="I329" s="212">
        <f>SUM(I330:I331)</f>
        <v>0</v>
      </c>
      <c r="J329" s="212">
        <f>SUM(J330:J331)</f>
        <v>0</v>
      </c>
      <c r="K329" s="212">
        <f>SUM(K330:K331)</f>
        <v>0</v>
      </c>
      <c r="L329" s="212">
        <f>SUM(L330:L331)</f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2</v>
      </c>
      <c r="F330" s="226">
        <v>1</v>
      </c>
      <c r="G330" s="248" t="s">
        <v>191</v>
      </c>
      <c r="H330" s="211">
        <v>303</v>
      </c>
      <c r="I330" s="275">
        <v>0</v>
      </c>
      <c r="J330" s="275">
        <v>0</v>
      </c>
      <c r="K330" s="275">
        <v>0</v>
      </c>
      <c r="L330" s="274"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2</v>
      </c>
      <c r="F331" s="226">
        <v>2</v>
      </c>
      <c r="G331" s="248" t="s">
        <v>192</v>
      </c>
      <c r="H331" s="211">
        <v>304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/>
      <c r="G332" s="248" t="s">
        <v>193</v>
      </c>
      <c r="H332" s="211">
        <v>305</v>
      </c>
      <c r="I332" s="212">
        <f>SUM(I333:I334)</f>
        <v>0</v>
      </c>
      <c r="J332" s="212">
        <f>SUM(J333:J334)</f>
        <v>0</v>
      </c>
      <c r="K332" s="212">
        <f>SUM(K333:K334)</f>
        <v>0</v>
      </c>
      <c r="L332" s="212">
        <f>SUM(L333:L334)</f>
        <v>0</v>
      </c>
    </row>
    <row r="333" spans="1:16" hidden="1" collapsed="1">
      <c r="A333" s="228">
        <v>3</v>
      </c>
      <c r="B333" s="223">
        <v>3</v>
      </c>
      <c r="C333" s="224">
        <v>2</v>
      </c>
      <c r="D333" s="225">
        <v>1</v>
      </c>
      <c r="E333" s="223">
        <v>3</v>
      </c>
      <c r="F333" s="226">
        <v>1</v>
      </c>
      <c r="G333" s="248" t="s">
        <v>194</v>
      </c>
      <c r="H333" s="211">
        <v>306</v>
      </c>
      <c r="I333" s="231">
        <v>0</v>
      </c>
      <c r="J333" s="231">
        <v>0</v>
      </c>
      <c r="K333" s="231">
        <v>0</v>
      </c>
      <c r="L333" s="231">
        <v>0</v>
      </c>
    </row>
    <row r="334" spans="1:16" hidden="1" collapsed="1">
      <c r="A334" s="228">
        <v>3</v>
      </c>
      <c r="B334" s="223">
        <v>3</v>
      </c>
      <c r="C334" s="224">
        <v>2</v>
      </c>
      <c r="D334" s="225">
        <v>1</v>
      </c>
      <c r="E334" s="223">
        <v>3</v>
      </c>
      <c r="F334" s="226">
        <v>2</v>
      </c>
      <c r="G334" s="248" t="s">
        <v>213</v>
      </c>
      <c r="H334" s="211">
        <v>307</v>
      </c>
      <c r="I334" s="249">
        <v>0</v>
      </c>
      <c r="J334" s="290">
        <v>0</v>
      </c>
      <c r="K334" s="249">
        <v>0</v>
      </c>
      <c r="L334" s="249">
        <v>0</v>
      </c>
    </row>
    <row r="335" spans="1:16" hidden="1" collapsed="1">
      <c r="A335" s="236">
        <v>3</v>
      </c>
      <c r="B335" s="236">
        <v>3</v>
      </c>
      <c r="C335" s="245">
        <v>2</v>
      </c>
      <c r="D335" s="248">
        <v>2</v>
      </c>
      <c r="E335" s="245"/>
      <c r="F335" s="247"/>
      <c r="G335" s="248" t="s">
        <v>227</v>
      </c>
      <c r="H335" s="211">
        <v>308</v>
      </c>
      <c r="I335" s="241">
        <f>I336</f>
        <v>0</v>
      </c>
      <c r="J335" s="291">
        <f>J336</f>
        <v>0</v>
      </c>
      <c r="K335" s="242">
        <f>K336</f>
        <v>0</v>
      </c>
      <c r="L335" s="242">
        <f>L336</f>
        <v>0</v>
      </c>
    </row>
    <row r="336" spans="1:16" hidden="1" collapsed="1">
      <c r="A336" s="228">
        <v>3</v>
      </c>
      <c r="B336" s="228">
        <v>3</v>
      </c>
      <c r="C336" s="223">
        <v>2</v>
      </c>
      <c r="D336" s="225">
        <v>2</v>
      </c>
      <c r="E336" s="223">
        <v>1</v>
      </c>
      <c r="F336" s="226"/>
      <c r="G336" s="248" t="s">
        <v>227</v>
      </c>
      <c r="H336" s="211">
        <v>309</v>
      </c>
      <c r="I336" s="212">
        <f>SUM(I337:I338)</f>
        <v>0</v>
      </c>
      <c r="J336" s="254">
        <f>SUM(J337:J338)</f>
        <v>0</v>
      </c>
      <c r="K336" s="213">
        <f>SUM(K337:K338)</f>
        <v>0</v>
      </c>
      <c r="L336" s="213">
        <f>SUM(L337:L338)</f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5">
        <v>2</v>
      </c>
      <c r="E337" s="228">
        <v>1</v>
      </c>
      <c r="F337" s="259">
        <v>1</v>
      </c>
      <c r="G337" s="225" t="s">
        <v>228</v>
      </c>
      <c r="H337" s="211">
        <v>310</v>
      </c>
      <c r="I337" s="231">
        <v>0</v>
      </c>
      <c r="J337" s="231">
        <v>0</v>
      </c>
      <c r="K337" s="231">
        <v>0</v>
      </c>
      <c r="L337" s="231">
        <v>0</v>
      </c>
    </row>
    <row r="338" spans="1:12" hidden="1" collapsed="1">
      <c r="A338" s="236">
        <v>3</v>
      </c>
      <c r="B338" s="236">
        <v>3</v>
      </c>
      <c r="C338" s="237">
        <v>2</v>
      </c>
      <c r="D338" s="238">
        <v>2</v>
      </c>
      <c r="E338" s="239">
        <v>1</v>
      </c>
      <c r="F338" s="267">
        <v>2</v>
      </c>
      <c r="G338" s="239" t="s">
        <v>229</v>
      </c>
      <c r="H338" s="211">
        <v>311</v>
      </c>
      <c r="I338" s="231">
        <v>0</v>
      </c>
      <c r="J338" s="231">
        <v>0</v>
      </c>
      <c r="K338" s="231">
        <v>0</v>
      </c>
      <c r="L338" s="231">
        <v>0</v>
      </c>
    </row>
    <row r="339" spans="1:12" ht="23.2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/>
      <c r="F339" s="259"/>
      <c r="G339" s="225" t="s">
        <v>230</v>
      </c>
      <c r="H339" s="211">
        <v>312</v>
      </c>
      <c r="I339" s="212">
        <f>I340</f>
        <v>0</v>
      </c>
      <c r="J339" s="254">
        <f>J340</f>
        <v>0</v>
      </c>
      <c r="K339" s="213">
        <f>K340</f>
        <v>0</v>
      </c>
      <c r="L339" s="213">
        <f>L340</f>
        <v>0</v>
      </c>
    </row>
    <row r="340" spans="1:12" ht="13.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/>
      <c r="G340" s="225" t="s">
        <v>230</v>
      </c>
      <c r="H340" s="211">
        <v>313</v>
      </c>
      <c r="I340" s="212">
        <f>I341+I342</f>
        <v>0</v>
      </c>
      <c r="J340" s="212">
        <f>J341+J342</f>
        <v>0</v>
      </c>
      <c r="K340" s="212">
        <f>K341+K342</f>
        <v>0</v>
      </c>
      <c r="L340" s="212">
        <f>L341+L342</f>
        <v>0</v>
      </c>
    </row>
    <row r="341" spans="1:12" ht="28.5" hidden="1" customHeight="1" collapsed="1">
      <c r="A341" s="228">
        <v>3</v>
      </c>
      <c r="B341" s="228">
        <v>3</v>
      </c>
      <c r="C341" s="223">
        <v>2</v>
      </c>
      <c r="D341" s="224">
        <v>3</v>
      </c>
      <c r="E341" s="225">
        <v>1</v>
      </c>
      <c r="F341" s="259">
        <v>1</v>
      </c>
      <c r="G341" s="225" t="s">
        <v>231</v>
      </c>
      <c r="H341" s="211">
        <v>314</v>
      </c>
      <c r="I341" s="275">
        <v>0</v>
      </c>
      <c r="J341" s="275">
        <v>0</v>
      </c>
      <c r="K341" s="275">
        <v>0</v>
      </c>
      <c r="L341" s="274">
        <v>0</v>
      </c>
    </row>
    <row r="342" spans="1:12" ht="27.75" hidden="1" customHeight="1" collapsed="1">
      <c r="A342" s="228">
        <v>3</v>
      </c>
      <c r="B342" s="228">
        <v>3</v>
      </c>
      <c r="C342" s="223">
        <v>2</v>
      </c>
      <c r="D342" s="224">
        <v>3</v>
      </c>
      <c r="E342" s="225">
        <v>1</v>
      </c>
      <c r="F342" s="259">
        <v>2</v>
      </c>
      <c r="G342" s="225" t="s">
        <v>232</v>
      </c>
      <c r="H342" s="211">
        <v>315</v>
      </c>
      <c r="I342" s="231">
        <v>0</v>
      </c>
      <c r="J342" s="231">
        <v>0</v>
      </c>
      <c r="K342" s="231">
        <v>0</v>
      </c>
      <c r="L342" s="231"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4</v>
      </c>
      <c r="E343" s="224"/>
      <c r="F343" s="226"/>
      <c r="G343" s="225" t="s">
        <v>233</v>
      </c>
      <c r="H343" s="211">
        <v>316</v>
      </c>
      <c r="I343" s="212">
        <f>I344</f>
        <v>0</v>
      </c>
      <c r="J343" s="254">
        <f>J344</f>
        <v>0</v>
      </c>
      <c r="K343" s="213">
        <f>K344</f>
        <v>0</v>
      </c>
      <c r="L343" s="213">
        <f>L344</f>
        <v>0</v>
      </c>
    </row>
    <row r="344" spans="1:12" hidden="1" collapsed="1">
      <c r="A344" s="244">
        <v>3</v>
      </c>
      <c r="B344" s="244">
        <v>3</v>
      </c>
      <c r="C344" s="218">
        <v>2</v>
      </c>
      <c r="D344" s="216">
        <v>4</v>
      </c>
      <c r="E344" s="216">
        <v>1</v>
      </c>
      <c r="F344" s="219"/>
      <c r="G344" s="225" t="s">
        <v>233</v>
      </c>
      <c r="H344" s="211">
        <v>317</v>
      </c>
      <c r="I344" s="234">
        <f>SUM(I345:I346)</f>
        <v>0</v>
      </c>
      <c r="J344" s="256">
        <f>SUM(J345:J346)</f>
        <v>0</v>
      </c>
      <c r="K344" s="235">
        <f>SUM(K345:K346)</f>
        <v>0</v>
      </c>
      <c r="L344" s="235">
        <f>SUM(L345:L346)</f>
        <v>0</v>
      </c>
    </row>
    <row r="345" spans="1:12" ht="15.75" hidden="1" customHeight="1" collapsed="1">
      <c r="A345" s="228">
        <v>3</v>
      </c>
      <c r="B345" s="228">
        <v>3</v>
      </c>
      <c r="C345" s="223">
        <v>2</v>
      </c>
      <c r="D345" s="224">
        <v>4</v>
      </c>
      <c r="E345" s="224">
        <v>1</v>
      </c>
      <c r="F345" s="226">
        <v>1</v>
      </c>
      <c r="G345" s="225" t="s">
        <v>234</v>
      </c>
      <c r="H345" s="211">
        <v>318</v>
      </c>
      <c r="I345" s="231">
        <v>0</v>
      </c>
      <c r="J345" s="231">
        <v>0</v>
      </c>
      <c r="K345" s="231">
        <v>0</v>
      </c>
      <c r="L345" s="231">
        <v>0</v>
      </c>
    </row>
    <row r="346" spans="1:12" hidden="1" collapsed="1">
      <c r="A346" s="228">
        <v>3</v>
      </c>
      <c r="B346" s="228">
        <v>3</v>
      </c>
      <c r="C346" s="223">
        <v>2</v>
      </c>
      <c r="D346" s="224">
        <v>4</v>
      </c>
      <c r="E346" s="224">
        <v>1</v>
      </c>
      <c r="F346" s="226">
        <v>2</v>
      </c>
      <c r="G346" s="225" t="s">
        <v>242</v>
      </c>
      <c r="H346" s="211">
        <v>319</v>
      </c>
      <c r="I346" s="231">
        <v>0</v>
      </c>
      <c r="J346" s="231">
        <v>0</v>
      </c>
      <c r="K346" s="231">
        <v>0</v>
      </c>
      <c r="L346" s="231"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/>
      <c r="F347" s="226"/>
      <c r="G347" s="225" t="s">
        <v>236</v>
      </c>
      <c r="H347" s="211">
        <v>320</v>
      </c>
      <c r="I347" s="212">
        <f t="shared" ref="I347:L348" si="31">I348</f>
        <v>0</v>
      </c>
      <c r="J347" s="254">
        <f t="shared" si="31"/>
        <v>0</v>
      </c>
      <c r="K347" s="213">
        <f t="shared" si="31"/>
        <v>0</v>
      </c>
      <c r="L347" s="213">
        <f t="shared" si="31"/>
        <v>0</v>
      </c>
    </row>
    <row r="348" spans="1:12" hidden="1" collapsed="1">
      <c r="A348" s="244">
        <v>3</v>
      </c>
      <c r="B348" s="244">
        <v>3</v>
      </c>
      <c r="C348" s="218">
        <v>2</v>
      </c>
      <c r="D348" s="216">
        <v>5</v>
      </c>
      <c r="E348" s="216">
        <v>1</v>
      </c>
      <c r="F348" s="219"/>
      <c r="G348" s="225" t="s">
        <v>236</v>
      </c>
      <c r="H348" s="211">
        <v>321</v>
      </c>
      <c r="I348" s="234">
        <f t="shared" si="31"/>
        <v>0</v>
      </c>
      <c r="J348" s="256">
        <f t="shared" si="31"/>
        <v>0</v>
      </c>
      <c r="K348" s="235">
        <f t="shared" si="31"/>
        <v>0</v>
      </c>
      <c r="L348" s="235">
        <f t="shared" si="31"/>
        <v>0</v>
      </c>
    </row>
    <row r="349" spans="1:12" hidden="1" collapsed="1">
      <c r="A349" s="228">
        <v>3</v>
      </c>
      <c r="B349" s="228">
        <v>3</v>
      </c>
      <c r="C349" s="223">
        <v>2</v>
      </c>
      <c r="D349" s="224">
        <v>5</v>
      </c>
      <c r="E349" s="224">
        <v>1</v>
      </c>
      <c r="F349" s="226">
        <v>1</v>
      </c>
      <c r="G349" s="225" t="s">
        <v>236</v>
      </c>
      <c r="H349" s="211">
        <v>322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16.5" hidden="1" customHeight="1" collapsed="1">
      <c r="A350" s="228">
        <v>3</v>
      </c>
      <c r="B350" s="228">
        <v>3</v>
      </c>
      <c r="C350" s="223">
        <v>2</v>
      </c>
      <c r="D350" s="224">
        <v>6</v>
      </c>
      <c r="E350" s="224"/>
      <c r="F350" s="226"/>
      <c r="G350" s="225" t="s">
        <v>206</v>
      </c>
      <c r="H350" s="211">
        <v>323</v>
      </c>
      <c r="I350" s="212">
        <f t="shared" ref="I350:L351" si="32">I351</f>
        <v>0</v>
      </c>
      <c r="J350" s="254">
        <f t="shared" si="32"/>
        <v>0</v>
      </c>
      <c r="K350" s="213">
        <f t="shared" si="32"/>
        <v>0</v>
      </c>
      <c r="L350" s="213">
        <f t="shared" si="32"/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6</v>
      </c>
      <c r="E351" s="224">
        <v>1</v>
      </c>
      <c r="F351" s="226"/>
      <c r="G351" s="225" t="s">
        <v>206</v>
      </c>
      <c r="H351" s="211">
        <v>324</v>
      </c>
      <c r="I351" s="212">
        <f t="shared" si="32"/>
        <v>0</v>
      </c>
      <c r="J351" s="254">
        <f t="shared" si="32"/>
        <v>0</v>
      </c>
      <c r="K351" s="213">
        <f t="shared" si="32"/>
        <v>0</v>
      </c>
      <c r="L351" s="213">
        <f t="shared" si="32"/>
        <v>0</v>
      </c>
    </row>
    <row r="352" spans="1:12" ht="13.5" hidden="1" customHeight="1" collapsed="1">
      <c r="A352" s="236">
        <v>3</v>
      </c>
      <c r="B352" s="236">
        <v>3</v>
      </c>
      <c r="C352" s="237">
        <v>2</v>
      </c>
      <c r="D352" s="238">
        <v>6</v>
      </c>
      <c r="E352" s="238">
        <v>1</v>
      </c>
      <c r="F352" s="240">
        <v>1</v>
      </c>
      <c r="G352" s="239" t="s">
        <v>206</v>
      </c>
      <c r="H352" s="211">
        <v>325</v>
      </c>
      <c r="I352" s="275">
        <v>0</v>
      </c>
      <c r="J352" s="275">
        <v>0</v>
      </c>
      <c r="K352" s="275">
        <v>0</v>
      </c>
      <c r="L352" s="274">
        <v>0</v>
      </c>
    </row>
    <row r="353" spans="1:12" ht="15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/>
      <c r="F353" s="226"/>
      <c r="G353" s="225" t="s">
        <v>238</v>
      </c>
      <c r="H353" s="211">
        <v>326</v>
      </c>
      <c r="I353" s="212">
        <f>I354</f>
        <v>0</v>
      </c>
      <c r="J353" s="254">
        <f>J354</f>
        <v>0</v>
      </c>
      <c r="K353" s="213">
        <f>K354</f>
        <v>0</v>
      </c>
      <c r="L353" s="213">
        <f>L354</f>
        <v>0</v>
      </c>
    </row>
    <row r="354" spans="1:12" ht="12.75" hidden="1" customHeight="1" collapsed="1">
      <c r="A354" s="236">
        <v>3</v>
      </c>
      <c r="B354" s="236">
        <v>3</v>
      </c>
      <c r="C354" s="237">
        <v>2</v>
      </c>
      <c r="D354" s="238">
        <v>7</v>
      </c>
      <c r="E354" s="238">
        <v>1</v>
      </c>
      <c r="F354" s="240"/>
      <c r="G354" s="225" t="s">
        <v>238</v>
      </c>
      <c r="H354" s="211">
        <v>327</v>
      </c>
      <c r="I354" s="212">
        <f>SUM(I355:I356)</f>
        <v>0</v>
      </c>
      <c r="J354" s="212">
        <f>SUM(J355:J356)</f>
        <v>0</v>
      </c>
      <c r="K354" s="212">
        <f>SUM(K355:K356)</f>
        <v>0</v>
      </c>
      <c r="L354" s="212">
        <f>SUM(L355:L356)</f>
        <v>0</v>
      </c>
    </row>
    <row r="355" spans="1:12" ht="27" hidden="1" customHeight="1" collapsed="1">
      <c r="A355" s="228">
        <v>3</v>
      </c>
      <c r="B355" s="228">
        <v>3</v>
      </c>
      <c r="C355" s="223">
        <v>2</v>
      </c>
      <c r="D355" s="224">
        <v>7</v>
      </c>
      <c r="E355" s="224">
        <v>1</v>
      </c>
      <c r="F355" s="226">
        <v>1</v>
      </c>
      <c r="G355" s="225" t="s">
        <v>239</v>
      </c>
      <c r="H355" s="211">
        <v>328</v>
      </c>
      <c r="I355" s="275">
        <v>0</v>
      </c>
      <c r="J355" s="275">
        <v>0</v>
      </c>
      <c r="K355" s="275">
        <v>0</v>
      </c>
      <c r="L355" s="274">
        <v>0</v>
      </c>
    </row>
    <row r="356" spans="1:12" ht="30" hidden="1" customHeight="1" collapsed="1">
      <c r="A356" s="228">
        <v>3</v>
      </c>
      <c r="B356" s="228">
        <v>3</v>
      </c>
      <c r="C356" s="223">
        <v>2</v>
      </c>
      <c r="D356" s="224">
        <v>7</v>
      </c>
      <c r="E356" s="224">
        <v>1</v>
      </c>
      <c r="F356" s="226">
        <v>2</v>
      </c>
      <c r="G356" s="225" t="s">
        <v>240</v>
      </c>
      <c r="H356" s="211">
        <v>329</v>
      </c>
      <c r="I356" s="231">
        <v>0</v>
      </c>
      <c r="J356" s="231">
        <v>0</v>
      </c>
      <c r="K356" s="231">
        <v>0</v>
      </c>
      <c r="L356" s="231">
        <v>0</v>
      </c>
    </row>
    <row r="357" spans="1:12" ht="18.75" customHeight="1">
      <c r="A357" s="190"/>
      <c r="B357" s="190"/>
      <c r="C357" s="191"/>
      <c r="D357" s="292"/>
      <c r="E357" s="293"/>
      <c r="F357" s="294"/>
      <c r="G357" s="295" t="s">
        <v>243</v>
      </c>
      <c r="H357" s="211">
        <v>330</v>
      </c>
      <c r="I357" s="264">
        <f>SUM(I27+I173)</f>
        <v>238905</v>
      </c>
      <c r="J357" s="264">
        <f>SUM(J27+J173)</f>
        <v>238905</v>
      </c>
      <c r="K357" s="264">
        <f>SUM(K27+K173)</f>
        <v>238905.92</v>
      </c>
      <c r="L357" s="264">
        <f>SUM(L27+L173)</f>
        <v>238905.92</v>
      </c>
    </row>
    <row r="358" spans="1:12" ht="18.75" customHeight="1">
      <c r="G358" s="214"/>
      <c r="H358" s="211"/>
      <c r="I358" s="310"/>
      <c r="J358" s="299"/>
      <c r="K358" s="299"/>
      <c r="L358" s="299"/>
    </row>
    <row r="359" spans="1:12" ht="18.75" customHeight="1">
      <c r="D359" s="296"/>
      <c r="E359" s="296"/>
      <c r="F359" s="196"/>
      <c r="G359" s="296" t="s">
        <v>18</v>
      </c>
      <c r="H359" s="297"/>
      <c r="I359" s="298"/>
      <c r="J359" s="299"/>
      <c r="K359" s="296" t="s">
        <v>19</v>
      </c>
      <c r="L359" s="298"/>
    </row>
    <row r="360" spans="1:12" ht="18.75" customHeight="1">
      <c r="A360" s="300"/>
      <c r="B360" s="300"/>
      <c r="C360" s="300"/>
      <c r="D360" s="301" t="s">
        <v>244</v>
      </c>
      <c r="E360" s="170"/>
      <c r="F360" s="170"/>
      <c r="G360" s="297"/>
      <c r="H360" s="297"/>
      <c r="I360" s="302" t="s">
        <v>245</v>
      </c>
      <c r="K360" s="467" t="s">
        <v>246</v>
      </c>
      <c r="L360" s="467"/>
    </row>
    <row r="361" spans="1:12" ht="15.75" customHeight="1">
      <c r="I361" s="303"/>
      <c r="K361" s="303"/>
      <c r="L361" s="303"/>
    </row>
    <row r="362" spans="1:12" ht="15.75" customHeight="1">
      <c r="D362" s="296"/>
      <c r="E362" s="296"/>
      <c r="F362" s="196"/>
      <c r="G362" s="296" t="s">
        <v>21</v>
      </c>
      <c r="I362" s="303"/>
      <c r="K362" s="296" t="s">
        <v>22</v>
      </c>
      <c r="L362" s="304"/>
    </row>
    <row r="363" spans="1:12" ht="26.25" customHeight="1">
      <c r="D363" s="468" t="s">
        <v>247</v>
      </c>
      <c r="E363" s="469"/>
      <c r="F363" s="469"/>
      <c r="G363" s="469"/>
      <c r="H363" s="305"/>
      <c r="I363" s="306" t="s">
        <v>245</v>
      </c>
      <c r="K363" s="467" t="s">
        <v>246</v>
      </c>
      <c r="L363" s="467"/>
    </row>
  </sheetData>
  <mergeCells count="21">
    <mergeCell ref="D363:G363"/>
    <mergeCell ref="K363:L363"/>
    <mergeCell ref="B10:L10"/>
    <mergeCell ref="G12:K12"/>
    <mergeCell ref="G13:K13"/>
    <mergeCell ref="E14:K14"/>
    <mergeCell ref="A26:F26"/>
    <mergeCell ref="A19:I19"/>
    <mergeCell ref="A20:I20"/>
    <mergeCell ref="A23:I23"/>
    <mergeCell ref="A15:L15"/>
    <mergeCell ref="G22:H22"/>
    <mergeCell ref="A24:F25"/>
    <mergeCell ref="G24:G25"/>
    <mergeCell ref="H24:H25"/>
    <mergeCell ref="I24:J24"/>
    <mergeCell ref="K24:K25"/>
    <mergeCell ref="L24:L25"/>
    <mergeCell ref="K360:L360"/>
    <mergeCell ref="G7:K7"/>
    <mergeCell ref="A8:L8"/>
  </mergeCells>
  <pageMargins left="0.78740157480314965" right="0.11811023622047245" top="0.74803149606299213" bottom="0.74803149606299213" header="0" footer="0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topLeftCell="A12" workbookViewId="0">
      <selection activeCell="I357" sqref="I357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.28515625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9" customHeight="1"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" customHeight="1">
      <c r="B10" s="475" t="s">
        <v>34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</row>
    <row r="11" spans="1:36" ht="12" customHeight="1"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</row>
    <row r="12" spans="1:36" ht="12.75" customHeight="1">
      <c r="G12" s="472" t="s">
        <v>468</v>
      </c>
      <c r="H12" s="472"/>
      <c r="I12" s="472"/>
      <c r="J12" s="472"/>
      <c r="K12" s="472"/>
    </row>
    <row r="13" spans="1:36" ht="11.25" customHeight="1">
      <c r="G13" s="490" t="s">
        <v>248</v>
      </c>
      <c r="H13" s="490"/>
      <c r="I13" s="490"/>
      <c r="J13" s="490"/>
      <c r="K13" s="490"/>
    </row>
    <row r="14" spans="1:36" ht="15" customHeight="1">
      <c r="B14" s="170"/>
      <c r="C14" s="170"/>
      <c r="D14" s="170"/>
      <c r="E14" s="488" t="s">
        <v>249</v>
      </c>
      <c r="F14" s="488"/>
      <c r="G14" s="488"/>
      <c r="H14" s="488"/>
      <c r="I14" s="488"/>
      <c r="J14" s="488"/>
      <c r="K14" s="488"/>
      <c r="L14" s="170"/>
    </row>
    <row r="15" spans="1:36" ht="12" customHeight="1">
      <c r="A15" s="489" t="s">
        <v>255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182"/>
    </row>
    <row r="16" spans="1:36" ht="12" customHeight="1">
      <c r="F16" s="163"/>
      <c r="J16" s="307"/>
      <c r="K16" s="308"/>
      <c r="L16" s="309" t="s">
        <v>35</v>
      </c>
      <c r="M16" s="182"/>
    </row>
    <row r="17" spans="1:18" ht="11.25" customHeight="1">
      <c r="F17" s="163"/>
      <c r="J17" s="180" t="s">
        <v>36</v>
      </c>
      <c r="K17" s="171"/>
      <c r="L17" s="181"/>
      <c r="M17" s="182"/>
    </row>
    <row r="18" spans="1:18" ht="12" customHeight="1">
      <c r="E18" s="168"/>
      <c r="F18" s="183"/>
      <c r="I18" s="184"/>
      <c r="J18" s="184"/>
      <c r="K18" s="185" t="s">
        <v>37</v>
      </c>
      <c r="L18" s="181"/>
      <c r="M18" s="182"/>
    </row>
    <row r="19" spans="1:18" ht="14.25" customHeight="1">
      <c r="A19" s="473" t="s">
        <v>391</v>
      </c>
      <c r="B19" s="473"/>
      <c r="C19" s="473"/>
      <c r="D19" s="473"/>
      <c r="E19" s="473"/>
      <c r="F19" s="473"/>
      <c r="G19" s="473"/>
      <c r="H19" s="473"/>
      <c r="I19" s="473"/>
      <c r="K19" s="185" t="s">
        <v>38</v>
      </c>
      <c r="L19" s="186" t="s">
        <v>39</v>
      </c>
      <c r="M19" s="182"/>
    </row>
    <row r="20" spans="1:18" ht="43.5" customHeight="1">
      <c r="A20" s="473" t="s">
        <v>250</v>
      </c>
      <c r="B20" s="473"/>
      <c r="C20" s="473"/>
      <c r="D20" s="473"/>
      <c r="E20" s="473"/>
      <c r="F20" s="473"/>
      <c r="G20" s="473"/>
      <c r="H20" s="473"/>
      <c r="I20" s="473"/>
      <c r="J20" s="187" t="s">
        <v>41</v>
      </c>
      <c r="K20" s="188" t="s">
        <v>53</v>
      </c>
      <c r="L20" s="181"/>
      <c r="M20" s="182"/>
    </row>
    <row r="21" spans="1:18" ht="12.75" customHeight="1">
      <c r="F21" s="163"/>
      <c r="G21" s="189" t="s">
        <v>42</v>
      </c>
      <c r="H21" s="190" t="s">
        <v>405</v>
      </c>
      <c r="I21" s="191"/>
      <c r="J21" s="192"/>
      <c r="K21" s="181"/>
      <c r="L21" s="181"/>
      <c r="M21" s="182"/>
    </row>
    <row r="22" spans="1:18" ht="13.5" customHeight="1">
      <c r="F22" s="163"/>
      <c r="G22" s="476" t="s">
        <v>43</v>
      </c>
      <c r="H22" s="476"/>
      <c r="I22" s="193" t="s">
        <v>251</v>
      </c>
      <c r="J22" s="194" t="s">
        <v>252</v>
      </c>
      <c r="K22" s="195" t="s">
        <v>252</v>
      </c>
      <c r="L22" s="195" t="s">
        <v>252</v>
      </c>
      <c r="M22" s="182"/>
    </row>
    <row r="23" spans="1:18">
      <c r="A23" s="477" t="s">
        <v>464</v>
      </c>
      <c r="B23" s="477"/>
      <c r="C23" s="477"/>
      <c r="D23" s="477"/>
      <c r="E23" s="477"/>
      <c r="F23" s="477"/>
      <c r="G23" s="477"/>
      <c r="H23" s="477"/>
      <c r="I23" s="477"/>
      <c r="J23" s="196"/>
      <c r="K23" s="197"/>
      <c r="L23" s="198" t="s">
        <v>44</v>
      </c>
      <c r="M23" s="199"/>
    </row>
    <row r="24" spans="1:18" ht="24" customHeight="1">
      <c r="A24" s="478" t="s">
        <v>45</v>
      </c>
      <c r="B24" s="479"/>
      <c r="C24" s="479"/>
      <c r="D24" s="479"/>
      <c r="E24" s="479"/>
      <c r="F24" s="479"/>
      <c r="G24" s="482" t="s">
        <v>46</v>
      </c>
      <c r="H24" s="484" t="s">
        <v>47</v>
      </c>
      <c r="I24" s="486" t="s">
        <v>48</v>
      </c>
      <c r="J24" s="487"/>
      <c r="K24" s="470" t="s">
        <v>49</v>
      </c>
      <c r="L24" s="462" t="s">
        <v>50</v>
      </c>
      <c r="M24" s="199"/>
    </row>
    <row r="25" spans="1:18" ht="46.5" customHeight="1">
      <c r="A25" s="480"/>
      <c r="B25" s="481"/>
      <c r="C25" s="481"/>
      <c r="D25" s="481"/>
      <c r="E25" s="481"/>
      <c r="F25" s="481"/>
      <c r="G25" s="483"/>
      <c r="H25" s="485"/>
      <c r="I25" s="200" t="s">
        <v>51</v>
      </c>
      <c r="J25" s="201" t="s">
        <v>52</v>
      </c>
      <c r="K25" s="471"/>
      <c r="L25" s="463"/>
    </row>
    <row r="26" spans="1:18" ht="11.25" customHeight="1">
      <c r="A26" s="464" t="s">
        <v>53</v>
      </c>
      <c r="B26" s="465"/>
      <c r="C26" s="465"/>
      <c r="D26" s="465"/>
      <c r="E26" s="465"/>
      <c r="F26" s="466"/>
      <c r="G26" s="202">
        <v>2</v>
      </c>
      <c r="H26" s="203">
        <v>3</v>
      </c>
      <c r="I26" s="204" t="s">
        <v>54</v>
      </c>
      <c r="J26" s="205" t="s">
        <v>55</v>
      </c>
      <c r="K26" s="206">
        <v>6</v>
      </c>
      <c r="L26" s="206">
        <v>7</v>
      </c>
    </row>
    <row r="27" spans="1:18" s="214" customFormat="1" ht="14.25" customHeight="1">
      <c r="A27" s="207">
        <v>2</v>
      </c>
      <c r="B27" s="207"/>
      <c r="C27" s="208"/>
      <c r="D27" s="209"/>
      <c r="E27" s="207"/>
      <c r="F27" s="210"/>
      <c r="G27" s="209" t="s">
        <v>56</v>
      </c>
      <c r="H27" s="211">
        <v>1</v>
      </c>
      <c r="I27" s="212">
        <f>SUM(I28+I39+I58+I79+I86+I106+I128+I147+I157)</f>
        <v>6038</v>
      </c>
      <c r="J27" s="212">
        <f>SUM(J28+J39+J58+J79+J86+J106+J128+J147+J157)</f>
        <v>6038</v>
      </c>
      <c r="K27" s="213">
        <f>SUM(K28+K39+K58+K79+K86+K106+K128+K147+K157)</f>
        <v>6038</v>
      </c>
      <c r="L27" s="212">
        <f>SUM(L28+L39+L58+L79+L86+L106+L128+L147+L157)</f>
        <v>6038</v>
      </c>
    </row>
    <row r="28" spans="1:18" ht="16.5" hidden="1" customHeight="1" collapsed="1">
      <c r="A28" s="207">
        <v>2</v>
      </c>
      <c r="B28" s="215">
        <v>1</v>
      </c>
      <c r="C28" s="216"/>
      <c r="D28" s="217"/>
      <c r="E28" s="218"/>
      <c r="F28" s="219"/>
      <c r="G28" s="220" t="s">
        <v>57</v>
      </c>
      <c r="H28" s="211">
        <v>2</v>
      </c>
      <c r="I28" s="212">
        <f>SUM(I29+I35)</f>
        <v>0</v>
      </c>
      <c r="J28" s="212">
        <f>SUM(J29+J35)</f>
        <v>0</v>
      </c>
      <c r="K28" s="221">
        <f>SUM(K29+K35)</f>
        <v>0</v>
      </c>
      <c r="L28" s="222">
        <f>SUM(L29+L35)</f>
        <v>0</v>
      </c>
    </row>
    <row r="29" spans="1:18" ht="14.25" hidden="1" customHeight="1" collapsed="1">
      <c r="A29" s="223">
        <v>2</v>
      </c>
      <c r="B29" s="223">
        <v>1</v>
      </c>
      <c r="C29" s="224">
        <v>1</v>
      </c>
      <c r="D29" s="225"/>
      <c r="E29" s="223"/>
      <c r="F29" s="226"/>
      <c r="G29" s="225" t="s">
        <v>58</v>
      </c>
      <c r="H29" s="211">
        <v>3</v>
      </c>
      <c r="I29" s="212">
        <f>SUM(I30)</f>
        <v>0</v>
      </c>
      <c r="J29" s="212">
        <f>SUM(J30)</f>
        <v>0</v>
      </c>
      <c r="K29" s="213">
        <f>SUM(K30)</f>
        <v>0</v>
      </c>
      <c r="L29" s="212">
        <f>SUM(L30)</f>
        <v>0</v>
      </c>
      <c r="Q29" s="227"/>
    </row>
    <row r="30" spans="1:18" ht="13.5" hidden="1" customHeight="1" collapsed="1">
      <c r="A30" s="228">
        <v>2</v>
      </c>
      <c r="B30" s="223">
        <v>1</v>
      </c>
      <c r="C30" s="224">
        <v>1</v>
      </c>
      <c r="D30" s="225">
        <v>1</v>
      </c>
      <c r="E30" s="223"/>
      <c r="F30" s="226"/>
      <c r="G30" s="225" t="s">
        <v>58</v>
      </c>
      <c r="H30" s="211">
        <v>4</v>
      </c>
      <c r="I30" s="212">
        <f>SUM(I31+I33)</f>
        <v>0</v>
      </c>
      <c r="J30" s="212">
        <f t="shared" ref="J30:L31" si="0">SUM(J31)</f>
        <v>0</v>
      </c>
      <c r="K30" s="212">
        <f t="shared" si="0"/>
        <v>0</v>
      </c>
      <c r="L30" s="212">
        <f t="shared" si="0"/>
        <v>0</v>
      </c>
      <c r="Q30" s="227"/>
      <c r="R30" s="227"/>
    </row>
    <row r="31" spans="1:18" ht="14.2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1</v>
      </c>
      <c r="F31" s="226"/>
      <c r="G31" s="225" t="s">
        <v>59</v>
      </c>
      <c r="H31" s="211">
        <v>5</v>
      </c>
      <c r="I31" s="213">
        <f>SUM(I32)</f>
        <v>0</v>
      </c>
      <c r="J31" s="213">
        <f t="shared" si="0"/>
        <v>0</v>
      </c>
      <c r="K31" s="213">
        <f t="shared" si="0"/>
        <v>0</v>
      </c>
      <c r="L31" s="213">
        <f t="shared" si="0"/>
        <v>0</v>
      </c>
      <c r="Q31" s="227"/>
      <c r="R31" s="227"/>
    </row>
    <row r="32" spans="1:18" ht="14.25" hidden="1" customHeight="1" collapsed="1">
      <c r="A32" s="228">
        <v>2</v>
      </c>
      <c r="B32" s="223">
        <v>1</v>
      </c>
      <c r="C32" s="224">
        <v>1</v>
      </c>
      <c r="D32" s="225">
        <v>1</v>
      </c>
      <c r="E32" s="223">
        <v>1</v>
      </c>
      <c r="F32" s="226">
        <v>1</v>
      </c>
      <c r="G32" s="225" t="s">
        <v>59</v>
      </c>
      <c r="H32" s="211">
        <v>6</v>
      </c>
      <c r="I32" s="229">
        <v>0</v>
      </c>
      <c r="J32" s="230">
        <v>0</v>
      </c>
      <c r="K32" s="230">
        <v>0</v>
      </c>
      <c r="L32" s="230">
        <v>0</v>
      </c>
      <c r="Q32" s="227"/>
      <c r="R32" s="227"/>
    </row>
    <row r="33" spans="1:19" ht="12.75" hidden="1" customHeight="1" collapsed="1">
      <c r="A33" s="228">
        <v>2</v>
      </c>
      <c r="B33" s="223">
        <v>1</v>
      </c>
      <c r="C33" s="224">
        <v>1</v>
      </c>
      <c r="D33" s="225">
        <v>1</v>
      </c>
      <c r="E33" s="223">
        <v>2</v>
      </c>
      <c r="F33" s="226"/>
      <c r="G33" s="225" t="s">
        <v>60</v>
      </c>
      <c r="H33" s="211">
        <v>7</v>
      </c>
      <c r="I33" s="213">
        <f>I34</f>
        <v>0</v>
      </c>
      <c r="J33" s="213">
        <f>J34</f>
        <v>0</v>
      </c>
      <c r="K33" s="213">
        <f>K34</f>
        <v>0</v>
      </c>
      <c r="L33" s="213">
        <f>L34</f>
        <v>0</v>
      </c>
      <c r="Q33" s="227"/>
      <c r="R33" s="227"/>
    </row>
    <row r="34" spans="1:19" ht="12.75" hidden="1" customHeight="1" collapsed="1">
      <c r="A34" s="228">
        <v>2</v>
      </c>
      <c r="B34" s="223">
        <v>1</v>
      </c>
      <c r="C34" s="224">
        <v>1</v>
      </c>
      <c r="D34" s="225">
        <v>1</v>
      </c>
      <c r="E34" s="223">
        <v>2</v>
      </c>
      <c r="F34" s="226">
        <v>1</v>
      </c>
      <c r="G34" s="225" t="s">
        <v>60</v>
      </c>
      <c r="H34" s="211">
        <v>8</v>
      </c>
      <c r="I34" s="230">
        <v>0</v>
      </c>
      <c r="J34" s="231">
        <v>0</v>
      </c>
      <c r="K34" s="230">
        <v>0</v>
      </c>
      <c r="L34" s="231">
        <v>0</v>
      </c>
      <c r="Q34" s="227"/>
      <c r="R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/>
      <c r="E35" s="223"/>
      <c r="F35" s="226"/>
      <c r="G35" s="225" t="s">
        <v>61</v>
      </c>
      <c r="H35" s="211">
        <v>9</v>
      </c>
      <c r="I35" s="213">
        <f t="shared" ref="I35:L37" si="1">I36</f>
        <v>0</v>
      </c>
      <c r="J35" s="212">
        <f t="shared" si="1"/>
        <v>0</v>
      </c>
      <c r="K35" s="213">
        <f t="shared" si="1"/>
        <v>0</v>
      </c>
      <c r="L35" s="212">
        <f t="shared" si="1"/>
        <v>0</v>
      </c>
      <c r="Q35" s="227"/>
      <c r="R35" s="227"/>
    </row>
    <row r="36" spans="1:19" ht="15.75" hidden="1" customHeight="1" collapsed="1">
      <c r="A36" s="228">
        <v>2</v>
      </c>
      <c r="B36" s="223">
        <v>1</v>
      </c>
      <c r="C36" s="224">
        <v>2</v>
      </c>
      <c r="D36" s="225">
        <v>1</v>
      </c>
      <c r="E36" s="223"/>
      <c r="F36" s="226"/>
      <c r="G36" s="225" t="s">
        <v>61</v>
      </c>
      <c r="H36" s="211">
        <v>10</v>
      </c>
      <c r="I36" s="213">
        <f t="shared" si="1"/>
        <v>0</v>
      </c>
      <c r="J36" s="212">
        <f t="shared" si="1"/>
        <v>0</v>
      </c>
      <c r="K36" s="212">
        <f t="shared" si="1"/>
        <v>0</v>
      </c>
      <c r="L36" s="212">
        <f t="shared" si="1"/>
        <v>0</v>
      </c>
      <c r="Q36" s="227"/>
    </row>
    <row r="37" spans="1:19" ht="13.5" hidden="1" customHeight="1" collapsed="1">
      <c r="A37" s="228">
        <v>2</v>
      </c>
      <c r="B37" s="223">
        <v>1</v>
      </c>
      <c r="C37" s="224">
        <v>2</v>
      </c>
      <c r="D37" s="225">
        <v>1</v>
      </c>
      <c r="E37" s="223">
        <v>1</v>
      </c>
      <c r="F37" s="226"/>
      <c r="G37" s="225" t="s">
        <v>61</v>
      </c>
      <c r="H37" s="211">
        <v>11</v>
      </c>
      <c r="I37" s="212">
        <f t="shared" si="1"/>
        <v>0</v>
      </c>
      <c r="J37" s="212">
        <f t="shared" si="1"/>
        <v>0</v>
      </c>
      <c r="K37" s="212">
        <f t="shared" si="1"/>
        <v>0</v>
      </c>
      <c r="L37" s="212">
        <f t="shared" si="1"/>
        <v>0</v>
      </c>
      <c r="Q37" s="227"/>
      <c r="R37" s="227"/>
    </row>
    <row r="38" spans="1:19" ht="14.25" hidden="1" customHeight="1" collapsed="1">
      <c r="A38" s="228">
        <v>2</v>
      </c>
      <c r="B38" s="223">
        <v>1</v>
      </c>
      <c r="C38" s="224">
        <v>2</v>
      </c>
      <c r="D38" s="225">
        <v>1</v>
      </c>
      <c r="E38" s="223">
        <v>1</v>
      </c>
      <c r="F38" s="226">
        <v>1</v>
      </c>
      <c r="G38" s="225" t="s">
        <v>61</v>
      </c>
      <c r="H38" s="211">
        <v>12</v>
      </c>
      <c r="I38" s="231">
        <v>0</v>
      </c>
      <c r="J38" s="230">
        <v>0</v>
      </c>
      <c r="K38" s="230">
        <v>0</v>
      </c>
      <c r="L38" s="230">
        <v>0</v>
      </c>
      <c r="Q38" s="227"/>
      <c r="R38" s="227"/>
    </row>
    <row r="39" spans="1:19" ht="26.25" hidden="1" customHeight="1" collapsed="1">
      <c r="A39" s="232">
        <v>2</v>
      </c>
      <c r="B39" s="233">
        <v>2</v>
      </c>
      <c r="C39" s="216"/>
      <c r="D39" s="217"/>
      <c r="E39" s="218"/>
      <c r="F39" s="219"/>
      <c r="G39" s="220" t="s">
        <v>62</v>
      </c>
      <c r="H39" s="211">
        <v>13</v>
      </c>
      <c r="I39" s="234">
        <f t="shared" ref="I39:L41" si="2">I40</f>
        <v>0</v>
      </c>
      <c r="J39" s="235">
        <f t="shared" si="2"/>
        <v>0</v>
      </c>
      <c r="K39" s="234">
        <f t="shared" si="2"/>
        <v>0</v>
      </c>
      <c r="L39" s="234">
        <f t="shared" si="2"/>
        <v>0</v>
      </c>
    </row>
    <row r="40" spans="1:19" ht="27" hidden="1" customHeight="1" collapsed="1">
      <c r="A40" s="228">
        <v>2</v>
      </c>
      <c r="B40" s="223">
        <v>2</v>
      </c>
      <c r="C40" s="224">
        <v>1</v>
      </c>
      <c r="D40" s="225"/>
      <c r="E40" s="223"/>
      <c r="F40" s="226"/>
      <c r="G40" s="217" t="s">
        <v>62</v>
      </c>
      <c r="H40" s="211">
        <v>14</v>
      </c>
      <c r="I40" s="212">
        <f t="shared" si="2"/>
        <v>0</v>
      </c>
      <c r="J40" s="213">
        <f t="shared" si="2"/>
        <v>0</v>
      </c>
      <c r="K40" s="212">
        <f t="shared" si="2"/>
        <v>0</v>
      </c>
      <c r="L40" s="213">
        <f t="shared" si="2"/>
        <v>0</v>
      </c>
      <c r="Q40" s="227"/>
      <c r="S40" s="227"/>
    </row>
    <row r="41" spans="1:19" ht="15.75" hidden="1" customHeight="1" collapsed="1">
      <c r="A41" s="228">
        <v>2</v>
      </c>
      <c r="B41" s="223">
        <v>2</v>
      </c>
      <c r="C41" s="224">
        <v>1</v>
      </c>
      <c r="D41" s="225">
        <v>1</v>
      </c>
      <c r="E41" s="223"/>
      <c r="F41" s="226"/>
      <c r="G41" s="217" t="s">
        <v>62</v>
      </c>
      <c r="H41" s="211">
        <v>15</v>
      </c>
      <c r="I41" s="212">
        <f t="shared" si="2"/>
        <v>0</v>
      </c>
      <c r="J41" s="213">
        <f t="shared" si="2"/>
        <v>0</v>
      </c>
      <c r="K41" s="222">
        <f t="shared" si="2"/>
        <v>0</v>
      </c>
      <c r="L41" s="222">
        <f t="shared" si="2"/>
        <v>0</v>
      </c>
      <c r="Q41" s="227"/>
      <c r="R41" s="227"/>
    </row>
    <row r="42" spans="1:19" ht="24.75" hidden="1" customHeight="1" collapsed="1">
      <c r="A42" s="236">
        <v>2</v>
      </c>
      <c r="B42" s="237">
        <v>2</v>
      </c>
      <c r="C42" s="238">
        <v>1</v>
      </c>
      <c r="D42" s="239">
        <v>1</v>
      </c>
      <c r="E42" s="237">
        <v>1</v>
      </c>
      <c r="F42" s="240"/>
      <c r="G42" s="217" t="s">
        <v>62</v>
      </c>
      <c r="H42" s="211">
        <v>16</v>
      </c>
      <c r="I42" s="241">
        <f>SUM(I43:I57)</f>
        <v>0</v>
      </c>
      <c r="J42" s="241">
        <f>SUM(J43:J57)</f>
        <v>0</v>
      </c>
      <c r="K42" s="242">
        <f>SUM(K43:K57)</f>
        <v>0</v>
      </c>
      <c r="L42" s="242">
        <f>SUM(L43:L57)</f>
        <v>0</v>
      </c>
      <c r="Q42" s="227"/>
      <c r="R42" s="227"/>
    </row>
    <row r="43" spans="1:19" ht="15.75" hidden="1" customHeight="1" collapsed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43">
        <v>1</v>
      </c>
      <c r="G43" s="225" t="s">
        <v>63</v>
      </c>
      <c r="H43" s="211">
        <v>17</v>
      </c>
      <c r="I43" s="230">
        <v>0</v>
      </c>
      <c r="J43" s="230">
        <v>0</v>
      </c>
      <c r="K43" s="230">
        <v>0</v>
      </c>
      <c r="L43" s="230">
        <v>0</v>
      </c>
      <c r="Q43" s="227"/>
      <c r="R43" s="227"/>
    </row>
    <row r="44" spans="1:19" ht="26.25" hidden="1" customHeight="1" collapsed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2</v>
      </c>
      <c r="G44" s="225" t="s">
        <v>64</v>
      </c>
      <c r="H44" s="211">
        <v>18</v>
      </c>
      <c r="I44" s="230">
        <v>0</v>
      </c>
      <c r="J44" s="230">
        <v>0</v>
      </c>
      <c r="K44" s="230">
        <v>0</v>
      </c>
      <c r="L44" s="230">
        <v>0</v>
      </c>
      <c r="Q44" s="227"/>
      <c r="R44" s="227"/>
    </row>
    <row r="45" spans="1:19" ht="26.25" hidden="1" customHeight="1" collapsed="1">
      <c r="A45" s="228">
        <v>2</v>
      </c>
      <c r="B45" s="223">
        <v>2</v>
      </c>
      <c r="C45" s="224">
        <v>1</v>
      </c>
      <c r="D45" s="225">
        <v>1</v>
      </c>
      <c r="E45" s="223">
        <v>1</v>
      </c>
      <c r="F45" s="226">
        <v>5</v>
      </c>
      <c r="G45" s="225" t="s">
        <v>65</v>
      </c>
      <c r="H45" s="211">
        <v>19</v>
      </c>
      <c r="I45" s="230">
        <v>0</v>
      </c>
      <c r="J45" s="230">
        <v>0</v>
      </c>
      <c r="K45" s="230">
        <v>0</v>
      </c>
      <c r="L45" s="230">
        <v>0</v>
      </c>
      <c r="Q45" s="227"/>
      <c r="R45" s="227"/>
    </row>
    <row r="46" spans="1:19" ht="27" hidden="1" customHeight="1" collapsed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6</v>
      </c>
      <c r="G46" s="225" t="s">
        <v>66</v>
      </c>
      <c r="H46" s="211">
        <v>20</v>
      </c>
      <c r="I46" s="230">
        <v>0</v>
      </c>
      <c r="J46" s="230">
        <v>0</v>
      </c>
      <c r="K46" s="230">
        <v>0</v>
      </c>
      <c r="L46" s="230">
        <v>0</v>
      </c>
      <c r="Q46" s="227"/>
      <c r="R46" s="227"/>
    </row>
    <row r="47" spans="1:19" ht="26.25" hidden="1" customHeight="1" collapsed="1">
      <c r="A47" s="244">
        <v>2</v>
      </c>
      <c r="B47" s="218">
        <v>2</v>
      </c>
      <c r="C47" s="216">
        <v>1</v>
      </c>
      <c r="D47" s="217">
        <v>1</v>
      </c>
      <c r="E47" s="218">
        <v>1</v>
      </c>
      <c r="F47" s="219">
        <v>7</v>
      </c>
      <c r="G47" s="217" t="s">
        <v>67</v>
      </c>
      <c r="H47" s="211">
        <v>21</v>
      </c>
      <c r="I47" s="230">
        <v>0</v>
      </c>
      <c r="J47" s="230">
        <v>0</v>
      </c>
      <c r="K47" s="230">
        <v>0</v>
      </c>
      <c r="L47" s="230">
        <v>0</v>
      </c>
      <c r="Q47" s="227"/>
      <c r="R47" s="227"/>
    </row>
    <row r="48" spans="1:19" ht="15" hidden="1" customHeight="1" collapsed="1">
      <c r="A48" s="228">
        <v>2</v>
      </c>
      <c r="B48" s="223">
        <v>2</v>
      </c>
      <c r="C48" s="224">
        <v>1</v>
      </c>
      <c r="D48" s="225">
        <v>1</v>
      </c>
      <c r="E48" s="223">
        <v>1</v>
      </c>
      <c r="F48" s="226">
        <v>11</v>
      </c>
      <c r="G48" s="225" t="s">
        <v>68</v>
      </c>
      <c r="H48" s="211">
        <v>22</v>
      </c>
      <c r="I48" s="231">
        <v>0</v>
      </c>
      <c r="J48" s="230">
        <v>0</v>
      </c>
      <c r="K48" s="230">
        <v>0</v>
      </c>
      <c r="L48" s="230">
        <v>0</v>
      </c>
      <c r="Q48" s="227"/>
      <c r="R48" s="227"/>
    </row>
    <row r="49" spans="1:19" ht="15.75" hidden="1" customHeight="1" collapsed="1">
      <c r="A49" s="236">
        <v>2</v>
      </c>
      <c r="B49" s="245">
        <v>2</v>
      </c>
      <c r="C49" s="246">
        <v>1</v>
      </c>
      <c r="D49" s="246">
        <v>1</v>
      </c>
      <c r="E49" s="246">
        <v>1</v>
      </c>
      <c r="F49" s="247">
        <v>12</v>
      </c>
      <c r="G49" s="248" t="s">
        <v>69</v>
      </c>
      <c r="H49" s="211">
        <v>23</v>
      </c>
      <c r="I49" s="249">
        <v>0</v>
      </c>
      <c r="J49" s="230">
        <v>0</v>
      </c>
      <c r="K49" s="230">
        <v>0</v>
      </c>
      <c r="L49" s="230">
        <v>0</v>
      </c>
      <c r="Q49" s="227"/>
      <c r="R49" s="227"/>
    </row>
    <row r="50" spans="1:19" ht="25.5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14</v>
      </c>
      <c r="G50" s="250" t="s">
        <v>70</v>
      </c>
      <c r="H50" s="211">
        <v>24</v>
      </c>
      <c r="I50" s="231">
        <v>0</v>
      </c>
      <c r="J50" s="231">
        <v>0</v>
      </c>
      <c r="K50" s="231">
        <v>0</v>
      </c>
      <c r="L50" s="231">
        <v>0</v>
      </c>
      <c r="Q50" s="227"/>
      <c r="R50" s="227"/>
    </row>
    <row r="51" spans="1:19" ht="27.75" hidden="1" customHeight="1" collapsed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15</v>
      </c>
      <c r="G51" s="225" t="s">
        <v>71</v>
      </c>
      <c r="H51" s="211">
        <v>25</v>
      </c>
      <c r="I51" s="231">
        <v>0</v>
      </c>
      <c r="J51" s="230">
        <v>0</v>
      </c>
      <c r="K51" s="230">
        <v>0</v>
      </c>
      <c r="L51" s="230">
        <v>0</v>
      </c>
      <c r="Q51" s="227"/>
      <c r="R51" s="227"/>
    </row>
    <row r="52" spans="1:19" ht="15.75" hidden="1" customHeight="1" collapsed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16</v>
      </c>
      <c r="G52" s="225" t="s">
        <v>72</v>
      </c>
      <c r="H52" s="211">
        <v>26</v>
      </c>
      <c r="I52" s="231">
        <v>0</v>
      </c>
      <c r="J52" s="230">
        <v>0</v>
      </c>
      <c r="K52" s="230">
        <v>0</v>
      </c>
      <c r="L52" s="230">
        <v>0</v>
      </c>
      <c r="Q52" s="227"/>
      <c r="R52" s="227"/>
    </row>
    <row r="53" spans="1:19" ht="27.75" hidden="1" customHeight="1" collapsed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17</v>
      </c>
      <c r="G53" s="225" t="s">
        <v>73</v>
      </c>
      <c r="H53" s="211">
        <v>27</v>
      </c>
      <c r="I53" s="231">
        <v>0</v>
      </c>
      <c r="J53" s="231">
        <v>0</v>
      </c>
      <c r="K53" s="231">
        <v>0</v>
      </c>
      <c r="L53" s="231">
        <v>0</v>
      </c>
      <c r="Q53" s="227"/>
      <c r="R53" s="227"/>
    </row>
    <row r="54" spans="1:19" ht="14.25" hidden="1" customHeight="1" collapsed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20</v>
      </c>
      <c r="G54" s="225" t="s">
        <v>74</v>
      </c>
      <c r="H54" s="211">
        <v>28</v>
      </c>
      <c r="I54" s="231">
        <v>0</v>
      </c>
      <c r="J54" s="230">
        <v>0</v>
      </c>
      <c r="K54" s="230">
        <v>0</v>
      </c>
      <c r="L54" s="230">
        <v>0</v>
      </c>
      <c r="Q54" s="227"/>
      <c r="R54" s="227"/>
    </row>
    <row r="55" spans="1:19" ht="27.75" hidden="1" customHeight="1" collapsed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21</v>
      </c>
      <c r="G55" s="225" t="s">
        <v>75</v>
      </c>
      <c r="H55" s="211">
        <v>29</v>
      </c>
      <c r="I55" s="231">
        <v>0</v>
      </c>
      <c r="J55" s="230">
        <v>0</v>
      </c>
      <c r="K55" s="230">
        <v>0</v>
      </c>
      <c r="L55" s="230">
        <v>0</v>
      </c>
      <c r="Q55" s="227"/>
      <c r="R55" s="227"/>
    </row>
    <row r="56" spans="1:19" ht="12" hidden="1" customHeight="1" collapsed="1">
      <c r="A56" s="228">
        <v>2</v>
      </c>
      <c r="B56" s="223">
        <v>2</v>
      </c>
      <c r="C56" s="224">
        <v>1</v>
      </c>
      <c r="D56" s="224">
        <v>1</v>
      </c>
      <c r="E56" s="224">
        <v>1</v>
      </c>
      <c r="F56" s="226">
        <v>22</v>
      </c>
      <c r="G56" s="225" t="s">
        <v>76</v>
      </c>
      <c r="H56" s="211">
        <v>30</v>
      </c>
      <c r="I56" s="231">
        <v>0</v>
      </c>
      <c r="J56" s="230">
        <v>0</v>
      </c>
      <c r="K56" s="230">
        <v>0</v>
      </c>
      <c r="L56" s="230">
        <v>0</v>
      </c>
      <c r="Q56" s="227"/>
      <c r="R56" s="227"/>
    </row>
    <row r="57" spans="1:19" ht="15" hidden="1" customHeight="1" collapsed="1">
      <c r="A57" s="228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30</v>
      </c>
      <c r="G57" s="225" t="s">
        <v>77</v>
      </c>
      <c r="H57" s="211">
        <v>31</v>
      </c>
      <c r="I57" s="231">
        <v>0</v>
      </c>
      <c r="J57" s="230">
        <v>0</v>
      </c>
      <c r="K57" s="230">
        <v>0</v>
      </c>
      <c r="L57" s="230">
        <v>0</v>
      </c>
      <c r="Q57" s="227"/>
      <c r="R57" s="227"/>
    </row>
    <row r="58" spans="1:19" ht="14.25" hidden="1" customHeight="1" collapsed="1">
      <c r="A58" s="251">
        <v>2</v>
      </c>
      <c r="B58" s="252">
        <v>3</v>
      </c>
      <c r="C58" s="215"/>
      <c r="D58" s="216"/>
      <c r="E58" s="216"/>
      <c r="F58" s="219"/>
      <c r="G58" s="253" t="s">
        <v>78</v>
      </c>
      <c r="H58" s="211">
        <v>32</v>
      </c>
      <c r="I58" s="234">
        <f>I59</f>
        <v>0</v>
      </c>
      <c r="J58" s="234">
        <f>J59</f>
        <v>0</v>
      </c>
      <c r="K58" s="234">
        <f>K59</f>
        <v>0</v>
      </c>
      <c r="L58" s="234">
        <f>L59</f>
        <v>0</v>
      </c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/>
      <c r="E59" s="224"/>
      <c r="F59" s="226"/>
      <c r="G59" s="225" t="s">
        <v>79</v>
      </c>
      <c r="H59" s="211">
        <v>33</v>
      </c>
      <c r="I59" s="212">
        <f>SUM(I60+I65+I70)</f>
        <v>0</v>
      </c>
      <c r="J59" s="254">
        <f>SUM(J60+J65+J70)</f>
        <v>0</v>
      </c>
      <c r="K59" s="213">
        <f>SUM(K60+K65+K70)</f>
        <v>0</v>
      </c>
      <c r="L59" s="212">
        <f>SUM(L60+L65+L70)</f>
        <v>0</v>
      </c>
      <c r="Q59" s="227"/>
      <c r="S59" s="227"/>
    </row>
    <row r="60" spans="1:19" ht="1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/>
      <c r="F60" s="226"/>
      <c r="G60" s="225" t="s">
        <v>80</v>
      </c>
      <c r="H60" s="211">
        <v>34</v>
      </c>
      <c r="I60" s="212">
        <f>I61</f>
        <v>0</v>
      </c>
      <c r="J60" s="254">
        <f>J61</f>
        <v>0</v>
      </c>
      <c r="K60" s="213">
        <f>K61</f>
        <v>0</v>
      </c>
      <c r="L60" s="212">
        <f>L61</f>
        <v>0</v>
      </c>
      <c r="Q60" s="227"/>
      <c r="R60" s="227"/>
    </row>
    <row r="61" spans="1:19" ht="13.5" hidden="1" customHeight="1" collapsed="1">
      <c r="A61" s="228">
        <v>2</v>
      </c>
      <c r="B61" s="223">
        <v>3</v>
      </c>
      <c r="C61" s="224">
        <v>1</v>
      </c>
      <c r="D61" s="224">
        <v>1</v>
      </c>
      <c r="E61" s="224">
        <v>1</v>
      </c>
      <c r="F61" s="226"/>
      <c r="G61" s="225" t="s">
        <v>80</v>
      </c>
      <c r="H61" s="211">
        <v>35</v>
      </c>
      <c r="I61" s="212">
        <f>SUM(I62:I64)</f>
        <v>0</v>
      </c>
      <c r="J61" s="254">
        <f>SUM(J62:J64)</f>
        <v>0</v>
      </c>
      <c r="K61" s="213">
        <f>SUM(K62:K64)</f>
        <v>0</v>
      </c>
      <c r="L61" s="212">
        <f>SUM(L62:L64)</f>
        <v>0</v>
      </c>
      <c r="Q61" s="227"/>
      <c r="R61" s="227"/>
    </row>
    <row r="62" spans="1:19" s="255" customFormat="1" ht="25.5" hidden="1" customHeight="1" collapsed="1">
      <c r="A62" s="228">
        <v>2</v>
      </c>
      <c r="B62" s="223">
        <v>3</v>
      </c>
      <c r="C62" s="224">
        <v>1</v>
      </c>
      <c r="D62" s="224">
        <v>1</v>
      </c>
      <c r="E62" s="224">
        <v>1</v>
      </c>
      <c r="F62" s="226">
        <v>1</v>
      </c>
      <c r="G62" s="225" t="s">
        <v>81</v>
      </c>
      <c r="H62" s="211">
        <v>36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9.5" hidden="1" customHeight="1" collapsed="1">
      <c r="A63" s="228">
        <v>2</v>
      </c>
      <c r="B63" s="218">
        <v>3</v>
      </c>
      <c r="C63" s="216">
        <v>1</v>
      </c>
      <c r="D63" s="216">
        <v>1</v>
      </c>
      <c r="E63" s="216">
        <v>1</v>
      </c>
      <c r="F63" s="219">
        <v>2</v>
      </c>
      <c r="G63" s="217" t="s">
        <v>82</v>
      </c>
      <c r="H63" s="211">
        <v>37</v>
      </c>
      <c r="I63" s="229">
        <v>0</v>
      </c>
      <c r="J63" s="229">
        <v>0</v>
      </c>
      <c r="K63" s="229">
        <v>0</v>
      </c>
      <c r="L63" s="229">
        <v>0</v>
      </c>
      <c r="Q63" s="227"/>
      <c r="R63" s="227"/>
    </row>
    <row r="64" spans="1:19" ht="16.5" hidden="1" customHeight="1" collapsed="1">
      <c r="A64" s="223">
        <v>2</v>
      </c>
      <c r="B64" s="224">
        <v>3</v>
      </c>
      <c r="C64" s="224">
        <v>1</v>
      </c>
      <c r="D64" s="224">
        <v>1</v>
      </c>
      <c r="E64" s="224">
        <v>1</v>
      </c>
      <c r="F64" s="226">
        <v>3</v>
      </c>
      <c r="G64" s="225" t="s">
        <v>83</v>
      </c>
      <c r="H64" s="211">
        <v>38</v>
      </c>
      <c r="I64" s="231">
        <v>0</v>
      </c>
      <c r="J64" s="231">
        <v>0</v>
      </c>
      <c r="K64" s="231">
        <v>0</v>
      </c>
      <c r="L64" s="231">
        <v>0</v>
      </c>
      <c r="Q64" s="227"/>
      <c r="R64" s="227"/>
    </row>
    <row r="65" spans="1:18" ht="29.25" hidden="1" customHeight="1" collapsed="1">
      <c r="A65" s="218">
        <v>2</v>
      </c>
      <c r="B65" s="216">
        <v>3</v>
      </c>
      <c r="C65" s="216">
        <v>1</v>
      </c>
      <c r="D65" s="216">
        <v>2</v>
      </c>
      <c r="E65" s="216"/>
      <c r="F65" s="219"/>
      <c r="G65" s="217" t="s">
        <v>84</v>
      </c>
      <c r="H65" s="211">
        <v>39</v>
      </c>
      <c r="I65" s="234">
        <f>I66</f>
        <v>0</v>
      </c>
      <c r="J65" s="256">
        <f>J66</f>
        <v>0</v>
      </c>
      <c r="K65" s="235">
        <f>K66</f>
        <v>0</v>
      </c>
      <c r="L65" s="235">
        <f>L66</f>
        <v>0</v>
      </c>
      <c r="Q65" s="227"/>
      <c r="R65" s="227"/>
    </row>
    <row r="66" spans="1:18" ht="27" hidden="1" customHeight="1" collapsed="1">
      <c r="A66" s="237">
        <v>2</v>
      </c>
      <c r="B66" s="238">
        <v>3</v>
      </c>
      <c r="C66" s="238">
        <v>1</v>
      </c>
      <c r="D66" s="238">
        <v>2</v>
      </c>
      <c r="E66" s="238">
        <v>1</v>
      </c>
      <c r="F66" s="240"/>
      <c r="G66" s="217" t="s">
        <v>84</v>
      </c>
      <c r="H66" s="211">
        <v>40</v>
      </c>
      <c r="I66" s="222">
        <f>SUM(I67:I69)</f>
        <v>0</v>
      </c>
      <c r="J66" s="257">
        <f>SUM(J67:J69)</f>
        <v>0</v>
      </c>
      <c r="K66" s="221">
        <f>SUM(K67:K69)</f>
        <v>0</v>
      </c>
      <c r="L66" s="213">
        <f>SUM(L67:L69)</f>
        <v>0</v>
      </c>
      <c r="Q66" s="227"/>
      <c r="R66" s="227"/>
    </row>
    <row r="67" spans="1:18" s="255" customFormat="1" ht="27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1</v>
      </c>
      <c r="G67" s="228" t="s">
        <v>81</v>
      </c>
      <c r="H67" s="211">
        <v>41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6.5" hidden="1" customHeight="1" collapsed="1">
      <c r="A68" s="223">
        <v>2</v>
      </c>
      <c r="B68" s="224">
        <v>3</v>
      </c>
      <c r="C68" s="224">
        <v>1</v>
      </c>
      <c r="D68" s="224">
        <v>2</v>
      </c>
      <c r="E68" s="224">
        <v>1</v>
      </c>
      <c r="F68" s="226">
        <v>2</v>
      </c>
      <c r="G68" s="228" t="s">
        <v>82</v>
      </c>
      <c r="H68" s="211">
        <v>42</v>
      </c>
      <c r="I68" s="231">
        <v>0</v>
      </c>
      <c r="J68" s="231">
        <v>0</v>
      </c>
      <c r="K68" s="231">
        <v>0</v>
      </c>
      <c r="L68" s="231">
        <v>0</v>
      </c>
      <c r="Q68" s="227"/>
      <c r="R68" s="227"/>
    </row>
    <row r="69" spans="1:18" ht="15" hidden="1" customHeight="1" collapsed="1">
      <c r="A69" s="223">
        <v>2</v>
      </c>
      <c r="B69" s="224">
        <v>3</v>
      </c>
      <c r="C69" s="224">
        <v>1</v>
      </c>
      <c r="D69" s="224">
        <v>2</v>
      </c>
      <c r="E69" s="224">
        <v>1</v>
      </c>
      <c r="F69" s="226">
        <v>3</v>
      </c>
      <c r="G69" s="228" t="s">
        <v>83</v>
      </c>
      <c r="H69" s="211">
        <v>43</v>
      </c>
      <c r="I69" s="231">
        <v>0</v>
      </c>
      <c r="J69" s="231">
        <v>0</v>
      </c>
      <c r="K69" s="231">
        <v>0</v>
      </c>
      <c r="L69" s="231">
        <v>0</v>
      </c>
      <c r="Q69" s="227"/>
      <c r="R69" s="227"/>
    </row>
    <row r="70" spans="1:18" ht="27.75" hidden="1" customHeight="1" collapsed="1">
      <c r="A70" s="223">
        <v>2</v>
      </c>
      <c r="B70" s="224">
        <v>3</v>
      </c>
      <c r="C70" s="224">
        <v>1</v>
      </c>
      <c r="D70" s="224">
        <v>3</v>
      </c>
      <c r="E70" s="224"/>
      <c r="F70" s="226"/>
      <c r="G70" s="228" t="s">
        <v>85</v>
      </c>
      <c r="H70" s="211">
        <v>44</v>
      </c>
      <c r="I70" s="212">
        <f>I71</f>
        <v>0</v>
      </c>
      <c r="J70" s="254">
        <f>J71</f>
        <v>0</v>
      </c>
      <c r="K70" s="213">
        <f>K71</f>
        <v>0</v>
      </c>
      <c r="L70" s="213">
        <f>L71</f>
        <v>0</v>
      </c>
      <c r="Q70" s="227"/>
      <c r="R70" s="227"/>
    </row>
    <row r="71" spans="1:18" ht="26.2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/>
      <c r="G71" s="228" t="s">
        <v>86</v>
      </c>
      <c r="H71" s="211">
        <v>45</v>
      </c>
      <c r="I71" s="212">
        <f>SUM(I72:I74)</f>
        <v>0</v>
      </c>
      <c r="J71" s="254">
        <f>SUM(J72:J74)</f>
        <v>0</v>
      </c>
      <c r="K71" s="213">
        <f>SUM(K72:K74)</f>
        <v>0</v>
      </c>
      <c r="L71" s="213">
        <f>SUM(L72:L74)</f>
        <v>0</v>
      </c>
      <c r="Q71" s="227"/>
      <c r="R71" s="227"/>
    </row>
    <row r="72" spans="1:18" ht="1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1</v>
      </c>
      <c r="G72" s="244" t="s">
        <v>87</v>
      </c>
      <c r="H72" s="211">
        <v>46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6.5" hidden="1" customHeight="1" collapsed="1">
      <c r="A73" s="223">
        <v>2</v>
      </c>
      <c r="B73" s="224">
        <v>3</v>
      </c>
      <c r="C73" s="224">
        <v>1</v>
      </c>
      <c r="D73" s="224">
        <v>3</v>
      </c>
      <c r="E73" s="224">
        <v>1</v>
      </c>
      <c r="F73" s="226">
        <v>2</v>
      </c>
      <c r="G73" s="228" t="s">
        <v>88</v>
      </c>
      <c r="H73" s="211">
        <v>47</v>
      </c>
      <c r="I73" s="231">
        <v>0</v>
      </c>
      <c r="J73" s="231">
        <v>0</v>
      </c>
      <c r="K73" s="231">
        <v>0</v>
      </c>
      <c r="L73" s="231">
        <v>0</v>
      </c>
      <c r="Q73" s="227"/>
      <c r="R73" s="227"/>
    </row>
    <row r="74" spans="1:18" ht="17.25" hidden="1" customHeight="1" collapsed="1">
      <c r="A74" s="218">
        <v>2</v>
      </c>
      <c r="B74" s="216">
        <v>3</v>
      </c>
      <c r="C74" s="216">
        <v>1</v>
      </c>
      <c r="D74" s="216">
        <v>3</v>
      </c>
      <c r="E74" s="216">
        <v>1</v>
      </c>
      <c r="F74" s="219">
        <v>3</v>
      </c>
      <c r="G74" s="244" t="s">
        <v>89</v>
      </c>
      <c r="H74" s="211">
        <v>48</v>
      </c>
      <c r="I74" s="229">
        <v>0</v>
      </c>
      <c r="J74" s="229">
        <v>0</v>
      </c>
      <c r="K74" s="229">
        <v>0</v>
      </c>
      <c r="L74" s="229">
        <v>0</v>
      </c>
      <c r="Q74" s="227"/>
      <c r="R74" s="227"/>
    </row>
    <row r="75" spans="1:18" ht="12.75" hidden="1" customHeight="1" collapsed="1">
      <c r="A75" s="218">
        <v>2</v>
      </c>
      <c r="B75" s="216">
        <v>3</v>
      </c>
      <c r="C75" s="216">
        <v>2</v>
      </c>
      <c r="D75" s="216"/>
      <c r="E75" s="216"/>
      <c r="F75" s="219"/>
      <c r="G75" s="244" t="s">
        <v>90</v>
      </c>
      <c r="H75" s="211">
        <v>49</v>
      </c>
      <c r="I75" s="212">
        <f t="shared" ref="I75:L76" si="3">I76</f>
        <v>0</v>
      </c>
      <c r="J75" s="212">
        <f t="shared" si="3"/>
        <v>0</v>
      </c>
      <c r="K75" s="212">
        <f t="shared" si="3"/>
        <v>0</v>
      </c>
      <c r="L75" s="212">
        <f t="shared" si="3"/>
        <v>0</v>
      </c>
    </row>
    <row r="76" spans="1:18" ht="12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/>
      <c r="F76" s="219"/>
      <c r="G76" s="244" t="s">
        <v>90</v>
      </c>
      <c r="H76" s="211">
        <v>50</v>
      </c>
      <c r="I76" s="212">
        <f t="shared" si="3"/>
        <v>0</v>
      </c>
      <c r="J76" s="212">
        <f t="shared" si="3"/>
        <v>0</v>
      </c>
      <c r="K76" s="212">
        <f t="shared" si="3"/>
        <v>0</v>
      </c>
      <c r="L76" s="212">
        <f t="shared" si="3"/>
        <v>0</v>
      </c>
    </row>
    <row r="77" spans="1:18" ht="15.75" hidden="1" customHeight="1" collapsed="1">
      <c r="A77" s="218">
        <v>2</v>
      </c>
      <c r="B77" s="216">
        <v>3</v>
      </c>
      <c r="C77" s="216">
        <v>2</v>
      </c>
      <c r="D77" s="216">
        <v>1</v>
      </c>
      <c r="E77" s="216">
        <v>1</v>
      </c>
      <c r="F77" s="219"/>
      <c r="G77" s="244" t="s">
        <v>90</v>
      </c>
      <c r="H77" s="211">
        <v>51</v>
      </c>
      <c r="I77" s="212">
        <f>SUM(I78)</f>
        <v>0</v>
      </c>
      <c r="J77" s="212">
        <f>SUM(J78)</f>
        <v>0</v>
      </c>
      <c r="K77" s="212">
        <f>SUM(K78)</f>
        <v>0</v>
      </c>
      <c r="L77" s="212">
        <f>SUM(L78)</f>
        <v>0</v>
      </c>
    </row>
    <row r="78" spans="1:18" ht="13.5" hidden="1" customHeight="1" collapsed="1">
      <c r="A78" s="218">
        <v>2</v>
      </c>
      <c r="B78" s="216">
        <v>3</v>
      </c>
      <c r="C78" s="216">
        <v>2</v>
      </c>
      <c r="D78" s="216">
        <v>1</v>
      </c>
      <c r="E78" s="216">
        <v>1</v>
      </c>
      <c r="F78" s="219">
        <v>1</v>
      </c>
      <c r="G78" s="244" t="s">
        <v>90</v>
      </c>
      <c r="H78" s="211">
        <v>52</v>
      </c>
      <c r="I78" s="231">
        <v>0</v>
      </c>
      <c r="J78" s="231">
        <v>0</v>
      </c>
      <c r="K78" s="231">
        <v>0</v>
      </c>
      <c r="L78" s="231">
        <v>0</v>
      </c>
    </row>
    <row r="79" spans="1:18" ht="16.5" hidden="1" customHeight="1" collapsed="1">
      <c r="A79" s="207">
        <v>2</v>
      </c>
      <c r="B79" s="208">
        <v>4</v>
      </c>
      <c r="C79" s="208"/>
      <c r="D79" s="208"/>
      <c r="E79" s="208"/>
      <c r="F79" s="210"/>
      <c r="G79" s="258" t="s">
        <v>91</v>
      </c>
      <c r="H79" s="211">
        <v>53</v>
      </c>
      <c r="I79" s="212">
        <f t="shared" ref="I79:L81" si="4">I80</f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5.75" hidden="1" customHeight="1" collapsed="1">
      <c r="A80" s="223">
        <v>2</v>
      </c>
      <c r="B80" s="224">
        <v>4</v>
      </c>
      <c r="C80" s="224">
        <v>1</v>
      </c>
      <c r="D80" s="224"/>
      <c r="E80" s="224"/>
      <c r="F80" s="226"/>
      <c r="G80" s="228" t="s">
        <v>92</v>
      </c>
      <c r="H80" s="211">
        <v>54</v>
      </c>
      <c r="I80" s="212">
        <f t="shared" si="4"/>
        <v>0</v>
      </c>
      <c r="J80" s="254">
        <f t="shared" si="4"/>
        <v>0</v>
      </c>
      <c r="K80" s="213">
        <f t="shared" si="4"/>
        <v>0</v>
      </c>
      <c r="L80" s="213">
        <f t="shared" si="4"/>
        <v>0</v>
      </c>
    </row>
    <row r="81" spans="1:12" ht="17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/>
      <c r="F81" s="226"/>
      <c r="G81" s="228" t="s">
        <v>92</v>
      </c>
      <c r="H81" s="211">
        <v>55</v>
      </c>
      <c r="I81" s="212">
        <f t="shared" si="4"/>
        <v>0</v>
      </c>
      <c r="J81" s="254">
        <f t="shared" si="4"/>
        <v>0</v>
      </c>
      <c r="K81" s="213">
        <f t="shared" si="4"/>
        <v>0</v>
      </c>
      <c r="L81" s="213">
        <f t="shared" si="4"/>
        <v>0</v>
      </c>
    </row>
    <row r="82" spans="1:12" ht="18" hidden="1" customHeight="1" collapsed="1">
      <c r="A82" s="223">
        <v>2</v>
      </c>
      <c r="B82" s="224">
        <v>4</v>
      </c>
      <c r="C82" s="224">
        <v>1</v>
      </c>
      <c r="D82" s="224">
        <v>1</v>
      </c>
      <c r="E82" s="224">
        <v>1</v>
      </c>
      <c r="F82" s="226"/>
      <c r="G82" s="228" t="s">
        <v>92</v>
      </c>
      <c r="H82" s="211">
        <v>56</v>
      </c>
      <c r="I82" s="212">
        <f>SUM(I83:I85)</f>
        <v>0</v>
      </c>
      <c r="J82" s="254">
        <f>SUM(J83:J85)</f>
        <v>0</v>
      </c>
      <c r="K82" s="213">
        <f>SUM(K83:K85)</f>
        <v>0</v>
      </c>
      <c r="L82" s="213">
        <f>SUM(L83:L85)</f>
        <v>0</v>
      </c>
    </row>
    <row r="83" spans="1:12" ht="14.25" hidden="1" customHeight="1" collapsed="1">
      <c r="A83" s="223">
        <v>2</v>
      </c>
      <c r="B83" s="224">
        <v>4</v>
      </c>
      <c r="C83" s="224">
        <v>1</v>
      </c>
      <c r="D83" s="224">
        <v>1</v>
      </c>
      <c r="E83" s="224">
        <v>1</v>
      </c>
      <c r="F83" s="226">
        <v>1</v>
      </c>
      <c r="G83" s="228" t="s">
        <v>93</v>
      </c>
      <c r="H83" s="211">
        <v>57</v>
      </c>
      <c r="I83" s="231">
        <v>0</v>
      </c>
      <c r="J83" s="231">
        <v>0</v>
      </c>
      <c r="K83" s="231">
        <v>0</v>
      </c>
      <c r="L83" s="231">
        <v>0</v>
      </c>
    </row>
    <row r="84" spans="1:12" ht="13.5" hidden="1" customHeight="1" collapsed="1">
      <c r="A84" s="223">
        <v>2</v>
      </c>
      <c r="B84" s="223">
        <v>4</v>
      </c>
      <c r="C84" s="223">
        <v>1</v>
      </c>
      <c r="D84" s="224">
        <v>1</v>
      </c>
      <c r="E84" s="224">
        <v>1</v>
      </c>
      <c r="F84" s="259">
        <v>2</v>
      </c>
      <c r="G84" s="225" t="s">
        <v>94</v>
      </c>
      <c r="H84" s="211">
        <v>58</v>
      </c>
      <c r="I84" s="231">
        <v>0</v>
      </c>
      <c r="J84" s="231">
        <v>0</v>
      </c>
      <c r="K84" s="231">
        <v>0</v>
      </c>
      <c r="L84" s="231">
        <v>0</v>
      </c>
    </row>
    <row r="85" spans="1:12" hidden="1" collapsed="1">
      <c r="A85" s="223">
        <v>2</v>
      </c>
      <c r="B85" s="224">
        <v>4</v>
      </c>
      <c r="C85" s="223">
        <v>1</v>
      </c>
      <c r="D85" s="224">
        <v>1</v>
      </c>
      <c r="E85" s="224">
        <v>1</v>
      </c>
      <c r="F85" s="259">
        <v>3</v>
      </c>
      <c r="G85" s="225" t="s">
        <v>95</v>
      </c>
      <c r="H85" s="211">
        <v>59</v>
      </c>
      <c r="I85" s="231">
        <v>0</v>
      </c>
      <c r="J85" s="231">
        <v>0</v>
      </c>
      <c r="K85" s="231">
        <v>0</v>
      </c>
      <c r="L85" s="231">
        <v>0</v>
      </c>
    </row>
    <row r="86" spans="1:12" hidden="1" collapsed="1">
      <c r="A86" s="207">
        <v>2</v>
      </c>
      <c r="B86" s="208">
        <v>5</v>
      </c>
      <c r="C86" s="207"/>
      <c r="D86" s="208"/>
      <c r="E86" s="208"/>
      <c r="F86" s="260"/>
      <c r="G86" s="209" t="s">
        <v>96</v>
      </c>
      <c r="H86" s="211">
        <v>60</v>
      </c>
      <c r="I86" s="212">
        <f>SUM(I87+I92+I97)</f>
        <v>0</v>
      </c>
      <c r="J86" s="254">
        <f>SUM(J87+J92+J97)</f>
        <v>0</v>
      </c>
      <c r="K86" s="213">
        <f>SUM(K87+K92+K97)</f>
        <v>0</v>
      </c>
      <c r="L86" s="213">
        <f>SUM(L87+L92+L97)</f>
        <v>0</v>
      </c>
    </row>
    <row r="87" spans="1:12" hidden="1" collapsed="1">
      <c r="A87" s="218">
        <v>2</v>
      </c>
      <c r="B87" s="216">
        <v>5</v>
      </c>
      <c r="C87" s="218">
        <v>1</v>
      </c>
      <c r="D87" s="216"/>
      <c r="E87" s="216"/>
      <c r="F87" s="261"/>
      <c r="G87" s="217" t="s">
        <v>97</v>
      </c>
      <c r="H87" s="211">
        <v>61</v>
      </c>
      <c r="I87" s="234">
        <f t="shared" ref="I87:L88" si="5">I88</f>
        <v>0</v>
      </c>
      <c r="J87" s="256">
        <f t="shared" si="5"/>
        <v>0</v>
      </c>
      <c r="K87" s="235">
        <f t="shared" si="5"/>
        <v>0</v>
      </c>
      <c r="L87" s="235">
        <f t="shared" si="5"/>
        <v>0</v>
      </c>
    </row>
    <row r="88" spans="1:12" hidden="1" collapsed="1">
      <c r="A88" s="223">
        <v>2</v>
      </c>
      <c r="B88" s="224">
        <v>5</v>
      </c>
      <c r="C88" s="223">
        <v>1</v>
      </c>
      <c r="D88" s="224">
        <v>1</v>
      </c>
      <c r="E88" s="224"/>
      <c r="F88" s="259"/>
      <c r="G88" s="225" t="s">
        <v>97</v>
      </c>
      <c r="H88" s="211">
        <v>62</v>
      </c>
      <c r="I88" s="212">
        <f t="shared" si="5"/>
        <v>0</v>
      </c>
      <c r="J88" s="254">
        <f t="shared" si="5"/>
        <v>0</v>
      </c>
      <c r="K88" s="213">
        <f t="shared" si="5"/>
        <v>0</v>
      </c>
      <c r="L88" s="213">
        <f t="shared" si="5"/>
        <v>0</v>
      </c>
    </row>
    <row r="89" spans="1:12" hidden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/>
      <c r="G89" s="225" t="s">
        <v>97</v>
      </c>
      <c r="H89" s="211">
        <v>63</v>
      </c>
      <c r="I89" s="212">
        <f>SUM(I90:I91)</f>
        <v>0</v>
      </c>
      <c r="J89" s="254">
        <f>SUM(J90:J91)</f>
        <v>0</v>
      </c>
      <c r="K89" s="213">
        <f>SUM(K90:K91)</f>
        <v>0</v>
      </c>
      <c r="L89" s="213">
        <f>SUM(L90:L91)</f>
        <v>0</v>
      </c>
    </row>
    <row r="90" spans="1:12" ht="25.5" hidden="1" customHeight="1" collapsed="1">
      <c r="A90" s="223">
        <v>2</v>
      </c>
      <c r="B90" s="224">
        <v>5</v>
      </c>
      <c r="C90" s="223">
        <v>1</v>
      </c>
      <c r="D90" s="224">
        <v>1</v>
      </c>
      <c r="E90" s="224">
        <v>1</v>
      </c>
      <c r="F90" s="259">
        <v>1</v>
      </c>
      <c r="G90" s="225" t="s">
        <v>98</v>
      </c>
      <c r="H90" s="211">
        <v>64</v>
      </c>
      <c r="I90" s="231">
        <v>0</v>
      </c>
      <c r="J90" s="231">
        <v>0</v>
      </c>
      <c r="K90" s="231">
        <v>0</v>
      </c>
      <c r="L90" s="231">
        <v>0</v>
      </c>
    </row>
    <row r="91" spans="1:12" ht="15.75" hidden="1" customHeight="1" collapsed="1">
      <c r="A91" s="223">
        <v>2</v>
      </c>
      <c r="B91" s="224">
        <v>5</v>
      </c>
      <c r="C91" s="223">
        <v>1</v>
      </c>
      <c r="D91" s="224">
        <v>1</v>
      </c>
      <c r="E91" s="224">
        <v>1</v>
      </c>
      <c r="F91" s="259">
        <v>2</v>
      </c>
      <c r="G91" s="225" t="s">
        <v>99</v>
      </c>
      <c r="H91" s="211">
        <v>65</v>
      </c>
      <c r="I91" s="231">
        <v>0</v>
      </c>
      <c r="J91" s="231">
        <v>0</v>
      </c>
      <c r="K91" s="231">
        <v>0</v>
      </c>
      <c r="L91" s="231">
        <v>0</v>
      </c>
    </row>
    <row r="92" spans="1:12" ht="12" hidden="1" customHeight="1" collapsed="1">
      <c r="A92" s="223">
        <v>2</v>
      </c>
      <c r="B92" s="224">
        <v>5</v>
      </c>
      <c r="C92" s="223">
        <v>2</v>
      </c>
      <c r="D92" s="224"/>
      <c r="E92" s="224"/>
      <c r="F92" s="259"/>
      <c r="G92" s="225" t="s">
        <v>100</v>
      </c>
      <c r="H92" s="211">
        <v>66</v>
      </c>
      <c r="I92" s="212">
        <f t="shared" ref="I92:L93" si="6">I93</f>
        <v>0</v>
      </c>
      <c r="J92" s="254">
        <f t="shared" si="6"/>
        <v>0</v>
      </c>
      <c r="K92" s="213">
        <f t="shared" si="6"/>
        <v>0</v>
      </c>
      <c r="L92" s="212">
        <f t="shared" si="6"/>
        <v>0</v>
      </c>
    </row>
    <row r="93" spans="1:12" ht="15.7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/>
      <c r="F93" s="259"/>
      <c r="G93" s="225" t="s">
        <v>100</v>
      </c>
      <c r="H93" s="211">
        <v>67</v>
      </c>
      <c r="I93" s="212">
        <f t="shared" si="6"/>
        <v>0</v>
      </c>
      <c r="J93" s="254">
        <f t="shared" si="6"/>
        <v>0</v>
      </c>
      <c r="K93" s="213">
        <f t="shared" si="6"/>
        <v>0</v>
      </c>
      <c r="L93" s="212">
        <f t="shared" si="6"/>
        <v>0</v>
      </c>
    </row>
    <row r="94" spans="1:12" ht="1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/>
      <c r="G94" s="225" t="s">
        <v>100</v>
      </c>
      <c r="H94" s="211">
        <v>68</v>
      </c>
      <c r="I94" s="212">
        <f>SUM(I95:I96)</f>
        <v>0</v>
      </c>
      <c r="J94" s="254">
        <f>SUM(J95:J96)</f>
        <v>0</v>
      </c>
      <c r="K94" s="213">
        <f>SUM(K95:K96)</f>
        <v>0</v>
      </c>
      <c r="L94" s="212">
        <f>SUM(L95:L96)</f>
        <v>0</v>
      </c>
    </row>
    <row r="95" spans="1:12" ht="25.5" hidden="1" customHeight="1" collapsed="1">
      <c r="A95" s="228">
        <v>2</v>
      </c>
      <c r="B95" s="223">
        <v>5</v>
      </c>
      <c r="C95" s="224">
        <v>2</v>
      </c>
      <c r="D95" s="225">
        <v>1</v>
      </c>
      <c r="E95" s="223">
        <v>1</v>
      </c>
      <c r="F95" s="259">
        <v>1</v>
      </c>
      <c r="G95" s="225" t="s">
        <v>101</v>
      </c>
      <c r="H95" s="211">
        <v>69</v>
      </c>
      <c r="I95" s="231">
        <v>0</v>
      </c>
      <c r="J95" s="231">
        <v>0</v>
      </c>
      <c r="K95" s="231">
        <v>0</v>
      </c>
      <c r="L95" s="231">
        <v>0</v>
      </c>
    </row>
    <row r="96" spans="1:12" ht="25.5" hidden="1" customHeight="1" collapsed="1">
      <c r="A96" s="228">
        <v>2</v>
      </c>
      <c r="B96" s="223">
        <v>5</v>
      </c>
      <c r="C96" s="224">
        <v>2</v>
      </c>
      <c r="D96" s="225">
        <v>1</v>
      </c>
      <c r="E96" s="223">
        <v>1</v>
      </c>
      <c r="F96" s="259">
        <v>2</v>
      </c>
      <c r="G96" s="225" t="s">
        <v>102</v>
      </c>
      <c r="H96" s="211">
        <v>70</v>
      </c>
      <c r="I96" s="231">
        <v>0</v>
      </c>
      <c r="J96" s="231">
        <v>0</v>
      </c>
      <c r="K96" s="231">
        <v>0</v>
      </c>
      <c r="L96" s="231">
        <v>0</v>
      </c>
    </row>
    <row r="97" spans="1:12" ht="28.5" hidden="1" customHeight="1" collapsed="1">
      <c r="A97" s="228">
        <v>2</v>
      </c>
      <c r="B97" s="223">
        <v>5</v>
      </c>
      <c r="C97" s="224">
        <v>3</v>
      </c>
      <c r="D97" s="225"/>
      <c r="E97" s="223"/>
      <c r="F97" s="259"/>
      <c r="G97" s="225" t="s">
        <v>103</v>
      </c>
      <c r="H97" s="211">
        <v>71</v>
      </c>
      <c r="I97" s="212">
        <f t="shared" ref="I97:L98" si="7">I98</f>
        <v>0</v>
      </c>
      <c r="J97" s="254">
        <f t="shared" si="7"/>
        <v>0</v>
      </c>
      <c r="K97" s="213">
        <f t="shared" si="7"/>
        <v>0</v>
      </c>
      <c r="L97" s="212">
        <f t="shared" si="7"/>
        <v>0</v>
      </c>
    </row>
    <row r="98" spans="1:12" ht="27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/>
      <c r="F98" s="259"/>
      <c r="G98" s="225" t="s">
        <v>104</v>
      </c>
      <c r="H98" s="211">
        <v>72</v>
      </c>
      <c r="I98" s="212">
        <f t="shared" si="7"/>
        <v>0</v>
      </c>
      <c r="J98" s="254">
        <f t="shared" si="7"/>
        <v>0</v>
      </c>
      <c r="K98" s="213">
        <f t="shared" si="7"/>
        <v>0</v>
      </c>
      <c r="L98" s="212">
        <f t="shared" si="7"/>
        <v>0</v>
      </c>
    </row>
    <row r="99" spans="1:12" ht="30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/>
      <c r="G99" s="239" t="s">
        <v>104</v>
      </c>
      <c r="H99" s="211">
        <v>73</v>
      </c>
      <c r="I99" s="222">
        <f>SUM(I100:I101)</f>
        <v>0</v>
      </c>
      <c r="J99" s="257">
        <f>SUM(J100:J101)</f>
        <v>0</v>
      </c>
      <c r="K99" s="221">
        <f>SUM(K100:K101)</f>
        <v>0</v>
      </c>
      <c r="L99" s="222">
        <f>SUM(L100:L101)</f>
        <v>0</v>
      </c>
    </row>
    <row r="100" spans="1:12" ht="26.25" hidden="1" customHeight="1" collapsed="1">
      <c r="A100" s="228">
        <v>2</v>
      </c>
      <c r="B100" s="223">
        <v>5</v>
      </c>
      <c r="C100" s="224">
        <v>3</v>
      </c>
      <c r="D100" s="225">
        <v>1</v>
      </c>
      <c r="E100" s="223">
        <v>1</v>
      </c>
      <c r="F100" s="259">
        <v>1</v>
      </c>
      <c r="G100" s="225" t="s">
        <v>104</v>
      </c>
      <c r="H100" s="211">
        <v>74</v>
      </c>
      <c r="I100" s="231">
        <v>0</v>
      </c>
      <c r="J100" s="231">
        <v>0</v>
      </c>
      <c r="K100" s="231">
        <v>0</v>
      </c>
      <c r="L100" s="231">
        <v>0</v>
      </c>
    </row>
    <row r="101" spans="1:12" ht="26.25" hidden="1" customHeight="1" collapsed="1">
      <c r="A101" s="236">
        <v>2</v>
      </c>
      <c r="B101" s="237">
        <v>5</v>
      </c>
      <c r="C101" s="238">
        <v>3</v>
      </c>
      <c r="D101" s="239">
        <v>1</v>
      </c>
      <c r="E101" s="237">
        <v>1</v>
      </c>
      <c r="F101" s="262">
        <v>2</v>
      </c>
      <c r="G101" s="239" t="s">
        <v>105</v>
      </c>
      <c r="H101" s="211">
        <v>75</v>
      </c>
      <c r="I101" s="231">
        <v>0</v>
      </c>
      <c r="J101" s="231">
        <v>0</v>
      </c>
      <c r="K101" s="231">
        <v>0</v>
      </c>
      <c r="L101" s="231">
        <v>0</v>
      </c>
    </row>
    <row r="102" spans="1:12" ht="27.75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/>
      <c r="F102" s="262"/>
      <c r="G102" s="239" t="s">
        <v>106</v>
      </c>
      <c r="H102" s="211">
        <v>76</v>
      </c>
      <c r="I102" s="222">
        <f>I103</f>
        <v>0</v>
      </c>
      <c r="J102" s="222">
        <f>J103</f>
        <v>0</v>
      </c>
      <c r="K102" s="222">
        <f>K103</f>
        <v>0</v>
      </c>
      <c r="L102" s="222">
        <f>L103</f>
        <v>0</v>
      </c>
    </row>
    <row r="103" spans="1:12" ht="25.5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/>
      <c r="G103" s="239" t="s">
        <v>106</v>
      </c>
      <c r="H103" s="211">
        <v>77</v>
      </c>
      <c r="I103" s="222">
        <f>SUM(I104:I105)</f>
        <v>0</v>
      </c>
      <c r="J103" s="222">
        <f>SUM(J104:J105)</f>
        <v>0</v>
      </c>
      <c r="K103" s="222">
        <f>SUM(K104:K105)</f>
        <v>0</v>
      </c>
      <c r="L103" s="222">
        <f>SUM(L104:L105)</f>
        <v>0</v>
      </c>
    </row>
    <row r="104" spans="1:12" ht="30" hidden="1" customHeight="1" collapsed="1">
      <c r="A104" s="236">
        <v>2</v>
      </c>
      <c r="B104" s="237">
        <v>5</v>
      </c>
      <c r="C104" s="238">
        <v>3</v>
      </c>
      <c r="D104" s="239">
        <v>2</v>
      </c>
      <c r="E104" s="237">
        <v>1</v>
      </c>
      <c r="F104" s="262">
        <v>1</v>
      </c>
      <c r="G104" s="239" t="s">
        <v>106</v>
      </c>
      <c r="H104" s="211">
        <v>78</v>
      </c>
      <c r="I104" s="231">
        <v>0</v>
      </c>
      <c r="J104" s="231">
        <v>0</v>
      </c>
      <c r="K104" s="231">
        <v>0</v>
      </c>
      <c r="L104" s="231">
        <v>0</v>
      </c>
    </row>
    <row r="105" spans="1:12" ht="18" hidden="1" customHeight="1" collapsed="1">
      <c r="A105" s="236">
        <v>2</v>
      </c>
      <c r="B105" s="237">
        <v>5</v>
      </c>
      <c r="C105" s="238">
        <v>3</v>
      </c>
      <c r="D105" s="239">
        <v>2</v>
      </c>
      <c r="E105" s="237">
        <v>1</v>
      </c>
      <c r="F105" s="262">
        <v>2</v>
      </c>
      <c r="G105" s="239" t="s">
        <v>107</v>
      </c>
      <c r="H105" s="211">
        <v>79</v>
      </c>
      <c r="I105" s="231">
        <v>0</v>
      </c>
      <c r="J105" s="231">
        <v>0</v>
      </c>
      <c r="K105" s="231">
        <v>0</v>
      </c>
      <c r="L105" s="231">
        <v>0</v>
      </c>
    </row>
    <row r="106" spans="1:12" ht="16.5" hidden="1" customHeight="1" collapsed="1">
      <c r="A106" s="258">
        <v>2</v>
      </c>
      <c r="B106" s="207">
        <v>6</v>
      </c>
      <c r="C106" s="208"/>
      <c r="D106" s="209"/>
      <c r="E106" s="207"/>
      <c r="F106" s="260"/>
      <c r="G106" s="263" t="s">
        <v>108</v>
      </c>
      <c r="H106" s="211">
        <v>80</v>
      </c>
      <c r="I106" s="212">
        <f>SUM(I107+I112+I116+I120+I124)</f>
        <v>0</v>
      </c>
      <c r="J106" s="254">
        <f>SUM(J107+J112+J116+J120+J124)</f>
        <v>0</v>
      </c>
      <c r="K106" s="213">
        <f>SUM(K107+K112+K116+K120+K124)</f>
        <v>0</v>
      </c>
      <c r="L106" s="212">
        <f>SUM(L107+L112+L116+L120+L124)</f>
        <v>0</v>
      </c>
    </row>
    <row r="107" spans="1:12" ht="14.25" hidden="1" customHeight="1" collapsed="1">
      <c r="A107" s="236">
        <v>2</v>
      </c>
      <c r="B107" s="237">
        <v>6</v>
      </c>
      <c r="C107" s="238">
        <v>1</v>
      </c>
      <c r="D107" s="239"/>
      <c r="E107" s="237"/>
      <c r="F107" s="262"/>
      <c r="G107" s="239" t="s">
        <v>109</v>
      </c>
      <c r="H107" s="211">
        <v>81</v>
      </c>
      <c r="I107" s="222">
        <f t="shared" ref="I107:L108" si="8">I108</f>
        <v>0</v>
      </c>
      <c r="J107" s="257">
        <f t="shared" si="8"/>
        <v>0</v>
      </c>
      <c r="K107" s="221">
        <f t="shared" si="8"/>
        <v>0</v>
      </c>
      <c r="L107" s="222">
        <f t="shared" si="8"/>
        <v>0</v>
      </c>
    </row>
    <row r="108" spans="1:12" ht="14.2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/>
      <c r="F108" s="259"/>
      <c r="G108" s="225" t="s">
        <v>109</v>
      </c>
      <c r="H108" s="211">
        <v>82</v>
      </c>
      <c r="I108" s="212">
        <f t="shared" si="8"/>
        <v>0</v>
      </c>
      <c r="J108" s="254">
        <f t="shared" si="8"/>
        <v>0</v>
      </c>
      <c r="K108" s="213">
        <f t="shared" si="8"/>
        <v>0</v>
      </c>
      <c r="L108" s="212">
        <f t="shared" si="8"/>
        <v>0</v>
      </c>
    </row>
    <row r="109" spans="1:12" hidden="1" collapsed="1">
      <c r="A109" s="228">
        <v>2</v>
      </c>
      <c r="B109" s="223">
        <v>6</v>
      </c>
      <c r="C109" s="224">
        <v>1</v>
      </c>
      <c r="D109" s="225">
        <v>1</v>
      </c>
      <c r="E109" s="223">
        <v>1</v>
      </c>
      <c r="F109" s="259"/>
      <c r="G109" s="225" t="s">
        <v>109</v>
      </c>
      <c r="H109" s="211">
        <v>83</v>
      </c>
      <c r="I109" s="212">
        <f>SUM(I110:I111)</f>
        <v>0</v>
      </c>
      <c r="J109" s="254">
        <f>SUM(J110:J111)</f>
        <v>0</v>
      </c>
      <c r="K109" s="213">
        <f>SUM(K110:K111)</f>
        <v>0</v>
      </c>
      <c r="L109" s="212">
        <f>SUM(L110:L111)</f>
        <v>0</v>
      </c>
    </row>
    <row r="110" spans="1:12" ht="13.5" hidden="1" customHeight="1" collapsed="1">
      <c r="A110" s="228">
        <v>2</v>
      </c>
      <c r="B110" s="223">
        <v>6</v>
      </c>
      <c r="C110" s="224">
        <v>1</v>
      </c>
      <c r="D110" s="225">
        <v>1</v>
      </c>
      <c r="E110" s="223">
        <v>1</v>
      </c>
      <c r="F110" s="259">
        <v>1</v>
      </c>
      <c r="G110" s="225" t="s">
        <v>110</v>
      </c>
      <c r="H110" s="211">
        <v>84</v>
      </c>
      <c r="I110" s="231">
        <v>0</v>
      </c>
      <c r="J110" s="231">
        <v>0</v>
      </c>
      <c r="K110" s="231">
        <v>0</v>
      </c>
      <c r="L110" s="231">
        <v>0</v>
      </c>
    </row>
    <row r="111" spans="1:12" hidden="1" collapsed="1">
      <c r="A111" s="244">
        <v>2</v>
      </c>
      <c r="B111" s="218">
        <v>6</v>
      </c>
      <c r="C111" s="216">
        <v>1</v>
      </c>
      <c r="D111" s="217">
        <v>1</v>
      </c>
      <c r="E111" s="218">
        <v>1</v>
      </c>
      <c r="F111" s="261">
        <v>2</v>
      </c>
      <c r="G111" s="217" t="s">
        <v>111</v>
      </c>
      <c r="H111" s="211">
        <v>85</v>
      </c>
      <c r="I111" s="229">
        <v>0</v>
      </c>
      <c r="J111" s="229">
        <v>0</v>
      </c>
      <c r="K111" s="229">
        <v>0</v>
      </c>
      <c r="L111" s="229">
        <v>0</v>
      </c>
    </row>
    <row r="112" spans="1:12" ht="25.5" hidden="1" customHeight="1" collapsed="1">
      <c r="A112" s="228">
        <v>2</v>
      </c>
      <c r="B112" s="223">
        <v>6</v>
      </c>
      <c r="C112" s="224">
        <v>2</v>
      </c>
      <c r="D112" s="225"/>
      <c r="E112" s="223"/>
      <c r="F112" s="259"/>
      <c r="G112" s="225" t="s">
        <v>112</v>
      </c>
      <c r="H112" s="211">
        <v>86</v>
      </c>
      <c r="I112" s="212">
        <f t="shared" ref="I112:L114" si="9">I113</f>
        <v>0</v>
      </c>
      <c r="J112" s="254">
        <f t="shared" si="9"/>
        <v>0</v>
      </c>
      <c r="K112" s="213">
        <f t="shared" si="9"/>
        <v>0</v>
      </c>
      <c r="L112" s="212">
        <f t="shared" si="9"/>
        <v>0</v>
      </c>
    </row>
    <row r="113" spans="1:12" ht="14.2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/>
      <c r="F113" s="259"/>
      <c r="G113" s="225" t="s">
        <v>112</v>
      </c>
      <c r="H113" s="211">
        <v>87</v>
      </c>
      <c r="I113" s="212">
        <f t="shared" si="9"/>
        <v>0</v>
      </c>
      <c r="J113" s="254">
        <f t="shared" si="9"/>
        <v>0</v>
      </c>
      <c r="K113" s="213">
        <f t="shared" si="9"/>
        <v>0</v>
      </c>
      <c r="L113" s="212">
        <f t="shared" si="9"/>
        <v>0</v>
      </c>
    </row>
    <row r="114" spans="1:12" ht="14.25" hidden="1" customHeight="1" collapsed="1">
      <c r="A114" s="228">
        <v>2</v>
      </c>
      <c r="B114" s="223">
        <v>6</v>
      </c>
      <c r="C114" s="224">
        <v>2</v>
      </c>
      <c r="D114" s="225">
        <v>1</v>
      </c>
      <c r="E114" s="223">
        <v>1</v>
      </c>
      <c r="F114" s="259"/>
      <c r="G114" s="225" t="s">
        <v>112</v>
      </c>
      <c r="H114" s="211">
        <v>88</v>
      </c>
      <c r="I114" s="264">
        <f t="shared" si="9"/>
        <v>0</v>
      </c>
      <c r="J114" s="265">
        <f t="shared" si="9"/>
        <v>0</v>
      </c>
      <c r="K114" s="266">
        <f t="shared" si="9"/>
        <v>0</v>
      </c>
      <c r="L114" s="264">
        <f t="shared" si="9"/>
        <v>0</v>
      </c>
    </row>
    <row r="115" spans="1:12" ht="25.5" hidden="1" customHeight="1" collapsed="1">
      <c r="A115" s="228">
        <v>2</v>
      </c>
      <c r="B115" s="223">
        <v>6</v>
      </c>
      <c r="C115" s="224">
        <v>2</v>
      </c>
      <c r="D115" s="225">
        <v>1</v>
      </c>
      <c r="E115" s="223">
        <v>1</v>
      </c>
      <c r="F115" s="259">
        <v>1</v>
      </c>
      <c r="G115" s="225" t="s">
        <v>112</v>
      </c>
      <c r="H115" s="211">
        <v>89</v>
      </c>
      <c r="I115" s="231">
        <v>0</v>
      </c>
      <c r="J115" s="231">
        <v>0</v>
      </c>
      <c r="K115" s="231">
        <v>0</v>
      </c>
      <c r="L115" s="231">
        <v>0</v>
      </c>
    </row>
    <row r="116" spans="1:12" ht="26.25" hidden="1" customHeight="1" collapsed="1">
      <c r="A116" s="244">
        <v>2</v>
      </c>
      <c r="B116" s="218">
        <v>6</v>
      </c>
      <c r="C116" s="216">
        <v>3</v>
      </c>
      <c r="D116" s="217"/>
      <c r="E116" s="218"/>
      <c r="F116" s="261"/>
      <c r="G116" s="217" t="s">
        <v>113</v>
      </c>
      <c r="H116" s="211">
        <v>90</v>
      </c>
      <c r="I116" s="234">
        <f t="shared" ref="I116:L118" si="10">I117</f>
        <v>0</v>
      </c>
      <c r="J116" s="256">
        <f t="shared" si="10"/>
        <v>0</v>
      </c>
      <c r="K116" s="235">
        <f t="shared" si="10"/>
        <v>0</v>
      </c>
      <c r="L116" s="234">
        <f t="shared" si="10"/>
        <v>0</v>
      </c>
    </row>
    <row r="117" spans="1:12" ht="25.5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/>
      <c r="F117" s="259"/>
      <c r="G117" s="225" t="s">
        <v>113</v>
      </c>
      <c r="H117" s="211">
        <v>91</v>
      </c>
      <c r="I117" s="212">
        <f t="shared" si="10"/>
        <v>0</v>
      </c>
      <c r="J117" s="254">
        <f t="shared" si="10"/>
        <v>0</v>
      </c>
      <c r="K117" s="213">
        <f t="shared" si="10"/>
        <v>0</v>
      </c>
      <c r="L117" s="212">
        <f t="shared" si="10"/>
        <v>0</v>
      </c>
    </row>
    <row r="118" spans="1:12" ht="26.25" hidden="1" customHeight="1" collapsed="1">
      <c r="A118" s="228">
        <v>2</v>
      </c>
      <c r="B118" s="223">
        <v>6</v>
      </c>
      <c r="C118" s="224">
        <v>3</v>
      </c>
      <c r="D118" s="225">
        <v>1</v>
      </c>
      <c r="E118" s="223">
        <v>1</v>
      </c>
      <c r="F118" s="259"/>
      <c r="G118" s="225" t="s">
        <v>113</v>
      </c>
      <c r="H118" s="211">
        <v>92</v>
      </c>
      <c r="I118" s="212">
        <f t="shared" si="10"/>
        <v>0</v>
      </c>
      <c r="J118" s="254">
        <f t="shared" si="10"/>
        <v>0</v>
      </c>
      <c r="K118" s="213">
        <f t="shared" si="10"/>
        <v>0</v>
      </c>
      <c r="L118" s="212">
        <f t="shared" si="10"/>
        <v>0</v>
      </c>
    </row>
    <row r="119" spans="1:12" ht="27" hidden="1" customHeight="1" collapsed="1">
      <c r="A119" s="228">
        <v>2</v>
      </c>
      <c r="B119" s="223">
        <v>6</v>
      </c>
      <c r="C119" s="224">
        <v>3</v>
      </c>
      <c r="D119" s="225">
        <v>1</v>
      </c>
      <c r="E119" s="223">
        <v>1</v>
      </c>
      <c r="F119" s="259">
        <v>1</v>
      </c>
      <c r="G119" s="225" t="s">
        <v>113</v>
      </c>
      <c r="H119" s="211">
        <v>93</v>
      </c>
      <c r="I119" s="231">
        <v>0</v>
      </c>
      <c r="J119" s="231">
        <v>0</v>
      </c>
      <c r="K119" s="231">
        <v>0</v>
      </c>
      <c r="L119" s="231">
        <v>0</v>
      </c>
    </row>
    <row r="120" spans="1:12" ht="25.5" hidden="1" customHeight="1" collapsed="1">
      <c r="A120" s="244">
        <v>2</v>
      </c>
      <c r="B120" s="218">
        <v>6</v>
      </c>
      <c r="C120" s="216">
        <v>4</v>
      </c>
      <c r="D120" s="217"/>
      <c r="E120" s="218"/>
      <c r="F120" s="261"/>
      <c r="G120" s="217" t="s">
        <v>114</v>
      </c>
      <c r="H120" s="211">
        <v>94</v>
      </c>
      <c r="I120" s="234">
        <f t="shared" ref="I120:L122" si="11">I121</f>
        <v>0</v>
      </c>
      <c r="J120" s="256">
        <f t="shared" si="11"/>
        <v>0</v>
      </c>
      <c r="K120" s="235">
        <f t="shared" si="11"/>
        <v>0</v>
      </c>
      <c r="L120" s="234">
        <f t="shared" si="11"/>
        <v>0</v>
      </c>
    </row>
    <row r="121" spans="1:12" ht="27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/>
      <c r="F121" s="259"/>
      <c r="G121" s="225" t="s">
        <v>114</v>
      </c>
      <c r="H121" s="211">
        <v>95</v>
      </c>
      <c r="I121" s="212">
        <f t="shared" si="11"/>
        <v>0</v>
      </c>
      <c r="J121" s="254">
        <f t="shared" si="11"/>
        <v>0</v>
      </c>
      <c r="K121" s="213">
        <f t="shared" si="11"/>
        <v>0</v>
      </c>
      <c r="L121" s="212">
        <f t="shared" si="11"/>
        <v>0</v>
      </c>
    </row>
    <row r="122" spans="1:12" ht="27" hidden="1" customHeight="1" collapsed="1">
      <c r="A122" s="228">
        <v>2</v>
      </c>
      <c r="B122" s="223">
        <v>6</v>
      </c>
      <c r="C122" s="224">
        <v>4</v>
      </c>
      <c r="D122" s="225">
        <v>1</v>
      </c>
      <c r="E122" s="223">
        <v>1</v>
      </c>
      <c r="F122" s="259"/>
      <c r="G122" s="225" t="s">
        <v>114</v>
      </c>
      <c r="H122" s="211">
        <v>96</v>
      </c>
      <c r="I122" s="212">
        <f t="shared" si="11"/>
        <v>0</v>
      </c>
      <c r="J122" s="254">
        <f t="shared" si="11"/>
        <v>0</v>
      </c>
      <c r="K122" s="213">
        <f t="shared" si="11"/>
        <v>0</v>
      </c>
      <c r="L122" s="212">
        <f t="shared" si="11"/>
        <v>0</v>
      </c>
    </row>
    <row r="123" spans="1:12" ht="27.75" hidden="1" customHeight="1" collapsed="1">
      <c r="A123" s="228">
        <v>2</v>
      </c>
      <c r="B123" s="223">
        <v>6</v>
      </c>
      <c r="C123" s="224">
        <v>4</v>
      </c>
      <c r="D123" s="225">
        <v>1</v>
      </c>
      <c r="E123" s="223">
        <v>1</v>
      </c>
      <c r="F123" s="259">
        <v>1</v>
      </c>
      <c r="G123" s="225" t="s">
        <v>114</v>
      </c>
      <c r="H123" s="211">
        <v>97</v>
      </c>
      <c r="I123" s="231">
        <v>0</v>
      </c>
      <c r="J123" s="231">
        <v>0</v>
      </c>
      <c r="K123" s="231">
        <v>0</v>
      </c>
      <c r="L123" s="231">
        <v>0</v>
      </c>
    </row>
    <row r="124" spans="1:12" ht="27" hidden="1" customHeight="1" collapsed="1">
      <c r="A124" s="236">
        <v>2</v>
      </c>
      <c r="B124" s="245">
        <v>6</v>
      </c>
      <c r="C124" s="246">
        <v>5</v>
      </c>
      <c r="D124" s="248"/>
      <c r="E124" s="245"/>
      <c r="F124" s="267"/>
      <c r="G124" s="248" t="s">
        <v>115</v>
      </c>
      <c r="H124" s="211">
        <v>98</v>
      </c>
      <c r="I124" s="241">
        <f t="shared" ref="I124:L126" si="12">I125</f>
        <v>0</v>
      </c>
      <c r="J124" s="268">
        <f t="shared" si="12"/>
        <v>0</v>
      </c>
      <c r="K124" s="242">
        <f t="shared" si="12"/>
        <v>0</v>
      </c>
      <c r="L124" s="241">
        <f t="shared" si="12"/>
        <v>0</v>
      </c>
    </row>
    <row r="125" spans="1:12" ht="29.25" hidden="1" customHeight="1" collapsed="1">
      <c r="A125" s="228">
        <v>2</v>
      </c>
      <c r="B125" s="223">
        <v>6</v>
      </c>
      <c r="C125" s="224">
        <v>5</v>
      </c>
      <c r="D125" s="225">
        <v>1</v>
      </c>
      <c r="E125" s="223"/>
      <c r="F125" s="259"/>
      <c r="G125" s="248" t="s">
        <v>116</v>
      </c>
      <c r="H125" s="211">
        <v>99</v>
      </c>
      <c r="I125" s="212">
        <f t="shared" si="12"/>
        <v>0</v>
      </c>
      <c r="J125" s="254">
        <f t="shared" si="12"/>
        <v>0</v>
      </c>
      <c r="K125" s="213">
        <f t="shared" si="12"/>
        <v>0</v>
      </c>
      <c r="L125" s="212">
        <f t="shared" si="12"/>
        <v>0</v>
      </c>
    </row>
    <row r="126" spans="1:12" ht="25.5" hidden="1" customHeight="1" collapsed="1">
      <c r="A126" s="228">
        <v>2</v>
      </c>
      <c r="B126" s="223">
        <v>6</v>
      </c>
      <c r="C126" s="224">
        <v>5</v>
      </c>
      <c r="D126" s="225">
        <v>1</v>
      </c>
      <c r="E126" s="223">
        <v>1</v>
      </c>
      <c r="F126" s="259"/>
      <c r="G126" s="248" t="s">
        <v>115</v>
      </c>
      <c r="H126" s="211">
        <v>100</v>
      </c>
      <c r="I126" s="212">
        <f t="shared" si="12"/>
        <v>0</v>
      </c>
      <c r="J126" s="254">
        <f t="shared" si="12"/>
        <v>0</v>
      </c>
      <c r="K126" s="213">
        <f t="shared" si="12"/>
        <v>0</v>
      </c>
      <c r="L126" s="212">
        <f t="shared" si="12"/>
        <v>0</v>
      </c>
    </row>
    <row r="127" spans="1:12" ht="27.75" hidden="1" customHeight="1" collapsed="1">
      <c r="A127" s="223">
        <v>2</v>
      </c>
      <c r="B127" s="224">
        <v>6</v>
      </c>
      <c r="C127" s="223">
        <v>5</v>
      </c>
      <c r="D127" s="223">
        <v>1</v>
      </c>
      <c r="E127" s="225">
        <v>1</v>
      </c>
      <c r="F127" s="259">
        <v>1</v>
      </c>
      <c r="G127" s="248" t="s">
        <v>117</v>
      </c>
      <c r="H127" s="211">
        <v>101</v>
      </c>
      <c r="I127" s="231">
        <v>0</v>
      </c>
      <c r="J127" s="231">
        <v>0</v>
      </c>
      <c r="K127" s="231">
        <v>0</v>
      </c>
      <c r="L127" s="231">
        <v>0</v>
      </c>
    </row>
    <row r="128" spans="1:12" ht="14.25" customHeight="1">
      <c r="A128" s="258">
        <v>2</v>
      </c>
      <c r="B128" s="207">
        <v>7</v>
      </c>
      <c r="C128" s="207"/>
      <c r="D128" s="208"/>
      <c r="E128" s="208"/>
      <c r="F128" s="210"/>
      <c r="G128" s="209" t="s">
        <v>118</v>
      </c>
      <c r="H128" s="211">
        <v>102</v>
      </c>
      <c r="I128" s="213">
        <f>SUM(I129+I134+I142)</f>
        <v>6038</v>
      </c>
      <c r="J128" s="254">
        <f>SUM(J129+J134+J142)</f>
        <v>6038</v>
      </c>
      <c r="K128" s="213">
        <f>SUM(K129+K134+K142)</f>
        <v>6038</v>
      </c>
      <c r="L128" s="212">
        <f>SUM(L129+L134+L142)</f>
        <v>6038</v>
      </c>
    </row>
    <row r="129" spans="1:12" hidden="1" collapsed="1">
      <c r="A129" s="228">
        <v>2</v>
      </c>
      <c r="B129" s="223">
        <v>7</v>
      </c>
      <c r="C129" s="223">
        <v>1</v>
      </c>
      <c r="D129" s="224"/>
      <c r="E129" s="224"/>
      <c r="F129" s="226"/>
      <c r="G129" s="225" t="s">
        <v>119</v>
      </c>
      <c r="H129" s="211">
        <v>103</v>
      </c>
      <c r="I129" s="213">
        <f t="shared" ref="I129:L130" si="13">I130</f>
        <v>0</v>
      </c>
      <c r="J129" s="254">
        <f t="shared" si="13"/>
        <v>0</v>
      </c>
      <c r="K129" s="213">
        <f t="shared" si="13"/>
        <v>0</v>
      </c>
      <c r="L129" s="212">
        <f t="shared" si="13"/>
        <v>0</v>
      </c>
    </row>
    <row r="130" spans="1:12" ht="14.25" hidden="1" customHeight="1" collapsed="1">
      <c r="A130" s="228">
        <v>2</v>
      </c>
      <c r="B130" s="223">
        <v>7</v>
      </c>
      <c r="C130" s="223">
        <v>1</v>
      </c>
      <c r="D130" s="224">
        <v>1</v>
      </c>
      <c r="E130" s="224"/>
      <c r="F130" s="226"/>
      <c r="G130" s="225" t="s">
        <v>119</v>
      </c>
      <c r="H130" s="211">
        <v>104</v>
      </c>
      <c r="I130" s="213">
        <f t="shared" si="13"/>
        <v>0</v>
      </c>
      <c r="J130" s="254">
        <f t="shared" si="13"/>
        <v>0</v>
      </c>
      <c r="K130" s="213">
        <f t="shared" si="13"/>
        <v>0</v>
      </c>
      <c r="L130" s="212">
        <f t="shared" si="13"/>
        <v>0</v>
      </c>
    </row>
    <row r="131" spans="1:12" ht="15.75" hidden="1" customHeight="1" collapsed="1">
      <c r="A131" s="228">
        <v>2</v>
      </c>
      <c r="B131" s="223">
        <v>7</v>
      </c>
      <c r="C131" s="223">
        <v>1</v>
      </c>
      <c r="D131" s="224">
        <v>1</v>
      </c>
      <c r="E131" s="224">
        <v>1</v>
      </c>
      <c r="F131" s="226"/>
      <c r="G131" s="225" t="s">
        <v>119</v>
      </c>
      <c r="H131" s="211">
        <v>105</v>
      </c>
      <c r="I131" s="213">
        <f>SUM(I132:I133)</f>
        <v>0</v>
      </c>
      <c r="J131" s="254">
        <f>SUM(J132:J133)</f>
        <v>0</v>
      </c>
      <c r="K131" s="213">
        <f>SUM(K132:K133)</f>
        <v>0</v>
      </c>
      <c r="L131" s="212">
        <f>SUM(L132:L133)</f>
        <v>0</v>
      </c>
    </row>
    <row r="132" spans="1:12" ht="14.25" hidden="1" customHeight="1" collapsed="1">
      <c r="A132" s="244">
        <v>2</v>
      </c>
      <c r="B132" s="218">
        <v>7</v>
      </c>
      <c r="C132" s="244">
        <v>1</v>
      </c>
      <c r="D132" s="223">
        <v>1</v>
      </c>
      <c r="E132" s="216">
        <v>1</v>
      </c>
      <c r="F132" s="219">
        <v>1</v>
      </c>
      <c r="G132" s="217" t="s">
        <v>120</v>
      </c>
      <c r="H132" s="211">
        <v>106</v>
      </c>
      <c r="I132" s="269">
        <v>0</v>
      </c>
      <c r="J132" s="269">
        <v>0</v>
      </c>
      <c r="K132" s="269">
        <v>0</v>
      </c>
      <c r="L132" s="269">
        <v>0</v>
      </c>
    </row>
    <row r="133" spans="1:12" ht="14.25" hidden="1" customHeight="1" collapsed="1">
      <c r="A133" s="223">
        <v>2</v>
      </c>
      <c r="B133" s="223">
        <v>7</v>
      </c>
      <c r="C133" s="228">
        <v>1</v>
      </c>
      <c r="D133" s="223">
        <v>1</v>
      </c>
      <c r="E133" s="224">
        <v>1</v>
      </c>
      <c r="F133" s="226">
        <v>2</v>
      </c>
      <c r="G133" s="225" t="s">
        <v>121</v>
      </c>
      <c r="H133" s="211">
        <v>107</v>
      </c>
      <c r="I133" s="230">
        <v>0</v>
      </c>
      <c r="J133" s="230">
        <v>0</v>
      </c>
      <c r="K133" s="230">
        <v>0</v>
      </c>
      <c r="L133" s="230">
        <v>0</v>
      </c>
    </row>
    <row r="134" spans="1:12" ht="25.5" hidden="1" customHeight="1" collapsed="1">
      <c r="A134" s="236">
        <v>2</v>
      </c>
      <c r="B134" s="237">
        <v>7</v>
      </c>
      <c r="C134" s="236">
        <v>2</v>
      </c>
      <c r="D134" s="237"/>
      <c r="E134" s="238"/>
      <c r="F134" s="240"/>
      <c r="G134" s="239" t="s">
        <v>122</v>
      </c>
      <c r="H134" s="211">
        <v>108</v>
      </c>
      <c r="I134" s="221">
        <f t="shared" ref="I134:L135" si="14">I135</f>
        <v>0</v>
      </c>
      <c r="J134" s="257">
        <f t="shared" si="14"/>
        <v>0</v>
      </c>
      <c r="K134" s="221">
        <f t="shared" si="14"/>
        <v>0</v>
      </c>
      <c r="L134" s="222">
        <f t="shared" si="14"/>
        <v>0</v>
      </c>
    </row>
    <row r="135" spans="1:12" ht="25.5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/>
      <c r="F135" s="226"/>
      <c r="G135" s="225" t="s">
        <v>123</v>
      </c>
      <c r="H135" s="211">
        <v>109</v>
      </c>
      <c r="I135" s="213">
        <f t="shared" si="14"/>
        <v>0</v>
      </c>
      <c r="J135" s="254">
        <f t="shared" si="14"/>
        <v>0</v>
      </c>
      <c r="K135" s="213">
        <f t="shared" si="14"/>
        <v>0</v>
      </c>
      <c r="L135" s="212">
        <f t="shared" si="14"/>
        <v>0</v>
      </c>
    </row>
    <row r="136" spans="1:12" ht="25.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/>
      <c r="G136" s="225" t="s">
        <v>123</v>
      </c>
      <c r="H136" s="211">
        <v>110</v>
      </c>
      <c r="I136" s="213">
        <f>SUM(I137:I138)</f>
        <v>0</v>
      </c>
      <c r="J136" s="254">
        <f>SUM(J137:J138)</f>
        <v>0</v>
      </c>
      <c r="K136" s="213">
        <f>SUM(K137:K138)</f>
        <v>0</v>
      </c>
      <c r="L136" s="212">
        <f>SUM(L137:L138)</f>
        <v>0</v>
      </c>
    </row>
    <row r="137" spans="1:12" ht="12" hidden="1" customHeight="1" collapsed="1">
      <c r="A137" s="228">
        <v>2</v>
      </c>
      <c r="B137" s="223">
        <v>7</v>
      </c>
      <c r="C137" s="228">
        <v>2</v>
      </c>
      <c r="D137" s="223">
        <v>1</v>
      </c>
      <c r="E137" s="224">
        <v>1</v>
      </c>
      <c r="F137" s="226">
        <v>1</v>
      </c>
      <c r="G137" s="225" t="s">
        <v>124</v>
      </c>
      <c r="H137" s="211">
        <v>111</v>
      </c>
      <c r="I137" s="230">
        <v>0</v>
      </c>
      <c r="J137" s="230">
        <v>0</v>
      </c>
      <c r="K137" s="230">
        <v>0</v>
      </c>
      <c r="L137" s="230"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1</v>
      </c>
      <c r="E138" s="224">
        <v>1</v>
      </c>
      <c r="F138" s="226">
        <v>2</v>
      </c>
      <c r="G138" s="225" t="s">
        <v>125</v>
      </c>
      <c r="H138" s="211">
        <v>112</v>
      </c>
      <c r="I138" s="230">
        <v>0</v>
      </c>
      <c r="J138" s="230">
        <v>0</v>
      </c>
      <c r="K138" s="230">
        <v>0</v>
      </c>
      <c r="L138" s="230"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/>
      <c r="F139" s="226"/>
      <c r="G139" s="225" t="s">
        <v>126</v>
      </c>
      <c r="H139" s="211">
        <v>113</v>
      </c>
      <c r="I139" s="213">
        <f>I140</f>
        <v>0</v>
      </c>
      <c r="J139" s="213">
        <f>J140</f>
        <v>0</v>
      </c>
      <c r="K139" s="213">
        <f>K140</f>
        <v>0</v>
      </c>
      <c r="L139" s="213">
        <f>L140</f>
        <v>0</v>
      </c>
    </row>
    <row r="140" spans="1:12" ht="15" hidden="1" customHeight="1" collapsed="1">
      <c r="A140" s="228">
        <v>2</v>
      </c>
      <c r="B140" s="223">
        <v>7</v>
      </c>
      <c r="C140" s="228">
        <v>2</v>
      </c>
      <c r="D140" s="223">
        <v>2</v>
      </c>
      <c r="E140" s="224">
        <v>1</v>
      </c>
      <c r="F140" s="226"/>
      <c r="G140" s="225" t="s">
        <v>126</v>
      </c>
      <c r="H140" s="211">
        <v>114</v>
      </c>
      <c r="I140" s="213">
        <f>SUM(I141)</f>
        <v>0</v>
      </c>
      <c r="J140" s="213">
        <f>SUM(J141)</f>
        <v>0</v>
      </c>
      <c r="K140" s="213">
        <f>SUM(K141)</f>
        <v>0</v>
      </c>
      <c r="L140" s="213">
        <f>SUM(L141)</f>
        <v>0</v>
      </c>
    </row>
    <row r="141" spans="1:12" ht="15" hidden="1" customHeight="1" collapsed="1">
      <c r="A141" s="228">
        <v>2</v>
      </c>
      <c r="B141" s="223">
        <v>7</v>
      </c>
      <c r="C141" s="228">
        <v>2</v>
      </c>
      <c r="D141" s="223">
        <v>2</v>
      </c>
      <c r="E141" s="224">
        <v>1</v>
      </c>
      <c r="F141" s="226">
        <v>1</v>
      </c>
      <c r="G141" s="225" t="s">
        <v>126</v>
      </c>
      <c r="H141" s="211">
        <v>115</v>
      </c>
      <c r="I141" s="230">
        <v>0</v>
      </c>
      <c r="J141" s="230">
        <v>0</v>
      </c>
      <c r="K141" s="230">
        <v>0</v>
      </c>
      <c r="L141" s="230">
        <v>0</v>
      </c>
    </row>
    <row r="142" spans="1:12" hidden="1" collapsed="1">
      <c r="A142" s="228">
        <v>2</v>
      </c>
      <c r="B142" s="223">
        <v>7</v>
      </c>
      <c r="C142" s="228">
        <v>3</v>
      </c>
      <c r="D142" s="223"/>
      <c r="E142" s="224"/>
      <c r="F142" s="226"/>
      <c r="G142" s="225" t="s">
        <v>127</v>
      </c>
      <c r="H142" s="211">
        <v>116</v>
      </c>
      <c r="I142" s="213">
        <f t="shared" ref="I142:L143" si="15">I143</f>
        <v>6038</v>
      </c>
      <c r="J142" s="254">
        <f t="shared" si="15"/>
        <v>6038</v>
      </c>
      <c r="K142" s="213">
        <f t="shared" si="15"/>
        <v>6038</v>
      </c>
      <c r="L142" s="212">
        <f t="shared" si="15"/>
        <v>6038</v>
      </c>
    </row>
    <row r="143" spans="1:12" hidden="1" collapsed="1">
      <c r="A143" s="236">
        <v>2</v>
      </c>
      <c r="B143" s="245">
        <v>7</v>
      </c>
      <c r="C143" s="270">
        <v>3</v>
      </c>
      <c r="D143" s="245">
        <v>1</v>
      </c>
      <c r="E143" s="246"/>
      <c r="F143" s="247"/>
      <c r="G143" s="248" t="s">
        <v>127</v>
      </c>
      <c r="H143" s="211">
        <v>117</v>
      </c>
      <c r="I143" s="242">
        <f t="shared" si="15"/>
        <v>6038</v>
      </c>
      <c r="J143" s="268">
        <f t="shared" si="15"/>
        <v>6038</v>
      </c>
      <c r="K143" s="242">
        <f t="shared" si="15"/>
        <v>6038</v>
      </c>
      <c r="L143" s="241">
        <f t="shared" si="15"/>
        <v>6038</v>
      </c>
    </row>
    <row r="144" spans="1:12" hidden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/>
      <c r="G144" s="225" t="s">
        <v>127</v>
      </c>
      <c r="H144" s="211">
        <v>118</v>
      </c>
      <c r="I144" s="213">
        <f>SUM(I145:I146)</f>
        <v>6038</v>
      </c>
      <c r="J144" s="254">
        <f>SUM(J145:J146)</f>
        <v>6038</v>
      </c>
      <c r="K144" s="213">
        <f>SUM(K145:K146)</f>
        <v>6038</v>
      </c>
      <c r="L144" s="212">
        <f>SUM(L145:L146)</f>
        <v>6038</v>
      </c>
    </row>
    <row r="145" spans="1:12">
      <c r="A145" s="244">
        <v>2</v>
      </c>
      <c r="B145" s="218">
        <v>7</v>
      </c>
      <c r="C145" s="244">
        <v>3</v>
      </c>
      <c r="D145" s="218">
        <v>1</v>
      </c>
      <c r="E145" s="216">
        <v>1</v>
      </c>
      <c r="F145" s="219">
        <v>1</v>
      </c>
      <c r="G145" s="217" t="s">
        <v>128</v>
      </c>
      <c r="H145" s="211">
        <v>119</v>
      </c>
      <c r="I145" s="269">
        <v>6038</v>
      </c>
      <c r="J145" s="269">
        <v>6038</v>
      </c>
      <c r="K145" s="269">
        <v>6038</v>
      </c>
      <c r="L145" s="269">
        <v>6038</v>
      </c>
    </row>
    <row r="146" spans="1:12" ht="16.5" hidden="1" customHeight="1" collapsed="1">
      <c r="A146" s="228">
        <v>2</v>
      </c>
      <c r="B146" s="223">
        <v>7</v>
      </c>
      <c r="C146" s="228">
        <v>3</v>
      </c>
      <c r="D146" s="223">
        <v>1</v>
      </c>
      <c r="E146" s="224">
        <v>1</v>
      </c>
      <c r="F146" s="226">
        <v>2</v>
      </c>
      <c r="G146" s="225" t="s">
        <v>129</v>
      </c>
      <c r="H146" s="211">
        <v>120</v>
      </c>
      <c r="I146" s="230">
        <v>0</v>
      </c>
      <c r="J146" s="231">
        <v>0</v>
      </c>
      <c r="K146" s="231">
        <v>0</v>
      </c>
      <c r="L146" s="231">
        <v>0</v>
      </c>
    </row>
    <row r="147" spans="1:12" ht="15" hidden="1" customHeight="1" collapsed="1">
      <c r="A147" s="258">
        <v>2</v>
      </c>
      <c r="B147" s="258">
        <v>8</v>
      </c>
      <c r="C147" s="207"/>
      <c r="D147" s="233"/>
      <c r="E147" s="215"/>
      <c r="F147" s="271"/>
      <c r="G147" s="220" t="s">
        <v>130</v>
      </c>
      <c r="H147" s="211">
        <v>121</v>
      </c>
      <c r="I147" s="235">
        <f>I148</f>
        <v>0</v>
      </c>
      <c r="J147" s="256">
        <f>J148</f>
        <v>0</v>
      </c>
      <c r="K147" s="235">
        <f>K148</f>
        <v>0</v>
      </c>
      <c r="L147" s="234">
        <f>L148</f>
        <v>0</v>
      </c>
    </row>
    <row r="148" spans="1:12" ht="14.25" hidden="1" customHeight="1" collapsed="1">
      <c r="A148" s="236">
        <v>2</v>
      </c>
      <c r="B148" s="236">
        <v>8</v>
      </c>
      <c r="C148" s="236">
        <v>1</v>
      </c>
      <c r="D148" s="237"/>
      <c r="E148" s="238"/>
      <c r="F148" s="240"/>
      <c r="G148" s="217" t="s">
        <v>130</v>
      </c>
      <c r="H148" s="211">
        <v>122</v>
      </c>
      <c r="I148" s="235">
        <f>I149+I154</f>
        <v>0</v>
      </c>
      <c r="J148" s="256">
        <f>J149+J154</f>
        <v>0</v>
      </c>
      <c r="K148" s="235">
        <f>K149+K154</f>
        <v>0</v>
      </c>
      <c r="L148" s="234">
        <f>L149+L154</f>
        <v>0</v>
      </c>
    </row>
    <row r="149" spans="1:12" ht="13.5" hidden="1" customHeight="1" collapsed="1">
      <c r="A149" s="228">
        <v>2</v>
      </c>
      <c r="B149" s="223">
        <v>8</v>
      </c>
      <c r="C149" s="225">
        <v>1</v>
      </c>
      <c r="D149" s="223">
        <v>1</v>
      </c>
      <c r="E149" s="224"/>
      <c r="F149" s="226"/>
      <c r="G149" s="225" t="s">
        <v>131</v>
      </c>
      <c r="H149" s="211">
        <v>123</v>
      </c>
      <c r="I149" s="213">
        <f>I150</f>
        <v>0</v>
      </c>
      <c r="J149" s="254">
        <f>J150</f>
        <v>0</v>
      </c>
      <c r="K149" s="213">
        <f>K150</f>
        <v>0</v>
      </c>
      <c r="L149" s="212">
        <f>L150</f>
        <v>0</v>
      </c>
    </row>
    <row r="150" spans="1:12" ht="13.5" hidden="1" customHeight="1" collapsed="1">
      <c r="A150" s="228">
        <v>2</v>
      </c>
      <c r="B150" s="223">
        <v>8</v>
      </c>
      <c r="C150" s="217">
        <v>1</v>
      </c>
      <c r="D150" s="218">
        <v>1</v>
      </c>
      <c r="E150" s="216">
        <v>1</v>
      </c>
      <c r="F150" s="219"/>
      <c r="G150" s="225" t="s">
        <v>131</v>
      </c>
      <c r="H150" s="211">
        <v>124</v>
      </c>
      <c r="I150" s="235">
        <f>SUM(I151:I153)</f>
        <v>0</v>
      </c>
      <c r="J150" s="235">
        <f>SUM(J151:J153)</f>
        <v>0</v>
      </c>
      <c r="K150" s="235">
        <f>SUM(K151:K153)</f>
        <v>0</v>
      </c>
      <c r="L150" s="235">
        <f>SUM(L151:L153)</f>
        <v>0</v>
      </c>
    </row>
    <row r="151" spans="1:12" ht="13.5" hidden="1" customHeight="1" collapsed="1">
      <c r="A151" s="223">
        <v>2</v>
      </c>
      <c r="B151" s="218">
        <v>8</v>
      </c>
      <c r="C151" s="225">
        <v>1</v>
      </c>
      <c r="D151" s="223">
        <v>1</v>
      </c>
      <c r="E151" s="224">
        <v>1</v>
      </c>
      <c r="F151" s="226">
        <v>1</v>
      </c>
      <c r="G151" s="225" t="s">
        <v>132</v>
      </c>
      <c r="H151" s="211">
        <v>125</v>
      </c>
      <c r="I151" s="230">
        <v>0</v>
      </c>
      <c r="J151" s="230">
        <v>0</v>
      </c>
      <c r="K151" s="230">
        <v>0</v>
      </c>
      <c r="L151" s="230">
        <v>0</v>
      </c>
    </row>
    <row r="152" spans="1:12" ht="15.75" hidden="1" customHeight="1" collapsed="1">
      <c r="A152" s="236">
        <v>2</v>
      </c>
      <c r="B152" s="245">
        <v>8</v>
      </c>
      <c r="C152" s="248">
        <v>1</v>
      </c>
      <c r="D152" s="245">
        <v>1</v>
      </c>
      <c r="E152" s="246">
        <v>1</v>
      </c>
      <c r="F152" s="247">
        <v>2</v>
      </c>
      <c r="G152" s="248" t="s">
        <v>133</v>
      </c>
      <c r="H152" s="211">
        <v>126</v>
      </c>
      <c r="I152" s="272">
        <v>0</v>
      </c>
      <c r="J152" s="272">
        <v>0</v>
      </c>
      <c r="K152" s="272">
        <v>0</v>
      </c>
      <c r="L152" s="272">
        <v>0</v>
      </c>
    </row>
    <row r="153" spans="1:12" hidden="1" collapsed="1">
      <c r="A153" s="236">
        <v>2</v>
      </c>
      <c r="B153" s="245">
        <v>8</v>
      </c>
      <c r="C153" s="248">
        <v>1</v>
      </c>
      <c r="D153" s="245">
        <v>1</v>
      </c>
      <c r="E153" s="246">
        <v>1</v>
      </c>
      <c r="F153" s="247">
        <v>3</v>
      </c>
      <c r="G153" s="248" t="s">
        <v>392</v>
      </c>
      <c r="H153" s="211">
        <v>127</v>
      </c>
      <c r="I153" s="272">
        <v>0</v>
      </c>
      <c r="J153" s="273">
        <v>0</v>
      </c>
      <c r="K153" s="272">
        <v>0</v>
      </c>
      <c r="L153" s="249">
        <v>0</v>
      </c>
    </row>
    <row r="154" spans="1:12" ht="15" hidden="1" customHeight="1" collapsed="1">
      <c r="A154" s="228">
        <v>2</v>
      </c>
      <c r="B154" s="223">
        <v>8</v>
      </c>
      <c r="C154" s="225">
        <v>1</v>
      </c>
      <c r="D154" s="223">
        <v>2</v>
      </c>
      <c r="E154" s="224"/>
      <c r="F154" s="226"/>
      <c r="G154" s="225" t="s">
        <v>134</v>
      </c>
      <c r="H154" s="211">
        <v>128</v>
      </c>
      <c r="I154" s="213">
        <f t="shared" ref="I154:L155" si="16">I155</f>
        <v>0</v>
      </c>
      <c r="J154" s="254">
        <f t="shared" si="16"/>
        <v>0</v>
      </c>
      <c r="K154" s="213">
        <f t="shared" si="16"/>
        <v>0</v>
      </c>
      <c r="L154" s="212">
        <f t="shared" si="16"/>
        <v>0</v>
      </c>
    </row>
    <row r="155" spans="1:12" hidden="1" collapsed="1">
      <c r="A155" s="228">
        <v>2</v>
      </c>
      <c r="B155" s="223">
        <v>8</v>
      </c>
      <c r="C155" s="225">
        <v>1</v>
      </c>
      <c r="D155" s="223">
        <v>2</v>
      </c>
      <c r="E155" s="224">
        <v>1</v>
      </c>
      <c r="F155" s="226"/>
      <c r="G155" s="225" t="s">
        <v>134</v>
      </c>
      <c r="H155" s="211">
        <v>129</v>
      </c>
      <c r="I155" s="213">
        <f t="shared" si="16"/>
        <v>0</v>
      </c>
      <c r="J155" s="254">
        <f t="shared" si="16"/>
        <v>0</v>
      </c>
      <c r="K155" s="213">
        <f t="shared" si="16"/>
        <v>0</v>
      </c>
      <c r="L155" s="212">
        <f t="shared" si="16"/>
        <v>0</v>
      </c>
    </row>
    <row r="156" spans="1:12" hidden="1" collapsed="1">
      <c r="A156" s="236">
        <v>2</v>
      </c>
      <c r="B156" s="237">
        <v>8</v>
      </c>
      <c r="C156" s="239">
        <v>1</v>
      </c>
      <c r="D156" s="237">
        <v>2</v>
      </c>
      <c r="E156" s="238">
        <v>1</v>
      </c>
      <c r="F156" s="240">
        <v>1</v>
      </c>
      <c r="G156" s="225" t="s">
        <v>134</v>
      </c>
      <c r="H156" s="211">
        <v>130</v>
      </c>
      <c r="I156" s="274">
        <v>0</v>
      </c>
      <c r="J156" s="231">
        <v>0</v>
      </c>
      <c r="K156" s="231">
        <v>0</v>
      </c>
      <c r="L156" s="231">
        <v>0</v>
      </c>
    </row>
    <row r="157" spans="1:12" ht="39.75" hidden="1" customHeight="1" collapsed="1">
      <c r="A157" s="258">
        <v>2</v>
      </c>
      <c r="B157" s="207">
        <v>9</v>
      </c>
      <c r="C157" s="209"/>
      <c r="D157" s="207"/>
      <c r="E157" s="208"/>
      <c r="F157" s="210"/>
      <c r="G157" s="209" t="s">
        <v>135</v>
      </c>
      <c r="H157" s="211">
        <v>131</v>
      </c>
      <c r="I157" s="213">
        <f>I158+I162</f>
        <v>0</v>
      </c>
      <c r="J157" s="254">
        <f>J158+J162</f>
        <v>0</v>
      </c>
      <c r="K157" s="213">
        <f>K158+K162</f>
        <v>0</v>
      </c>
      <c r="L157" s="212">
        <f>L158+L162</f>
        <v>0</v>
      </c>
    </row>
    <row r="158" spans="1:12" s="239" customFormat="1" ht="39" hidden="1" customHeight="1" collapsed="1">
      <c r="A158" s="228">
        <v>2</v>
      </c>
      <c r="B158" s="223">
        <v>9</v>
      </c>
      <c r="C158" s="225">
        <v>1</v>
      </c>
      <c r="D158" s="223"/>
      <c r="E158" s="224"/>
      <c r="F158" s="226"/>
      <c r="G158" s="225" t="s">
        <v>136</v>
      </c>
      <c r="H158" s="211">
        <v>132</v>
      </c>
      <c r="I158" s="213">
        <f t="shared" ref="I158:L160" si="17">I159</f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42.75" hidden="1" customHeight="1" collapsed="1">
      <c r="A159" s="244">
        <v>2</v>
      </c>
      <c r="B159" s="218">
        <v>9</v>
      </c>
      <c r="C159" s="217">
        <v>1</v>
      </c>
      <c r="D159" s="218">
        <v>1</v>
      </c>
      <c r="E159" s="216"/>
      <c r="F159" s="219"/>
      <c r="G159" s="225" t="s">
        <v>137</v>
      </c>
      <c r="H159" s="211">
        <v>133</v>
      </c>
      <c r="I159" s="235">
        <f t="shared" si="17"/>
        <v>0</v>
      </c>
      <c r="J159" s="256">
        <f t="shared" si="17"/>
        <v>0</v>
      </c>
      <c r="K159" s="235">
        <f t="shared" si="17"/>
        <v>0</v>
      </c>
      <c r="L159" s="234">
        <f t="shared" si="17"/>
        <v>0</v>
      </c>
    </row>
    <row r="160" spans="1:12" ht="38.25" hidden="1" customHeight="1" collapsed="1">
      <c r="A160" s="228">
        <v>2</v>
      </c>
      <c r="B160" s="223">
        <v>9</v>
      </c>
      <c r="C160" s="228">
        <v>1</v>
      </c>
      <c r="D160" s="223">
        <v>1</v>
      </c>
      <c r="E160" s="224">
        <v>1</v>
      </c>
      <c r="F160" s="226"/>
      <c r="G160" s="225" t="s">
        <v>137</v>
      </c>
      <c r="H160" s="211">
        <v>134</v>
      </c>
      <c r="I160" s="213">
        <f t="shared" si="17"/>
        <v>0</v>
      </c>
      <c r="J160" s="254">
        <f t="shared" si="17"/>
        <v>0</v>
      </c>
      <c r="K160" s="213">
        <f t="shared" si="17"/>
        <v>0</v>
      </c>
      <c r="L160" s="212">
        <f t="shared" si="17"/>
        <v>0</v>
      </c>
    </row>
    <row r="161" spans="1:12" ht="38.25" hidden="1" customHeight="1" collapsed="1">
      <c r="A161" s="244">
        <v>2</v>
      </c>
      <c r="B161" s="218">
        <v>9</v>
      </c>
      <c r="C161" s="218">
        <v>1</v>
      </c>
      <c r="D161" s="218">
        <v>1</v>
      </c>
      <c r="E161" s="216">
        <v>1</v>
      </c>
      <c r="F161" s="219">
        <v>1</v>
      </c>
      <c r="G161" s="225" t="s">
        <v>137</v>
      </c>
      <c r="H161" s="211">
        <v>135</v>
      </c>
      <c r="I161" s="269">
        <v>0</v>
      </c>
      <c r="J161" s="269">
        <v>0</v>
      </c>
      <c r="K161" s="269">
        <v>0</v>
      </c>
      <c r="L161" s="269">
        <v>0</v>
      </c>
    </row>
    <row r="162" spans="1:12" ht="41.25" hidden="1" customHeight="1" collapsed="1">
      <c r="A162" s="228">
        <v>2</v>
      </c>
      <c r="B162" s="223">
        <v>9</v>
      </c>
      <c r="C162" s="223">
        <v>2</v>
      </c>
      <c r="D162" s="223"/>
      <c r="E162" s="224"/>
      <c r="F162" s="226"/>
      <c r="G162" s="225" t="s">
        <v>138</v>
      </c>
      <c r="H162" s="211">
        <v>136</v>
      </c>
      <c r="I162" s="213">
        <f>SUM(I163+I168)</f>
        <v>0</v>
      </c>
      <c r="J162" s="213">
        <f>SUM(J163+J168)</f>
        <v>0</v>
      </c>
      <c r="K162" s="213">
        <f>SUM(K163+K168)</f>
        <v>0</v>
      </c>
      <c r="L162" s="213">
        <f>SUM(L163+L168)</f>
        <v>0</v>
      </c>
    </row>
    <row r="163" spans="1:12" ht="44.25" hidden="1" customHeight="1" collapsed="1">
      <c r="A163" s="228">
        <v>2</v>
      </c>
      <c r="B163" s="223">
        <v>9</v>
      </c>
      <c r="C163" s="223">
        <v>2</v>
      </c>
      <c r="D163" s="218">
        <v>1</v>
      </c>
      <c r="E163" s="216"/>
      <c r="F163" s="219"/>
      <c r="G163" s="217" t="s">
        <v>139</v>
      </c>
      <c r="H163" s="211">
        <v>137</v>
      </c>
      <c r="I163" s="235">
        <f>I164</f>
        <v>0</v>
      </c>
      <c r="J163" s="256">
        <f>J164</f>
        <v>0</v>
      </c>
      <c r="K163" s="235">
        <f>K164</f>
        <v>0</v>
      </c>
      <c r="L163" s="234">
        <f>L164</f>
        <v>0</v>
      </c>
    </row>
    <row r="164" spans="1:12" ht="40.5" hidden="1" customHeight="1" collapsed="1">
      <c r="A164" s="244">
        <v>2</v>
      </c>
      <c r="B164" s="218">
        <v>9</v>
      </c>
      <c r="C164" s="218">
        <v>2</v>
      </c>
      <c r="D164" s="223">
        <v>1</v>
      </c>
      <c r="E164" s="224">
        <v>1</v>
      </c>
      <c r="F164" s="226"/>
      <c r="G164" s="217" t="s">
        <v>140</v>
      </c>
      <c r="H164" s="211">
        <v>138</v>
      </c>
      <c r="I164" s="213">
        <f>SUM(I165:I167)</f>
        <v>0</v>
      </c>
      <c r="J164" s="254">
        <f>SUM(J165:J167)</f>
        <v>0</v>
      </c>
      <c r="K164" s="213">
        <f>SUM(K165:K167)</f>
        <v>0</v>
      </c>
      <c r="L164" s="212">
        <f>SUM(L165:L167)</f>
        <v>0</v>
      </c>
    </row>
    <row r="165" spans="1:12" ht="53.25" hidden="1" customHeight="1" collapsed="1">
      <c r="A165" s="236">
        <v>2</v>
      </c>
      <c r="B165" s="245">
        <v>9</v>
      </c>
      <c r="C165" s="245">
        <v>2</v>
      </c>
      <c r="D165" s="245">
        <v>1</v>
      </c>
      <c r="E165" s="246">
        <v>1</v>
      </c>
      <c r="F165" s="247">
        <v>1</v>
      </c>
      <c r="G165" s="217" t="s">
        <v>141</v>
      </c>
      <c r="H165" s="211">
        <v>139</v>
      </c>
      <c r="I165" s="272">
        <v>0</v>
      </c>
      <c r="J165" s="229">
        <v>0</v>
      </c>
      <c r="K165" s="229">
        <v>0</v>
      </c>
      <c r="L165" s="229">
        <v>0</v>
      </c>
    </row>
    <row r="166" spans="1:12" ht="51.75" hidden="1" customHeight="1" collapsed="1">
      <c r="A166" s="228">
        <v>2</v>
      </c>
      <c r="B166" s="223">
        <v>9</v>
      </c>
      <c r="C166" s="223">
        <v>2</v>
      </c>
      <c r="D166" s="223">
        <v>1</v>
      </c>
      <c r="E166" s="224">
        <v>1</v>
      </c>
      <c r="F166" s="226">
        <v>2</v>
      </c>
      <c r="G166" s="217" t="s">
        <v>142</v>
      </c>
      <c r="H166" s="211">
        <v>140</v>
      </c>
      <c r="I166" s="230">
        <v>0</v>
      </c>
      <c r="J166" s="275">
        <v>0</v>
      </c>
      <c r="K166" s="275">
        <v>0</v>
      </c>
      <c r="L166" s="275">
        <v>0</v>
      </c>
    </row>
    <row r="167" spans="1:12" ht="54.75" hidden="1" customHeight="1" collapsed="1">
      <c r="A167" s="228">
        <v>2</v>
      </c>
      <c r="B167" s="223">
        <v>9</v>
      </c>
      <c r="C167" s="223">
        <v>2</v>
      </c>
      <c r="D167" s="223">
        <v>1</v>
      </c>
      <c r="E167" s="224">
        <v>1</v>
      </c>
      <c r="F167" s="226">
        <v>3</v>
      </c>
      <c r="G167" s="217" t="s">
        <v>143</v>
      </c>
      <c r="H167" s="211">
        <v>141</v>
      </c>
      <c r="I167" s="230">
        <v>0</v>
      </c>
      <c r="J167" s="230">
        <v>0</v>
      </c>
      <c r="K167" s="230">
        <v>0</v>
      </c>
      <c r="L167" s="230">
        <v>0</v>
      </c>
    </row>
    <row r="168" spans="1:12" ht="39" hidden="1" customHeight="1" collapsed="1">
      <c r="A168" s="276">
        <v>2</v>
      </c>
      <c r="B168" s="276">
        <v>9</v>
      </c>
      <c r="C168" s="276">
        <v>2</v>
      </c>
      <c r="D168" s="276">
        <v>2</v>
      </c>
      <c r="E168" s="276"/>
      <c r="F168" s="276"/>
      <c r="G168" s="225" t="s">
        <v>144</v>
      </c>
      <c r="H168" s="211">
        <v>142</v>
      </c>
      <c r="I168" s="213">
        <f>I169</f>
        <v>0</v>
      </c>
      <c r="J168" s="254">
        <f>J169</f>
        <v>0</v>
      </c>
      <c r="K168" s="213">
        <f>K169</f>
        <v>0</v>
      </c>
      <c r="L168" s="212">
        <f>L169</f>
        <v>0</v>
      </c>
    </row>
    <row r="169" spans="1:12" ht="43.5" hidden="1" customHeight="1" collapsed="1">
      <c r="A169" s="228">
        <v>2</v>
      </c>
      <c r="B169" s="223">
        <v>9</v>
      </c>
      <c r="C169" s="223">
        <v>2</v>
      </c>
      <c r="D169" s="223">
        <v>2</v>
      </c>
      <c r="E169" s="224">
        <v>1</v>
      </c>
      <c r="F169" s="226"/>
      <c r="G169" s="217" t="s">
        <v>145</v>
      </c>
      <c r="H169" s="211">
        <v>143</v>
      </c>
      <c r="I169" s="235">
        <f>SUM(I170:I172)</f>
        <v>0</v>
      </c>
      <c r="J169" s="235">
        <f>SUM(J170:J172)</f>
        <v>0</v>
      </c>
      <c r="K169" s="235">
        <f>SUM(K170:K172)</f>
        <v>0</v>
      </c>
      <c r="L169" s="235">
        <f>SUM(L170:L172)</f>
        <v>0</v>
      </c>
    </row>
    <row r="170" spans="1:12" ht="54.75" hidden="1" customHeight="1" collapsed="1">
      <c r="A170" s="228">
        <v>2</v>
      </c>
      <c r="B170" s="223">
        <v>9</v>
      </c>
      <c r="C170" s="223">
        <v>2</v>
      </c>
      <c r="D170" s="223">
        <v>2</v>
      </c>
      <c r="E170" s="223">
        <v>1</v>
      </c>
      <c r="F170" s="226">
        <v>1</v>
      </c>
      <c r="G170" s="277" t="s">
        <v>146</v>
      </c>
      <c r="H170" s="211">
        <v>144</v>
      </c>
      <c r="I170" s="230">
        <v>0</v>
      </c>
      <c r="J170" s="229">
        <v>0</v>
      </c>
      <c r="K170" s="229">
        <v>0</v>
      </c>
      <c r="L170" s="229">
        <v>0</v>
      </c>
    </row>
    <row r="171" spans="1:12" ht="54" hidden="1" customHeight="1" collapsed="1">
      <c r="A171" s="237">
        <v>2</v>
      </c>
      <c r="B171" s="239">
        <v>9</v>
      </c>
      <c r="C171" s="237">
        <v>2</v>
      </c>
      <c r="D171" s="238">
        <v>2</v>
      </c>
      <c r="E171" s="238">
        <v>1</v>
      </c>
      <c r="F171" s="240">
        <v>2</v>
      </c>
      <c r="G171" s="239" t="s">
        <v>147</v>
      </c>
      <c r="H171" s="211">
        <v>145</v>
      </c>
      <c r="I171" s="229">
        <v>0</v>
      </c>
      <c r="J171" s="231">
        <v>0</v>
      </c>
      <c r="K171" s="231">
        <v>0</v>
      </c>
      <c r="L171" s="231">
        <v>0</v>
      </c>
    </row>
    <row r="172" spans="1:12" ht="54" hidden="1" customHeight="1" collapsed="1">
      <c r="A172" s="223">
        <v>2</v>
      </c>
      <c r="B172" s="248">
        <v>9</v>
      </c>
      <c r="C172" s="245">
        <v>2</v>
      </c>
      <c r="D172" s="246">
        <v>2</v>
      </c>
      <c r="E172" s="246">
        <v>1</v>
      </c>
      <c r="F172" s="247">
        <v>3</v>
      </c>
      <c r="G172" s="248" t="s">
        <v>148</v>
      </c>
      <c r="H172" s="211">
        <v>146</v>
      </c>
      <c r="I172" s="275">
        <v>0</v>
      </c>
      <c r="J172" s="275">
        <v>0</v>
      </c>
      <c r="K172" s="275">
        <v>0</v>
      </c>
      <c r="L172" s="275">
        <v>0</v>
      </c>
    </row>
    <row r="173" spans="1:12" ht="76.5" hidden="1" customHeight="1" collapsed="1">
      <c r="A173" s="207">
        <v>3</v>
      </c>
      <c r="B173" s="209"/>
      <c r="C173" s="207"/>
      <c r="D173" s="208"/>
      <c r="E173" s="208"/>
      <c r="F173" s="210"/>
      <c r="G173" s="263" t="s">
        <v>149</v>
      </c>
      <c r="H173" s="211">
        <v>147</v>
      </c>
      <c r="I173" s="212">
        <f>SUM(I174+I227+I292)</f>
        <v>0</v>
      </c>
      <c r="J173" s="254">
        <f>SUM(J174+J227+J292)</f>
        <v>0</v>
      </c>
      <c r="K173" s="213">
        <f>SUM(K174+K227+K292)</f>
        <v>0</v>
      </c>
      <c r="L173" s="212">
        <f>SUM(L174+L227+L292)</f>
        <v>0</v>
      </c>
    </row>
    <row r="174" spans="1:12" ht="34.5" hidden="1" customHeight="1" collapsed="1">
      <c r="A174" s="258">
        <v>3</v>
      </c>
      <c r="B174" s="207">
        <v>1</v>
      </c>
      <c r="C174" s="233"/>
      <c r="D174" s="215"/>
      <c r="E174" s="215"/>
      <c r="F174" s="271"/>
      <c r="G174" s="253" t="s">
        <v>150</v>
      </c>
      <c r="H174" s="211">
        <v>148</v>
      </c>
      <c r="I174" s="212">
        <f>SUM(I175+I198+I205+I217+I221)</f>
        <v>0</v>
      </c>
      <c r="J174" s="234">
        <f>SUM(J175+J198+J205+J217+J221)</f>
        <v>0</v>
      </c>
      <c r="K174" s="234">
        <f>SUM(K175+K198+K205+K217+K221)</f>
        <v>0</v>
      </c>
      <c r="L174" s="234">
        <f>SUM(L175+L198+L205+L217+L221)</f>
        <v>0</v>
      </c>
    </row>
    <row r="175" spans="1:12" ht="30.75" hidden="1" customHeight="1" collapsed="1">
      <c r="A175" s="218">
        <v>3</v>
      </c>
      <c r="B175" s="217">
        <v>1</v>
      </c>
      <c r="C175" s="218">
        <v>1</v>
      </c>
      <c r="D175" s="216"/>
      <c r="E175" s="216"/>
      <c r="F175" s="278"/>
      <c r="G175" s="228" t="s">
        <v>151</v>
      </c>
      <c r="H175" s="211">
        <v>149</v>
      </c>
      <c r="I175" s="234">
        <f>SUM(I176+I179+I184+I190+I195)</f>
        <v>0</v>
      </c>
      <c r="J175" s="254">
        <f>SUM(J176+J179+J184+J190+J195)</f>
        <v>0</v>
      </c>
      <c r="K175" s="213">
        <f>SUM(K176+K179+K184+K190+K195)</f>
        <v>0</v>
      </c>
      <c r="L175" s="212">
        <f>SUM(L176+L179+L184+L190+L195)</f>
        <v>0</v>
      </c>
    </row>
    <row r="176" spans="1:12" ht="12.7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/>
      <c r="F176" s="279"/>
      <c r="G176" s="228" t="s">
        <v>152</v>
      </c>
      <c r="H176" s="211">
        <v>150</v>
      </c>
      <c r="I176" s="212">
        <f t="shared" ref="I176:L177" si="18">I177</f>
        <v>0</v>
      </c>
      <c r="J176" s="256">
        <f t="shared" si="18"/>
        <v>0</v>
      </c>
      <c r="K176" s="235">
        <f t="shared" si="18"/>
        <v>0</v>
      </c>
      <c r="L176" s="234">
        <f t="shared" si="18"/>
        <v>0</v>
      </c>
    </row>
    <row r="177" spans="1:16" ht="13.5" hidden="1" customHeight="1" collapsed="1">
      <c r="A177" s="223">
        <v>3</v>
      </c>
      <c r="B177" s="225">
        <v>1</v>
      </c>
      <c r="C177" s="223">
        <v>1</v>
      </c>
      <c r="D177" s="224">
        <v>1</v>
      </c>
      <c r="E177" s="224">
        <v>1</v>
      </c>
      <c r="F177" s="259"/>
      <c r="G177" s="228" t="s">
        <v>153</v>
      </c>
      <c r="H177" s="211">
        <v>151</v>
      </c>
      <c r="I177" s="234">
        <f t="shared" si="18"/>
        <v>0</v>
      </c>
      <c r="J177" s="212">
        <f t="shared" si="18"/>
        <v>0</v>
      </c>
      <c r="K177" s="212">
        <f t="shared" si="18"/>
        <v>0</v>
      </c>
      <c r="L177" s="212">
        <f t="shared" si="18"/>
        <v>0</v>
      </c>
    </row>
    <row r="178" spans="1:16" ht="13.5" hidden="1" customHeight="1" collapsed="1">
      <c r="A178" s="223">
        <v>3</v>
      </c>
      <c r="B178" s="225">
        <v>1</v>
      </c>
      <c r="C178" s="223">
        <v>1</v>
      </c>
      <c r="D178" s="224">
        <v>1</v>
      </c>
      <c r="E178" s="224">
        <v>1</v>
      </c>
      <c r="F178" s="259">
        <v>1</v>
      </c>
      <c r="G178" s="228" t="s">
        <v>153</v>
      </c>
      <c r="H178" s="211">
        <v>152</v>
      </c>
      <c r="I178" s="231">
        <v>0</v>
      </c>
      <c r="J178" s="231">
        <v>0</v>
      </c>
      <c r="K178" s="231">
        <v>0</v>
      </c>
      <c r="L178" s="231">
        <v>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/>
      <c r="F179" s="219"/>
      <c r="G179" s="217" t="s">
        <v>154</v>
      </c>
      <c r="H179" s="211">
        <v>153</v>
      </c>
      <c r="I179" s="234">
        <f>I180</f>
        <v>0</v>
      </c>
      <c r="J179" s="256">
        <f>J180</f>
        <v>0</v>
      </c>
      <c r="K179" s="235">
        <f>K180</f>
        <v>0</v>
      </c>
      <c r="L179" s="234">
        <f>L180</f>
        <v>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/>
      <c r="G180" s="217" t="s">
        <v>154</v>
      </c>
      <c r="H180" s="211">
        <v>154</v>
      </c>
      <c r="I180" s="212">
        <f>SUM(I181:I183)</f>
        <v>0</v>
      </c>
      <c r="J180" s="254">
        <f>SUM(J181:J183)</f>
        <v>0</v>
      </c>
      <c r="K180" s="213">
        <f>SUM(K181:K183)</f>
        <v>0</v>
      </c>
      <c r="L180" s="212">
        <f>SUM(L181:L183)</f>
        <v>0</v>
      </c>
    </row>
    <row r="181" spans="1:16" ht="14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1</v>
      </c>
      <c r="G181" s="217" t="s">
        <v>155</v>
      </c>
      <c r="H181" s="211">
        <v>155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hidden="1" customHeight="1" collapsed="1">
      <c r="A182" s="223">
        <v>3</v>
      </c>
      <c r="B182" s="224">
        <v>1</v>
      </c>
      <c r="C182" s="224">
        <v>1</v>
      </c>
      <c r="D182" s="224">
        <v>2</v>
      </c>
      <c r="E182" s="224">
        <v>1</v>
      </c>
      <c r="F182" s="226">
        <v>2</v>
      </c>
      <c r="G182" s="225" t="s">
        <v>156</v>
      </c>
      <c r="H182" s="211">
        <v>156</v>
      </c>
      <c r="I182" s="231">
        <v>0</v>
      </c>
      <c r="J182" s="231">
        <v>0</v>
      </c>
      <c r="K182" s="231">
        <v>0</v>
      </c>
      <c r="L182" s="231">
        <v>0</v>
      </c>
    </row>
    <row r="183" spans="1:16" ht="26.25" hidden="1" customHeight="1" collapsed="1">
      <c r="A183" s="218">
        <v>3</v>
      </c>
      <c r="B183" s="216">
        <v>1</v>
      </c>
      <c r="C183" s="216">
        <v>1</v>
      </c>
      <c r="D183" s="216">
        <v>2</v>
      </c>
      <c r="E183" s="216">
        <v>1</v>
      </c>
      <c r="F183" s="219">
        <v>3</v>
      </c>
      <c r="G183" s="217" t="s">
        <v>157</v>
      </c>
      <c r="H183" s="211">
        <v>157</v>
      </c>
      <c r="I183" s="229">
        <v>0</v>
      </c>
      <c r="J183" s="229">
        <v>0</v>
      </c>
      <c r="K183" s="229">
        <v>0</v>
      </c>
      <c r="L183" s="275">
        <v>0</v>
      </c>
    </row>
    <row r="184" spans="1:16" ht="14.2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/>
      <c r="F184" s="226"/>
      <c r="G184" s="225" t="s">
        <v>158</v>
      </c>
      <c r="H184" s="211">
        <v>158</v>
      </c>
      <c r="I184" s="212">
        <f>I185</f>
        <v>0</v>
      </c>
      <c r="J184" s="254">
        <f>J185</f>
        <v>0</v>
      </c>
      <c r="K184" s="213">
        <f>K185</f>
        <v>0</v>
      </c>
      <c r="L184" s="212">
        <f>L185</f>
        <v>0</v>
      </c>
    </row>
    <row r="185" spans="1:16" ht="14.25" hidden="1" customHeight="1" collapsed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/>
      <c r="G185" s="225" t="s">
        <v>158</v>
      </c>
      <c r="H185" s="211">
        <v>159</v>
      </c>
      <c r="I185" s="212">
        <f t="shared" ref="I185:P185" si="19">SUM(I186:I189)</f>
        <v>0</v>
      </c>
      <c r="J185" s="212">
        <f t="shared" si="19"/>
        <v>0</v>
      </c>
      <c r="K185" s="212">
        <f t="shared" si="19"/>
        <v>0</v>
      </c>
      <c r="L185" s="212">
        <f t="shared" si="19"/>
        <v>0</v>
      </c>
      <c r="M185" s="212">
        <f t="shared" si="19"/>
        <v>0</v>
      </c>
      <c r="N185" s="212">
        <f t="shared" si="19"/>
        <v>0</v>
      </c>
      <c r="O185" s="212">
        <f t="shared" si="19"/>
        <v>0</v>
      </c>
      <c r="P185" s="212">
        <f t="shared" si="19"/>
        <v>0</v>
      </c>
    </row>
    <row r="186" spans="1:16" ht="13.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1</v>
      </c>
      <c r="G186" s="225" t="s">
        <v>159</v>
      </c>
      <c r="H186" s="211">
        <v>160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15.75" hidden="1" customHeight="1" collapsed="1">
      <c r="A187" s="223">
        <v>3</v>
      </c>
      <c r="B187" s="224">
        <v>1</v>
      </c>
      <c r="C187" s="224">
        <v>1</v>
      </c>
      <c r="D187" s="224">
        <v>3</v>
      </c>
      <c r="E187" s="224">
        <v>1</v>
      </c>
      <c r="F187" s="226">
        <v>2</v>
      </c>
      <c r="G187" s="225" t="s">
        <v>160</v>
      </c>
      <c r="H187" s="211">
        <v>161</v>
      </c>
      <c r="I187" s="229">
        <v>0</v>
      </c>
      <c r="J187" s="231">
        <v>0</v>
      </c>
      <c r="K187" s="231">
        <v>0</v>
      </c>
      <c r="L187" s="231">
        <v>0</v>
      </c>
    </row>
    <row r="188" spans="1:16" ht="15.75" hidden="1" customHeight="1" collapsed="1">
      <c r="A188" s="223">
        <v>3</v>
      </c>
      <c r="B188" s="224">
        <v>1</v>
      </c>
      <c r="C188" s="224">
        <v>1</v>
      </c>
      <c r="D188" s="224">
        <v>3</v>
      </c>
      <c r="E188" s="224">
        <v>1</v>
      </c>
      <c r="F188" s="226">
        <v>3</v>
      </c>
      <c r="G188" s="228" t="s">
        <v>161</v>
      </c>
      <c r="H188" s="211">
        <v>162</v>
      </c>
      <c r="I188" s="229">
        <v>0</v>
      </c>
      <c r="J188" s="231">
        <v>0</v>
      </c>
      <c r="K188" s="231">
        <v>0</v>
      </c>
      <c r="L188" s="231">
        <v>0</v>
      </c>
    </row>
    <row r="189" spans="1:16" ht="27" hidden="1" customHeight="1" collapsed="1">
      <c r="A189" s="237">
        <v>3</v>
      </c>
      <c r="B189" s="238">
        <v>1</v>
      </c>
      <c r="C189" s="238">
        <v>1</v>
      </c>
      <c r="D189" s="238">
        <v>3</v>
      </c>
      <c r="E189" s="238">
        <v>1</v>
      </c>
      <c r="F189" s="240">
        <v>4</v>
      </c>
      <c r="G189" s="280" t="s">
        <v>393</v>
      </c>
      <c r="H189" s="211">
        <v>163</v>
      </c>
      <c r="I189" s="281">
        <v>0</v>
      </c>
      <c r="J189" s="282">
        <v>0</v>
      </c>
      <c r="K189" s="231">
        <v>0</v>
      </c>
      <c r="L189" s="231">
        <v>0</v>
      </c>
    </row>
    <row r="190" spans="1:16" ht="18" hidden="1" customHeight="1" collapsed="1">
      <c r="A190" s="237">
        <v>3</v>
      </c>
      <c r="B190" s="238">
        <v>1</v>
      </c>
      <c r="C190" s="238">
        <v>1</v>
      </c>
      <c r="D190" s="238">
        <v>4</v>
      </c>
      <c r="E190" s="238"/>
      <c r="F190" s="240"/>
      <c r="G190" s="239" t="s">
        <v>162</v>
      </c>
      <c r="H190" s="211">
        <v>163</v>
      </c>
      <c r="I190" s="212">
        <f>I191</f>
        <v>0</v>
      </c>
      <c r="J190" s="257">
        <f>J191</f>
        <v>0</v>
      </c>
      <c r="K190" s="221">
        <f>K191</f>
        <v>0</v>
      </c>
      <c r="L190" s="222">
        <f>L191</f>
        <v>0</v>
      </c>
    </row>
    <row r="191" spans="1:16" ht="13.5" hidden="1" customHeight="1" collapsed="1">
      <c r="A191" s="223">
        <v>3</v>
      </c>
      <c r="B191" s="224">
        <v>1</v>
      </c>
      <c r="C191" s="224">
        <v>1</v>
      </c>
      <c r="D191" s="224">
        <v>4</v>
      </c>
      <c r="E191" s="224">
        <v>1</v>
      </c>
      <c r="F191" s="226"/>
      <c r="G191" s="239" t="s">
        <v>162</v>
      </c>
      <c r="H191" s="211">
        <v>164</v>
      </c>
      <c r="I191" s="234">
        <f>SUM(I192:I194)</f>
        <v>0</v>
      </c>
      <c r="J191" s="254">
        <f>SUM(J192:J194)</f>
        <v>0</v>
      </c>
      <c r="K191" s="213">
        <f>SUM(K192:K194)</f>
        <v>0</v>
      </c>
      <c r="L191" s="212">
        <f>SUM(L192:L194)</f>
        <v>0</v>
      </c>
    </row>
    <row r="192" spans="1:16" ht="17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1</v>
      </c>
      <c r="G192" s="225" t="s">
        <v>163</v>
      </c>
      <c r="H192" s="211">
        <v>165</v>
      </c>
      <c r="I192" s="231">
        <v>0</v>
      </c>
      <c r="J192" s="231">
        <v>0</v>
      </c>
      <c r="K192" s="231">
        <v>0</v>
      </c>
      <c r="L192" s="275">
        <v>0</v>
      </c>
    </row>
    <row r="193" spans="1:12" ht="25.5" hidden="1" customHeight="1" collapsed="1">
      <c r="A193" s="218">
        <v>3</v>
      </c>
      <c r="B193" s="216">
        <v>1</v>
      </c>
      <c r="C193" s="216">
        <v>1</v>
      </c>
      <c r="D193" s="216">
        <v>4</v>
      </c>
      <c r="E193" s="216">
        <v>1</v>
      </c>
      <c r="F193" s="219">
        <v>2</v>
      </c>
      <c r="G193" s="217" t="s">
        <v>164</v>
      </c>
      <c r="H193" s="211">
        <v>166</v>
      </c>
      <c r="I193" s="229">
        <v>0</v>
      </c>
      <c r="J193" s="229">
        <v>0</v>
      </c>
      <c r="K193" s="229">
        <v>0</v>
      </c>
      <c r="L193" s="231">
        <v>0</v>
      </c>
    </row>
    <row r="194" spans="1:12" ht="14.25" hidden="1" customHeight="1" collapsed="1">
      <c r="A194" s="223">
        <v>3</v>
      </c>
      <c r="B194" s="224">
        <v>1</v>
      </c>
      <c r="C194" s="224">
        <v>1</v>
      </c>
      <c r="D194" s="224">
        <v>4</v>
      </c>
      <c r="E194" s="224">
        <v>1</v>
      </c>
      <c r="F194" s="226">
        <v>3</v>
      </c>
      <c r="G194" s="225" t="s">
        <v>165</v>
      </c>
      <c r="H194" s="211">
        <v>167</v>
      </c>
      <c r="I194" s="229">
        <v>0</v>
      </c>
      <c r="J194" s="229">
        <v>0</v>
      </c>
      <c r="K194" s="229">
        <v>0</v>
      </c>
      <c r="L194" s="231">
        <v>0</v>
      </c>
    </row>
    <row r="195" spans="1:12" ht="25.5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/>
      <c r="F195" s="226"/>
      <c r="G195" s="225" t="s">
        <v>166</v>
      </c>
      <c r="H195" s="211">
        <v>168</v>
      </c>
      <c r="I195" s="212">
        <f t="shared" ref="I195:L196" si="20">I196</f>
        <v>0</v>
      </c>
      <c r="J195" s="254">
        <f t="shared" si="20"/>
        <v>0</v>
      </c>
      <c r="K195" s="213">
        <f t="shared" si="20"/>
        <v>0</v>
      </c>
      <c r="L195" s="212">
        <f t="shared" si="20"/>
        <v>0</v>
      </c>
    </row>
    <row r="196" spans="1:12" ht="26.25" hidden="1" customHeight="1" collapsed="1">
      <c r="A196" s="237">
        <v>3</v>
      </c>
      <c r="B196" s="238">
        <v>1</v>
      </c>
      <c r="C196" s="238">
        <v>1</v>
      </c>
      <c r="D196" s="238">
        <v>5</v>
      </c>
      <c r="E196" s="238">
        <v>1</v>
      </c>
      <c r="F196" s="240"/>
      <c r="G196" s="225" t="s">
        <v>166</v>
      </c>
      <c r="H196" s="211">
        <v>169</v>
      </c>
      <c r="I196" s="213">
        <f t="shared" si="20"/>
        <v>0</v>
      </c>
      <c r="J196" s="213">
        <f t="shared" si="20"/>
        <v>0</v>
      </c>
      <c r="K196" s="213">
        <f t="shared" si="20"/>
        <v>0</v>
      </c>
      <c r="L196" s="213">
        <f t="shared" si="20"/>
        <v>0</v>
      </c>
    </row>
    <row r="197" spans="1:12" ht="27" hidden="1" customHeight="1" collapsed="1">
      <c r="A197" s="223">
        <v>3</v>
      </c>
      <c r="B197" s="224">
        <v>1</v>
      </c>
      <c r="C197" s="224">
        <v>1</v>
      </c>
      <c r="D197" s="224">
        <v>5</v>
      </c>
      <c r="E197" s="224">
        <v>1</v>
      </c>
      <c r="F197" s="226">
        <v>1</v>
      </c>
      <c r="G197" s="225" t="s">
        <v>166</v>
      </c>
      <c r="H197" s="211">
        <v>170</v>
      </c>
      <c r="I197" s="229">
        <v>0</v>
      </c>
      <c r="J197" s="231">
        <v>0</v>
      </c>
      <c r="K197" s="231">
        <v>0</v>
      </c>
      <c r="L197" s="231">
        <v>0</v>
      </c>
    </row>
    <row r="198" spans="1:12" ht="26.25" hidden="1" customHeight="1" collapsed="1">
      <c r="A198" s="237">
        <v>3</v>
      </c>
      <c r="B198" s="238">
        <v>1</v>
      </c>
      <c r="C198" s="238">
        <v>2</v>
      </c>
      <c r="D198" s="238"/>
      <c r="E198" s="238"/>
      <c r="F198" s="240"/>
      <c r="G198" s="239" t="s">
        <v>167</v>
      </c>
      <c r="H198" s="211">
        <v>171</v>
      </c>
      <c r="I198" s="212">
        <f t="shared" ref="I198:L199" si="21">I199</f>
        <v>0</v>
      </c>
      <c r="J198" s="257">
        <f t="shared" si="21"/>
        <v>0</v>
      </c>
      <c r="K198" s="221">
        <f t="shared" si="21"/>
        <v>0</v>
      </c>
      <c r="L198" s="222">
        <f t="shared" si="21"/>
        <v>0</v>
      </c>
    </row>
    <row r="199" spans="1:12" ht="25.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/>
      <c r="F199" s="226"/>
      <c r="G199" s="239" t="s">
        <v>167</v>
      </c>
      <c r="H199" s="211">
        <v>172</v>
      </c>
      <c r="I199" s="234">
        <f t="shared" si="21"/>
        <v>0</v>
      </c>
      <c r="J199" s="254">
        <f t="shared" si="21"/>
        <v>0</v>
      </c>
      <c r="K199" s="213">
        <f t="shared" si="21"/>
        <v>0</v>
      </c>
      <c r="L199" s="212">
        <f t="shared" si="21"/>
        <v>0</v>
      </c>
    </row>
    <row r="200" spans="1:12" ht="26.25" hidden="1" customHeight="1" collapsed="1">
      <c r="A200" s="218">
        <v>3</v>
      </c>
      <c r="B200" s="216">
        <v>1</v>
      </c>
      <c r="C200" s="216">
        <v>2</v>
      </c>
      <c r="D200" s="216">
        <v>1</v>
      </c>
      <c r="E200" s="216">
        <v>1</v>
      </c>
      <c r="F200" s="219"/>
      <c r="G200" s="239" t="s">
        <v>167</v>
      </c>
      <c r="H200" s="211">
        <v>173</v>
      </c>
      <c r="I200" s="212">
        <f>SUM(I201:I204)</f>
        <v>0</v>
      </c>
      <c r="J200" s="256">
        <f>SUM(J201:J204)</f>
        <v>0</v>
      </c>
      <c r="K200" s="235">
        <f>SUM(K201:K204)</f>
        <v>0</v>
      </c>
      <c r="L200" s="234">
        <f>SUM(L201:L204)</f>
        <v>0</v>
      </c>
    </row>
    <row r="201" spans="1:12" ht="41.25" hidden="1" customHeight="1" collapsed="1">
      <c r="A201" s="223">
        <v>3</v>
      </c>
      <c r="B201" s="224">
        <v>1</v>
      </c>
      <c r="C201" s="224">
        <v>2</v>
      </c>
      <c r="D201" s="224">
        <v>1</v>
      </c>
      <c r="E201" s="224">
        <v>1</v>
      </c>
      <c r="F201" s="226">
        <v>2</v>
      </c>
      <c r="G201" s="225" t="s">
        <v>168</v>
      </c>
      <c r="H201" s="211">
        <v>174</v>
      </c>
      <c r="I201" s="231">
        <v>0</v>
      </c>
      <c r="J201" s="231">
        <v>0</v>
      </c>
      <c r="K201" s="231">
        <v>0</v>
      </c>
      <c r="L201" s="231">
        <v>0</v>
      </c>
    </row>
    <row r="202" spans="1:12" ht="14.25" hidden="1" customHeight="1" collapsed="1">
      <c r="A202" s="223">
        <v>3</v>
      </c>
      <c r="B202" s="224">
        <v>1</v>
      </c>
      <c r="C202" s="224">
        <v>2</v>
      </c>
      <c r="D202" s="223">
        <v>1</v>
      </c>
      <c r="E202" s="224">
        <v>1</v>
      </c>
      <c r="F202" s="226">
        <v>3</v>
      </c>
      <c r="G202" s="225" t="s">
        <v>169</v>
      </c>
      <c r="H202" s="211">
        <v>175</v>
      </c>
      <c r="I202" s="231">
        <v>0</v>
      </c>
      <c r="J202" s="231">
        <v>0</v>
      </c>
      <c r="K202" s="231">
        <v>0</v>
      </c>
      <c r="L202" s="231">
        <v>0</v>
      </c>
    </row>
    <row r="203" spans="1:12" ht="18.75" hidden="1" customHeight="1" collapsed="1">
      <c r="A203" s="223">
        <v>3</v>
      </c>
      <c r="B203" s="224">
        <v>1</v>
      </c>
      <c r="C203" s="224">
        <v>2</v>
      </c>
      <c r="D203" s="223">
        <v>1</v>
      </c>
      <c r="E203" s="224">
        <v>1</v>
      </c>
      <c r="F203" s="226">
        <v>4</v>
      </c>
      <c r="G203" s="225" t="s">
        <v>170</v>
      </c>
      <c r="H203" s="211">
        <v>176</v>
      </c>
      <c r="I203" s="231">
        <v>0</v>
      </c>
      <c r="J203" s="231">
        <v>0</v>
      </c>
      <c r="K203" s="231">
        <v>0</v>
      </c>
      <c r="L203" s="231">
        <v>0</v>
      </c>
    </row>
    <row r="204" spans="1:12" ht="17.25" hidden="1" customHeight="1" collapsed="1">
      <c r="A204" s="237">
        <v>3</v>
      </c>
      <c r="B204" s="246">
        <v>1</v>
      </c>
      <c r="C204" s="246">
        <v>2</v>
      </c>
      <c r="D204" s="245">
        <v>1</v>
      </c>
      <c r="E204" s="246">
        <v>1</v>
      </c>
      <c r="F204" s="247">
        <v>5</v>
      </c>
      <c r="G204" s="248" t="s">
        <v>171</v>
      </c>
      <c r="H204" s="211">
        <v>177</v>
      </c>
      <c r="I204" s="231">
        <v>0</v>
      </c>
      <c r="J204" s="231">
        <v>0</v>
      </c>
      <c r="K204" s="231">
        <v>0</v>
      </c>
      <c r="L204" s="275">
        <v>0</v>
      </c>
    </row>
    <row r="205" spans="1:12" ht="15" hidden="1" customHeight="1" collapsed="1">
      <c r="A205" s="223">
        <v>3</v>
      </c>
      <c r="B205" s="224">
        <v>1</v>
      </c>
      <c r="C205" s="224">
        <v>3</v>
      </c>
      <c r="D205" s="223"/>
      <c r="E205" s="224"/>
      <c r="F205" s="226"/>
      <c r="G205" s="225" t="s">
        <v>172</v>
      </c>
      <c r="H205" s="211">
        <v>178</v>
      </c>
      <c r="I205" s="212">
        <f>SUM(I206+I209)</f>
        <v>0</v>
      </c>
      <c r="J205" s="254">
        <f>SUM(J206+J209)</f>
        <v>0</v>
      </c>
      <c r="K205" s="213">
        <f>SUM(K206+K209)</f>
        <v>0</v>
      </c>
      <c r="L205" s="212">
        <f>SUM(L206+L209)</f>
        <v>0</v>
      </c>
    </row>
    <row r="206" spans="1:12" ht="27.75" hidden="1" customHeight="1" collapsed="1">
      <c r="A206" s="218">
        <v>3</v>
      </c>
      <c r="B206" s="216">
        <v>1</v>
      </c>
      <c r="C206" s="216">
        <v>3</v>
      </c>
      <c r="D206" s="218">
        <v>1</v>
      </c>
      <c r="E206" s="223"/>
      <c r="F206" s="219"/>
      <c r="G206" s="217" t="s">
        <v>173</v>
      </c>
      <c r="H206" s="211">
        <v>179</v>
      </c>
      <c r="I206" s="234">
        <f t="shared" ref="I206:L207" si="22">I207</f>
        <v>0</v>
      </c>
      <c r="J206" s="256">
        <f t="shared" si="22"/>
        <v>0</v>
      </c>
      <c r="K206" s="235">
        <f t="shared" si="22"/>
        <v>0</v>
      </c>
      <c r="L206" s="234">
        <f t="shared" si="22"/>
        <v>0</v>
      </c>
    </row>
    <row r="207" spans="1:12" ht="30.75" hidden="1" customHeight="1" collapsed="1">
      <c r="A207" s="223">
        <v>3</v>
      </c>
      <c r="B207" s="224">
        <v>1</v>
      </c>
      <c r="C207" s="224">
        <v>3</v>
      </c>
      <c r="D207" s="223">
        <v>1</v>
      </c>
      <c r="E207" s="223">
        <v>1</v>
      </c>
      <c r="F207" s="226"/>
      <c r="G207" s="217" t="s">
        <v>173</v>
      </c>
      <c r="H207" s="211">
        <v>180</v>
      </c>
      <c r="I207" s="212">
        <f t="shared" si="22"/>
        <v>0</v>
      </c>
      <c r="J207" s="254">
        <f t="shared" si="22"/>
        <v>0</v>
      </c>
      <c r="K207" s="213">
        <f t="shared" si="22"/>
        <v>0</v>
      </c>
      <c r="L207" s="212">
        <f t="shared" si="22"/>
        <v>0</v>
      </c>
    </row>
    <row r="208" spans="1:12" ht="27.75" hidden="1" customHeight="1" collapsed="1">
      <c r="A208" s="223">
        <v>3</v>
      </c>
      <c r="B208" s="225">
        <v>1</v>
      </c>
      <c r="C208" s="223">
        <v>3</v>
      </c>
      <c r="D208" s="224">
        <v>1</v>
      </c>
      <c r="E208" s="224">
        <v>1</v>
      </c>
      <c r="F208" s="226">
        <v>1</v>
      </c>
      <c r="G208" s="217" t="s">
        <v>173</v>
      </c>
      <c r="H208" s="211">
        <v>181</v>
      </c>
      <c r="I208" s="275">
        <v>0</v>
      </c>
      <c r="J208" s="275">
        <v>0</v>
      </c>
      <c r="K208" s="275">
        <v>0</v>
      </c>
      <c r="L208" s="275">
        <v>0</v>
      </c>
    </row>
    <row r="209" spans="1:16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/>
      <c r="F209" s="226"/>
      <c r="G209" s="225" t="s">
        <v>174</v>
      </c>
      <c r="H209" s="211">
        <v>182</v>
      </c>
      <c r="I209" s="212">
        <f>I210</f>
        <v>0</v>
      </c>
      <c r="J209" s="254">
        <f>J210</f>
        <v>0</v>
      </c>
      <c r="K209" s="213">
        <f>K210</f>
        <v>0</v>
      </c>
      <c r="L209" s="212">
        <f>L210</f>
        <v>0</v>
      </c>
    </row>
    <row r="210" spans="1:16" ht="15.75" hidden="1" customHeight="1" collapsed="1">
      <c r="A210" s="218">
        <v>3</v>
      </c>
      <c r="B210" s="217">
        <v>1</v>
      </c>
      <c r="C210" s="218">
        <v>3</v>
      </c>
      <c r="D210" s="216">
        <v>2</v>
      </c>
      <c r="E210" s="216">
        <v>1</v>
      </c>
      <c r="F210" s="219"/>
      <c r="G210" s="225" t="s">
        <v>174</v>
      </c>
      <c r="H210" s="211">
        <v>183</v>
      </c>
      <c r="I210" s="212">
        <f>SUM(I211:I216)</f>
        <v>0</v>
      </c>
      <c r="J210" s="212">
        <f>SUM(J211:J216)</f>
        <v>0</v>
      </c>
      <c r="K210" s="212">
        <f>SUM(K211:K216)</f>
        <v>0</v>
      </c>
      <c r="L210" s="212">
        <f>SUM(L211:L216)</f>
        <v>0</v>
      </c>
      <c r="M210" s="283"/>
      <c r="N210" s="283"/>
      <c r="O210" s="283"/>
      <c r="P210" s="283"/>
    </row>
    <row r="211" spans="1:16" ht="1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1</v>
      </c>
      <c r="G211" s="225" t="s">
        <v>175</v>
      </c>
      <c r="H211" s="211">
        <v>184</v>
      </c>
      <c r="I211" s="231">
        <v>0</v>
      </c>
      <c r="J211" s="231">
        <v>0</v>
      </c>
      <c r="K211" s="231">
        <v>0</v>
      </c>
      <c r="L211" s="275">
        <v>0</v>
      </c>
    </row>
    <row r="212" spans="1:16" ht="26.2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2</v>
      </c>
      <c r="G212" s="225" t="s">
        <v>176</v>
      </c>
      <c r="H212" s="211">
        <v>185</v>
      </c>
      <c r="I212" s="231">
        <v>0</v>
      </c>
      <c r="J212" s="231">
        <v>0</v>
      </c>
      <c r="K212" s="231">
        <v>0</v>
      </c>
      <c r="L212" s="231">
        <v>0</v>
      </c>
    </row>
    <row r="213" spans="1:16" ht="16.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3</v>
      </c>
      <c r="G213" s="225" t="s">
        <v>177</v>
      </c>
      <c r="H213" s="211">
        <v>186</v>
      </c>
      <c r="I213" s="231">
        <v>0</v>
      </c>
      <c r="J213" s="231">
        <v>0</v>
      </c>
      <c r="K213" s="231">
        <v>0</v>
      </c>
      <c r="L213" s="231">
        <v>0</v>
      </c>
    </row>
    <row r="214" spans="1:16" ht="27.7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4</v>
      </c>
      <c r="G214" s="225" t="s">
        <v>178</v>
      </c>
      <c r="H214" s="211">
        <v>187</v>
      </c>
      <c r="I214" s="231">
        <v>0</v>
      </c>
      <c r="J214" s="231">
        <v>0</v>
      </c>
      <c r="K214" s="231">
        <v>0</v>
      </c>
      <c r="L214" s="275">
        <v>0</v>
      </c>
    </row>
    <row r="215" spans="1:16" ht="15.75" hidden="1" customHeight="1" collapsed="1">
      <c r="A215" s="223">
        <v>3</v>
      </c>
      <c r="B215" s="225">
        <v>1</v>
      </c>
      <c r="C215" s="223">
        <v>3</v>
      </c>
      <c r="D215" s="224">
        <v>2</v>
      </c>
      <c r="E215" s="224">
        <v>1</v>
      </c>
      <c r="F215" s="226">
        <v>5</v>
      </c>
      <c r="G215" s="217" t="s">
        <v>179</v>
      </c>
      <c r="H215" s="211">
        <v>188</v>
      </c>
      <c r="I215" s="231">
        <v>0</v>
      </c>
      <c r="J215" s="231">
        <v>0</v>
      </c>
      <c r="K215" s="231">
        <v>0</v>
      </c>
      <c r="L215" s="231">
        <v>0</v>
      </c>
    </row>
    <row r="216" spans="1:16" ht="13.5" hidden="1" customHeight="1" collapsed="1">
      <c r="A216" s="223">
        <v>3</v>
      </c>
      <c r="B216" s="225">
        <v>1</v>
      </c>
      <c r="C216" s="223">
        <v>3</v>
      </c>
      <c r="D216" s="224">
        <v>2</v>
      </c>
      <c r="E216" s="224">
        <v>1</v>
      </c>
      <c r="F216" s="226">
        <v>6</v>
      </c>
      <c r="G216" s="217" t="s">
        <v>174</v>
      </c>
      <c r="H216" s="211">
        <v>189</v>
      </c>
      <c r="I216" s="231">
        <v>0</v>
      </c>
      <c r="J216" s="231">
        <v>0</v>
      </c>
      <c r="K216" s="231">
        <v>0</v>
      </c>
      <c r="L216" s="275">
        <v>0</v>
      </c>
    </row>
    <row r="217" spans="1:16" ht="27" hidden="1" customHeight="1" collapsed="1">
      <c r="A217" s="218">
        <v>3</v>
      </c>
      <c r="B217" s="216">
        <v>1</v>
      </c>
      <c r="C217" s="216">
        <v>4</v>
      </c>
      <c r="D217" s="216"/>
      <c r="E217" s="216"/>
      <c r="F217" s="219"/>
      <c r="G217" s="217" t="s">
        <v>180</v>
      </c>
      <c r="H217" s="211">
        <v>190</v>
      </c>
      <c r="I217" s="234">
        <f t="shared" ref="I217:L219" si="23">I218</f>
        <v>0</v>
      </c>
      <c r="J217" s="256">
        <f t="shared" si="23"/>
        <v>0</v>
      </c>
      <c r="K217" s="235">
        <f t="shared" si="23"/>
        <v>0</v>
      </c>
      <c r="L217" s="235">
        <f t="shared" si="23"/>
        <v>0</v>
      </c>
    </row>
    <row r="218" spans="1:16" ht="27" hidden="1" customHeight="1" collapsed="1">
      <c r="A218" s="237">
        <v>3</v>
      </c>
      <c r="B218" s="246">
        <v>1</v>
      </c>
      <c r="C218" s="246">
        <v>4</v>
      </c>
      <c r="D218" s="246">
        <v>1</v>
      </c>
      <c r="E218" s="246"/>
      <c r="F218" s="247"/>
      <c r="G218" s="217" t="s">
        <v>180</v>
      </c>
      <c r="H218" s="211">
        <v>191</v>
      </c>
      <c r="I218" s="241">
        <f t="shared" si="23"/>
        <v>0</v>
      </c>
      <c r="J218" s="268">
        <f t="shared" si="23"/>
        <v>0</v>
      </c>
      <c r="K218" s="242">
        <f t="shared" si="23"/>
        <v>0</v>
      </c>
      <c r="L218" s="242">
        <f t="shared" si="23"/>
        <v>0</v>
      </c>
    </row>
    <row r="219" spans="1:16" ht="27.75" hidden="1" customHeight="1" collapsed="1">
      <c r="A219" s="223">
        <v>3</v>
      </c>
      <c r="B219" s="224">
        <v>1</v>
      </c>
      <c r="C219" s="224">
        <v>4</v>
      </c>
      <c r="D219" s="224">
        <v>1</v>
      </c>
      <c r="E219" s="224">
        <v>1</v>
      </c>
      <c r="F219" s="226"/>
      <c r="G219" s="217" t="s">
        <v>181</v>
      </c>
      <c r="H219" s="211">
        <v>192</v>
      </c>
      <c r="I219" s="212">
        <f t="shared" si="23"/>
        <v>0</v>
      </c>
      <c r="J219" s="254">
        <f t="shared" si="23"/>
        <v>0</v>
      </c>
      <c r="K219" s="213">
        <f t="shared" si="23"/>
        <v>0</v>
      </c>
      <c r="L219" s="213">
        <f t="shared" si="23"/>
        <v>0</v>
      </c>
    </row>
    <row r="220" spans="1:16" ht="27" hidden="1" customHeight="1" collapsed="1">
      <c r="A220" s="228">
        <v>3</v>
      </c>
      <c r="B220" s="223">
        <v>1</v>
      </c>
      <c r="C220" s="224">
        <v>4</v>
      </c>
      <c r="D220" s="224">
        <v>1</v>
      </c>
      <c r="E220" s="224">
        <v>1</v>
      </c>
      <c r="F220" s="226">
        <v>1</v>
      </c>
      <c r="G220" s="217" t="s">
        <v>181</v>
      </c>
      <c r="H220" s="211">
        <v>193</v>
      </c>
      <c r="I220" s="231">
        <v>0</v>
      </c>
      <c r="J220" s="231">
        <v>0</v>
      </c>
      <c r="K220" s="231">
        <v>0</v>
      </c>
      <c r="L220" s="231">
        <v>0</v>
      </c>
    </row>
    <row r="221" spans="1:16" ht="26.25" hidden="1" customHeight="1" collapsed="1">
      <c r="A221" s="228">
        <v>3</v>
      </c>
      <c r="B221" s="224">
        <v>1</v>
      </c>
      <c r="C221" s="224">
        <v>5</v>
      </c>
      <c r="D221" s="224"/>
      <c r="E221" s="224"/>
      <c r="F221" s="226"/>
      <c r="G221" s="225" t="s">
        <v>182</v>
      </c>
      <c r="H221" s="211">
        <v>194</v>
      </c>
      <c r="I221" s="212">
        <f t="shared" ref="I221:L222" si="24">I222</f>
        <v>0</v>
      </c>
      <c r="J221" s="212">
        <f t="shared" si="24"/>
        <v>0</v>
      </c>
      <c r="K221" s="212">
        <f t="shared" si="24"/>
        <v>0</v>
      </c>
      <c r="L221" s="212">
        <f t="shared" si="24"/>
        <v>0</v>
      </c>
    </row>
    <row r="222" spans="1:16" ht="30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/>
      <c r="F222" s="226"/>
      <c r="G222" s="225" t="s">
        <v>182</v>
      </c>
      <c r="H222" s="211">
        <v>195</v>
      </c>
      <c r="I222" s="212">
        <f t="shared" si="24"/>
        <v>0</v>
      </c>
      <c r="J222" s="212">
        <f t="shared" si="24"/>
        <v>0</v>
      </c>
      <c r="K222" s="212">
        <f t="shared" si="24"/>
        <v>0</v>
      </c>
      <c r="L222" s="212">
        <f t="shared" si="24"/>
        <v>0</v>
      </c>
    </row>
    <row r="223" spans="1:16" ht="27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/>
      <c r="G223" s="225" t="s">
        <v>182</v>
      </c>
      <c r="H223" s="211">
        <v>196</v>
      </c>
      <c r="I223" s="212">
        <f>SUM(I224:I226)</f>
        <v>0</v>
      </c>
      <c r="J223" s="212">
        <f>SUM(J224:J226)</f>
        <v>0</v>
      </c>
      <c r="K223" s="212">
        <f>SUM(K224:K226)</f>
        <v>0</v>
      </c>
      <c r="L223" s="212">
        <f>SUM(L224:L226)</f>
        <v>0</v>
      </c>
    </row>
    <row r="224" spans="1:16" ht="21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1</v>
      </c>
      <c r="G224" s="277" t="s">
        <v>183</v>
      </c>
      <c r="H224" s="211">
        <v>197</v>
      </c>
      <c r="I224" s="231">
        <v>0</v>
      </c>
      <c r="J224" s="231">
        <v>0</v>
      </c>
      <c r="K224" s="231">
        <v>0</v>
      </c>
      <c r="L224" s="231">
        <v>0</v>
      </c>
    </row>
    <row r="225" spans="1:12" ht="25.5" hidden="1" customHeight="1" collapsed="1">
      <c r="A225" s="228">
        <v>3</v>
      </c>
      <c r="B225" s="224">
        <v>1</v>
      </c>
      <c r="C225" s="224">
        <v>5</v>
      </c>
      <c r="D225" s="224">
        <v>1</v>
      </c>
      <c r="E225" s="224">
        <v>1</v>
      </c>
      <c r="F225" s="226">
        <v>2</v>
      </c>
      <c r="G225" s="277" t="s">
        <v>184</v>
      </c>
      <c r="H225" s="211">
        <v>198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28.5" hidden="1" customHeight="1" collapsed="1">
      <c r="A226" s="228">
        <v>3</v>
      </c>
      <c r="B226" s="224">
        <v>1</v>
      </c>
      <c r="C226" s="224">
        <v>5</v>
      </c>
      <c r="D226" s="224">
        <v>1</v>
      </c>
      <c r="E226" s="224">
        <v>1</v>
      </c>
      <c r="F226" s="226">
        <v>3</v>
      </c>
      <c r="G226" s="277" t="s">
        <v>185</v>
      </c>
      <c r="H226" s="211">
        <v>199</v>
      </c>
      <c r="I226" s="231">
        <v>0</v>
      </c>
      <c r="J226" s="231">
        <v>0</v>
      </c>
      <c r="K226" s="231">
        <v>0</v>
      </c>
      <c r="L226" s="231">
        <v>0</v>
      </c>
    </row>
    <row r="227" spans="1:12" s="163" customFormat="1" ht="41.25" hidden="1" customHeight="1" collapsed="1">
      <c r="A227" s="207">
        <v>3</v>
      </c>
      <c r="B227" s="208">
        <v>2</v>
      </c>
      <c r="C227" s="208"/>
      <c r="D227" s="208"/>
      <c r="E227" s="208"/>
      <c r="F227" s="210"/>
      <c r="G227" s="209" t="s">
        <v>186</v>
      </c>
      <c r="H227" s="211">
        <v>200</v>
      </c>
      <c r="I227" s="212">
        <f>SUM(I228+I260)</f>
        <v>0</v>
      </c>
      <c r="J227" s="254">
        <f>SUM(J228+J260)</f>
        <v>0</v>
      </c>
      <c r="K227" s="213">
        <f>SUM(K228+K260)</f>
        <v>0</v>
      </c>
      <c r="L227" s="213">
        <f>SUM(L228+L260)</f>
        <v>0</v>
      </c>
    </row>
    <row r="228" spans="1:12" ht="26.25" hidden="1" customHeight="1" collapsed="1">
      <c r="A228" s="237">
        <v>3</v>
      </c>
      <c r="B228" s="245">
        <v>2</v>
      </c>
      <c r="C228" s="246">
        <v>1</v>
      </c>
      <c r="D228" s="246"/>
      <c r="E228" s="246"/>
      <c r="F228" s="247"/>
      <c r="G228" s="248" t="s">
        <v>187</v>
      </c>
      <c r="H228" s="211">
        <v>201</v>
      </c>
      <c r="I228" s="241">
        <f>SUM(I229+I238+I242+I246+I250+I253+I256)</f>
        <v>0</v>
      </c>
      <c r="J228" s="268">
        <f>SUM(J229+J238+J242+J246+J250+J253+J256)</f>
        <v>0</v>
      </c>
      <c r="K228" s="242">
        <f>SUM(K229+K238+K242+K246+K250+K253+K256)</f>
        <v>0</v>
      </c>
      <c r="L228" s="242">
        <f>SUM(L229+L238+L242+L246+L250+L253+L256)</f>
        <v>0</v>
      </c>
    </row>
    <row r="229" spans="1:12" ht="15.75" hidden="1" customHeight="1" collapsed="1">
      <c r="A229" s="223">
        <v>3</v>
      </c>
      <c r="B229" s="224">
        <v>2</v>
      </c>
      <c r="C229" s="224">
        <v>1</v>
      </c>
      <c r="D229" s="224">
        <v>1</v>
      </c>
      <c r="E229" s="224"/>
      <c r="F229" s="226"/>
      <c r="G229" s="225" t="s">
        <v>188</v>
      </c>
      <c r="H229" s="211">
        <v>202</v>
      </c>
      <c r="I229" s="241">
        <f>I230</f>
        <v>0</v>
      </c>
      <c r="J229" s="241">
        <f>J230</f>
        <v>0</v>
      </c>
      <c r="K229" s="241">
        <f>K230</f>
        <v>0</v>
      </c>
      <c r="L229" s="241">
        <f>L230</f>
        <v>0</v>
      </c>
    </row>
    <row r="230" spans="1:12" ht="12" hidden="1" customHeight="1" collapsed="1">
      <c r="A230" s="223">
        <v>3</v>
      </c>
      <c r="B230" s="223">
        <v>2</v>
      </c>
      <c r="C230" s="224">
        <v>1</v>
      </c>
      <c r="D230" s="224">
        <v>1</v>
      </c>
      <c r="E230" s="224">
        <v>1</v>
      </c>
      <c r="F230" s="226"/>
      <c r="G230" s="225" t="s">
        <v>189</v>
      </c>
      <c r="H230" s="211">
        <v>203</v>
      </c>
      <c r="I230" s="212">
        <f>SUM(I231:I231)</f>
        <v>0</v>
      </c>
      <c r="J230" s="254">
        <f>SUM(J231:J231)</f>
        <v>0</v>
      </c>
      <c r="K230" s="213">
        <f>SUM(K231:K231)</f>
        <v>0</v>
      </c>
      <c r="L230" s="213">
        <f>SUM(L231:L231)</f>
        <v>0</v>
      </c>
    </row>
    <row r="231" spans="1:12" ht="14.25" hidden="1" customHeight="1" collapsed="1">
      <c r="A231" s="237">
        <v>3</v>
      </c>
      <c r="B231" s="237">
        <v>2</v>
      </c>
      <c r="C231" s="246">
        <v>1</v>
      </c>
      <c r="D231" s="246">
        <v>1</v>
      </c>
      <c r="E231" s="246">
        <v>1</v>
      </c>
      <c r="F231" s="247">
        <v>1</v>
      </c>
      <c r="G231" s="248" t="s">
        <v>189</v>
      </c>
      <c r="H231" s="211">
        <v>204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/>
      <c r="G232" s="248" t="s">
        <v>190</v>
      </c>
      <c r="H232" s="211">
        <v>205</v>
      </c>
      <c r="I232" s="212">
        <f>SUM(I233:I234)</f>
        <v>0</v>
      </c>
      <c r="J232" s="212">
        <f>SUM(J233:J234)</f>
        <v>0</v>
      </c>
      <c r="K232" s="212">
        <f>SUM(K233:K234)</f>
        <v>0</v>
      </c>
      <c r="L232" s="212">
        <f>SUM(L233:L234)</f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2</v>
      </c>
      <c r="F233" s="247">
        <v>1</v>
      </c>
      <c r="G233" s="248" t="s">
        <v>191</v>
      </c>
      <c r="H233" s="211">
        <v>206</v>
      </c>
      <c r="I233" s="231">
        <v>0</v>
      </c>
      <c r="J233" s="231">
        <v>0</v>
      </c>
      <c r="K233" s="231">
        <v>0</v>
      </c>
      <c r="L233" s="231"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2</v>
      </c>
      <c r="F234" s="247">
        <v>2</v>
      </c>
      <c r="G234" s="248" t="s">
        <v>192</v>
      </c>
      <c r="H234" s="211">
        <v>207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84"/>
      <c r="G235" s="248" t="s">
        <v>193</v>
      </c>
      <c r="H235" s="211">
        <v>208</v>
      </c>
      <c r="I235" s="212">
        <f>SUM(I236:I237)</f>
        <v>0</v>
      </c>
      <c r="J235" s="212">
        <f>SUM(J236:J237)</f>
        <v>0</v>
      </c>
      <c r="K235" s="212">
        <f>SUM(K236:K237)</f>
        <v>0</v>
      </c>
      <c r="L235" s="212">
        <f>SUM(L236:L237)</f>
        <v>0</v>
      </c>
    </row>
    <row r="236" spans="1:12" ht="14.25" hidden="1" customHeight="1" collapsed="1">
      <c r="A236" s="237">
        <v>3</v>
      </c>
      <c r="B236" s="246">
        <v>2</v>
      </c>
      <c r="C236" s="246">
        <v>1</v>
      </c>
      <c r="D236" s="246">
        <v>1</v>
      </c>
      <c r="E236" s="246">
        <v>3</v>
      </c>
      <c r="F236" s="247">
        <v>1</v>
      </c>
      <c r="G236" s="248" t="s">
        <v>194</v>
      </c>
      <c r="H236" s="211">
        <v>209</v>
      </c>
      <c r="I236" s="231">
        <v>0</v>
      </c>
      <c r="J236" s="231">
        <v>0</v>
      </c>
      <c r="K236" s="231">
        <v>0</v>
      </c>
      <c r="L236" s="231">
        <v>0</v>
      </c>
    </row>
    <row r="237" spans="1:12" ht="14.25" hidden="1" customHeight="1" collapsed="1">
      <c r="A237" s="237">
        <v>3</v>
      </c>
      <c r="B237" s="246">
        <v>2</v>
      </c>
      <c r="C237" s="246">
        <v>1</v>
      </c>
      <c r="D237" s="246">
        <v>1</v>
      </c>
      <c r="E237" s="246">
        <v>3</v>
      </c>
      <c r="F237" s="247">
        <v>2</v>
      </c>
      <c r="G237" s="248" t="s">
        <v>195</v>
      </c>
      <c r="H237" s="211">
        <v>210</v>
      </c>
      <c r="I237" s="231">
        <v>0</v>
      </c>
      <c r="J237" s="231">
        <v>0</v>
      </c>
      <c r="K237" s="231">
        <v>0</v>
      </c>
      <c r="L237" s="231">
        <v>0</v>
      </c>
    </row>
    <row r="238" spans="1:12" ht="27" hidden="1" customHeight="1" collapsed="1">
      <c r="A238" s="223">
        <v>3</v>
      </c>
      <c r="B238" s="224">
        <v>2</v>
      </c>
      <c r="C238" s="224">
        <v>1</v>
      </c>
      <c r="D238" s="224">
        <v>2</v>
      </c>
      <c r="E238" s="224"/>
      <c r="F238" s="226"/>
      <c r="G238" s="225" t="s">
        <v>196</v>
      </c>
      <c r="H238" s="211">
        <v>211</v>
      </c>
      <c r="I238" s="212">
        <f>I239</f>
        <v>0</v>
      </c>
      <c r="J238" s="212">
        <f>J239</f>
        <v>0</v>
      </c>
      <c r="K238" s="212">
        <f>K239</f>
        <v>0</v>
      </c>
      <c r="L238" s="212">
        <f>L239</f>
        <v>0</v>
      </c>
    </row>
    <row r="239" spans="1:12" ht="14.2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/>
      <c r="G239" s="225" t="s">
        <v>196</v>
      </c>
      <c r="H239" s="211">
        <v>212</v>
      </c>
      <c r="I239" s="212">
        <f>SUM(I240:I241)</f>
        <v>0</v>
      </c>
      <c r="J239" s="254">
        <f>SUM(J240:J241)</f>
        <v>0</v>
      </c>
      <c r="K239" s="213">
        <f>SUM(K240:K241)</f>
        <v>0</v>
      </c>
      <c r="L239" s="213">
        <f>SUM(L240:L241)</f>
        <v>0</v>
      </c>
    </row>
    <row r="240" spans="1:12" ht="27" hidden="1" customHeight="1" collapsed="1">
      <c r="A240" s="237">
        <v>3</v>
      </c>
      <c r="B240" s="245">
        <v>2</v>
      </c>
      <c r="C240" s="246">
        <v>1</v>
      </c>
      <c r="D240" s="246">
        <v>2</v>
      </c>
      <c r="E240" s="246">
        <v>1</v>
      </c>
      <c r="F240" s="247">
        <v>1</v>
      </c>
      <c r="G240" s="248" t="s">
        <v>197</v>
      </c>
      <c r="H240" s="211">
        <v>213</v>
      </c>
      <c r="I240" s="231">
        <v>0</v>
      </c>
      <c r="J240" s="231">
        <v>0</v>
      </c>
      <c r="K240" s="231">
        <v>0</v>
      </c>
      <c r="L240" s="231">
        <v>0</v>
      </c>
    </row>
    <row r="241" spans="1:12" ht="25.5" hidden="1" customHeight="1" collapsed="1">
      <c r="A241" s="223">
        <v>3</v>
      </c>
      <c r="B241" s="224">
        <v>2</v>
      </c>
      <c r="C241" s="224">
        <v>1</v>
      </c>
      <c r="D241" s="224">
        <v>2</v>
      </c>
      <c r="E241" s="224">
        <v>1</v>
      </c>
      <c r="F241" s="226">
        <v>2</v>
      </c>
      <c r="G241" s="225" t="s">
        <v>198</v>
      </c>
      <c r="H241" s="211">
        <v>214</v>
      </c>
      <c r="I241" s="231">
        <v>0</v>
      </c>
      <c r="J241" s="231">
        <v>0</v>
      </c>
      <c r="K241" s="231">
        <v>0</v>
      </c>
      <c r="L241" s="231">
        <v>0</v>
      </c>
    </row>
    <row r="242" spans="1:12" ht="26.25" hidden="1" customHeight="1" collapsed="1">
      <c r="A242" s="218">
        <v>3</v>
      </c>
      <c r="B242" s="216">
        <v>2</v>
      </c>
      <c r="C242" s="216">
        <v>1</v>
      </c>
      <c r="D242" s="216">
        <v>3</v>
      </c>
      <c r="E242" s="216"/>
      <c r="F242" s="219"/>
      <c r="G242" s="217" t="s">
        <v>199</v>
      </c>
      <c r="H242" s="211">
        <v>215</v>
      </c>
      <c r="I242" s="234">
        <f>I243</f>
        <v>0</v>
      </c>
      <c r="J242" s="256">
        <f>J243</f>
        <v>0</v>
      </c>
      <c r="K242" s="235">
        <f>K243</f>
        <v>0</v>
      </c>
      <c r="L242" s="235">
        <f>L243</f>
        <v>0</v>
      </c>
    </row>
    <row r="243" spans="1:12" ht="29.2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/>
      <c r="G243" s="217" t="s">
        <v>199</v>
      </c>
      <c r="H243" s="211">
        <v>216</v>
      </c>
      <c r="I243" s="212">
        <f>I244+I245</f>
        <v>0</v>
      </c>
      <c r="J243" s="212">
        <f>J244+J245</f>
        <v>0</v>
      </c>
      <c r="K243" s="212">
        <f>K244+K245</f>
        <v>0</v>
      </c>
      <c r="L243" s="212">
        <f>L244+L245</f>
        <v>0</v>
      </c>
    </row>
    <row r="244" spans="1:12" ht="30" hidden="1" customHeight="1" collapsed="1">
      <c r="A244" s="223">
        <v>3</v>
      </c>
      <c r="B244" s="224">
        <v>2</v>
      </c>
      <c r="C244" s="224">
        <v>1</v>
      </c>
      <c r="D244" s="224">
        <v>3</v>
      </c>
      <c r="E244" s="224">
        <v>1</v>
      </c>
      <c r="F244" s="226">
        <v>1</v>
      </c>
      <c r="G244" s="225" t="s">
        <v>200</v>
      </c>
      <c r="H244" s="211">
        <v>217</v>
      </c>
      <c r="I244" s="231">
        <v>0</v>
      </c>
      <c r="J244" s="231">
        <v>0</v>
      </c>
      <c r="K244" s="231">
        <v>0</v>
      </c>
      <c r="L244" s="231">
        <v>0</v>
      </c>
    </row>
    <row r="245" spans="1:12" ht="27.75" hidden="1" customHeight="1" collapsed="1">
      <c r="A245" s="223">
        <v>3</v>
      </c>
      <c r="B245" s="224">
        <v>2</v>
      </c>
      <c r="C245" s="224">
        <v>1</v>
      </c>
      <c r="D245" s="224">
        <v>3</v>
      </c>
      <c r="E245" s="224">
        <v>1</v>
      </c>
      <c r="F245" s="226">
        <v>2</v>
      </c>
      <c r="G245" s="225" t="s">
        <v>201</v>
      </c>
      <c r="H245" s="211">
        <v>218</v>
      </c>
      <c r="I245" s="275">
        <v>0</v>
      </c>
      <c r="J245" s="272">
        <v>0</v>
      </c>
      <c r="K245" s="275">
        <v>0</v>
      </c>
      <c r="L245" s="275">
        <v>0</v>
      </c>
    </row>
    <row r="246" spans="1:12" ht="12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/>
      <c r="F246" s="226"/>
      <c r="G246" s="225" t="s">
        <v>202</v>
      </c>
      <c r="H246" s="211">
        <v>219</v>
      </c>
      <c r="I246" s="212">
        <f>I247</f>
        <v>0</v>
      </c>
      <c r="J246" s="213">
        <f>J247</f>
        <v>0</v>
      </c>
      <c r="K246" s="212">
        <f>K247</f>
        <v>0</v>
      </c>
      <c r="L246" s="213">
        <f>L247</f>
        <v>0</v>
      </c>
    </row>
    <row r="247" spans="1:12" ht="14.25" hidden="1" customHeight="1" collapsed="1">
      <c r="A247" s="218">
        <v>3</v>
      </c>
      <c r="B247" s="216">
        <v>2</v>
      </c>
      <c r="C247" s="216">
        <v>1</v>
      </c>
      <c r="D247" s="216">
        <v>4</v>
      </c>
      <c r="E247" s="216">
        <v>1</v>
      </c>
      <c r="F247" s="219"/>
      <c r="G247" s="217" t="s">
        <v>202</v>
      </c>
      <c r="H247" s="211">
        <v>220</v>
      </c>
      <c r="I247" s="234">
        <f>SUM(I248:I249)</f>
        <v>0</v>
      </c>
      <c r="J247" s="256">
        <f>SUM(J248:J249)</f>
        <v>0</v>
      </c>
      <c r="K247" s="235">
        <f>SUM(K248:K249)</f>
        <v>0</v>
      </c>
      <c r="L247" s="235">
        <f>SUM(L248:L249)</f>
        <v>0</v>
      </c>
    </row>
    <row r="248" spans="1:12" ht="25.5" hidden="1" customHeight="1" collapsed="1">
      <c r="A248" s="223">
        <v>3</v>
      </c>
      <c r="B248" s="224">
        <v>2</v>
      </c>
      <c r="C248" s="224">
        <v>1</v>
      </c>
      <c r="D248" s="224">
        <v>4</v>
      </c>
      <c r="E248" s="224">
        <v>1</v>
      </c>
      <c r="F248" s="226">
        <v>1</v>
      </c>
      <c r="G248" s="225" t="s">
        <v>203</v>
      </c>
      <c r="H248" s="211">
        <v>221</v>
      </c>
      <c r="I248" s="231">
        <v>0</v>
      </c>
      <c r="J248" s="231">
        <v>0</v>
      </c>
      <c r="K248" s="231">
        <v>0</v>
      </c>
      <c r="L248" s="231">
        <v>0</v>
      </c>
    </row>
    <row r="249" spans="1:12" ht="18.75" hidden="1" customHeight="1" collapsed="1">
      <c r="A249" s="223">
        <v>3</v>
      </c>
      <c r="B249" s="224">
        <v>2</v>
      </c>
      <c r="C249" s="224">
        <v>1</v>
      </c>
      <c r="D249" s="224">
        <v>4</v>
      </c>
      <c r="E249" s="224">
        <v>1</v>
      </c>
      <c r="F249" s="226">
        <v>2</v>
      </c>
      <c r="G249" s="225" t="s">
        <v>204</v>
      </c>
      <c r="H249" s="211">
        <v>222</v>
      </c>
      <c r="I249" s="231">
        <v>0</v>
      </c>
      <c r="J249" s="231">
        <v>0</v>
      </c>
      <c r="K249" s="231">
        <v>0</v>
      </c>
      <c r="L249" s="231">
        <v>0</v>
      </c>
    </row>
    <row r="250" spans="1:12" hidden="1" collapsed="1">
      <c r="A250" s="223">
        <v>3</v>
      </c>
      <c r="B250" s="224">
        <v>2</v>
      </c>
      <c r="C250" s="224">
        <v>1</v>
      </c>
      <c r="D250" s="224">
        <v>5</v>
      </c>
      <c r="E250" s="224"/>
      <c r="F250" s="226"/>
      <c r="G250" s="225" t="s">
        <v>205</v>
      </c>
      <c r="H250" s="211">
        <v>223</v>
      </c>
      <c r="I250" s="212">
        <f t="shared" ref="I250:L251" si="25">I251</f>
        <v>0</v>
      </c>
      <c r="J250" s="254">
        <f t="shared" si="25"/>
        <v>0</v>
      </c>
      <c r="K250" s="213">
        <f t="shared" si="25"/>
        <v>0</v>
      </c>
      <c r="L250" s="213">
        <f t="shared" si="25"/>
        <v>0</v>
      </c>
    </row>
    <row r="251" spans="1:12" ht="16.5" hidden="1" customHeight="1" collapsed="1">
      <c r="A251" s="223">
        <v>3</v>
      </c>
      <c r="B251" s="224">
        <v>2</v>
      </c>
      <c r="C251" s="224">
        <v>1</v>
      </c>
      <c r="D251" s="224">
        <v>5</v>
      </c>
      <c r="E251" s="224">
        <v>1</v>
      </c>
      <c r="F251" s="226"/>
      <c r="G251" s="225" t="s">
        <v>205</v>
      </c>
      <c r="H251" s="211">
        <v>224</v>
      </c>
      <c r="I251" s="213">
        <f t="shared" si="25"/>
        <v>0</v>
      </c>
      <c r="J251" s="254">
        <f t="shared" si="25"/>
        <v>0</v>
      </c>
      <c r="K251" s="213">
        <f t="shared" si="25"/>
        <v>0</v>
      </c>
      <c r="L251" s="213">
        <f t="shared" si="25"/>
        <v>0</v>
      </c>
    </row>
    <row r="252" spans="1:12" hidden="1" collapsed="1">
      <c r="A252" s="245">
        <v>3</v>
      </c>
      <c r="B252" s="246">
        <v>2</v>
      </c>
      <c r="C252" s="246">
        <v>1</v>
      </c>
      <c r="D252" s="246">
        <v>5</v>
      </c>
      <c r="E252" s="246">
        <v>1</v>
      </c>
      <c r="F252" s="247">
        <v>1</v>
      </c>
      <c r="G252" s="225" t="s">
        <v>205</v>
      </c>
      <c r="H252" s="211">
        <v>225</v>
      </c>
      <c r="I252" s="275">
        <v>0</v>
      </c>
      <c r="J252" s="275">
        <v>0</v>
      </c>
      <c r="K252" s="275">
        <v>0</v>
      </c>
      <c r="L252" s="275">
        <v>0</v>
      </c>
    </row>
    <row r="253" spans="1:12" hidden="1" collapsed="1">
      <c r="A253" s="223">
        <v>3</v>
      </c>
      <c r="B253" s="224">
        <v>2</v>
      </c>
      <c r="C253" s="224">
        <v>1</v>
      </c>
      <c r="D253" s="224">
        <v>6</v>
      </c>
      <c r="E253" s="224"/>
      <c r="F253" s="226"/>
      <c r="G253" s="225" t="s">
        <v>206</v>
      </c>
      <c r="H253" s="211">
        <v>226</v>
      </c>
      <c r="I253" s="212">
        <f t="shared" ref="I253:L254" si="26">I254</f>
        <v>0</v>
      </c>
      <c r="J253" s="254">
        <f t="shared" si="26"/>
        <v>0</v>
      </c>
      <c r="K253" s="213">
        <f t="shared" si="26"/>
        <v>0</v>
      </c>
      <c r="L253" s="213">
        <f t="shared" si="26"/>
        <v>0</v>
      </c>
    </row>
    <row r="254" spans="1:12" hidden="1" collapsed="1">
      <c r="A254" s="223">
        <v>3</v>
      </c>
      <c r="B254" s="223">
        <v>2</v>
      </c>
      <c r="C254" s="224">
        <v>1</v>
      </c>
      <c r="D254" s="224">
        <v>6</v>
      </c>
      <c r="E254" s="224">
        <v>1</v>
      </c>
      <c r="F254" s="226"/>
      <c r="G254" s="225" t="s">
        <v>206</v>
      </c>
      <c r="H254" s="211">
        <v>227</v>
      </c>
      <c r="I254" s="212">
        <f t="shared" si="26"/>
        <v>0</v>
      </c>
      <c r="J254" s="254">
        <f t="shared" si="26"/>
        <v>0</v>
      </c>
      <c r="K254" s="213">
        <f t="shared" si="26"/>
        <v>0</v>
      </c>
      <c r="L254" s="213">
        <f t="shared" si="26"/>
        <v>0</v>
      </c>
    </row>
    <row r="255" spans="1:12" ht="15.75" hidden="1" customHeight="1" collapsed="1">
      <c r="A255" s="218">
        <v>3</v>
      </c>
      <c r="B255" s="218">
        <v>2</v>
      </c>
      <c r="C255" s="224">
        <v>1</v>
      </c>
      <c r="D255" s="224">
        <v>6</v>
      </c>
      <c r="E255" s="224">
        <v>1</v>
      </c>
      <c r="F255" s="226">
        <v>1</v>
      </c>
      <c r="G255" s="225" t="s">
        <v>206</v>
      </c>
      <c r="H255" s="211">
        <v>228</v>
      </c>
      <c r="I255" s="275">
        <v>0</v>
      </c>
      <c r="J255" s="275">
        <v>0</v>
      </c>
      <c r="K255" s="275">
        <v>0</v>
      </c>
      <c r="L255" s="275">
        <v>0</v>
      </c>
    </row>
    <row r="256" spans="1:12" ht="13.5" hidden="1" customHeight="1" collapsed="1">
      <c r="A256" s="223">
        <v>3</v>
      </c>
      <c r="B256" s="223">
        <v>2</v>
      </c>
      <c r="C256" s="224">
        <v>1</v>
      </c>
      <c r="D256" s="224">
        <v>7</v>
      </c>
      <c r="E256" s="224"/>
      <c r="F256" s="226"/>
      <c r="G256" s="225" t="s">
        <v>207</v>
      </c>
      <c r="H256" s="211">
        <v>229</v>
      </c>
      <c r="I256" s="212">
        <f>I257</f>
        <v>0</v>
      </c>
      <c r="J256" s="254">
        <f>J257</f>
        <v>0</v>
      </c>
      <c r="K256" s="213">
        <f>K257</f>
        <v>0</v>
      </c>
      <c r="L256" s="213">
        <f>L257</f>
        <v>0</v>
      </c>
    </row>
    <row r="257" spans="1:12" hidden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/>
      <c r="G257" s="225" t="s">
        <v>207</v>
      </c>
      <c r="H257" s="211">
        <v>230</v>
      </c>
      <c r="I257" s="212">
        <f>I258+I259</f>
        <v>0</v>
      </c>
      <c r="J257" s="212">
        <f>J258+J259</f>
        <v>0</v>
      </c>
      <c r="K257" s="212">
        <f>K258+K259</f>
        <v>0</v>
      </c>
      <c r="L257" s="212">
        <f>L258+L259</f>
        <v>0</v>
      </c>
    </row>
    <row r="258" spans="1:12" ht="27" hidden="1" customHeight="1" collapsed="1">
      <c r="A258" s="223">
        <v>3</v>
      </c>
      <c r="B258" s="224">
        <v>2</v>
      </c>
      <c r="C258" s="224">
        <v>1</v>
      </c>
      <c r="D258" s="224">
        <v>7</v>
      </c>
      <c r="E258" s="224">
        <v>1</v>
      </c>
      <c r="F258" s="226">
        <v>1</v>
      </c>
      <c r="G258" s="225" t="s">
        <v>208</v>
      </c>
      <c r="H258" s="211">
        <v>231</v>
      </c>
      <c r="I258" s="230">
        <v>0</v>
      </c>
      <c r="J258" s="231">
        <v>0</v>
      </c>
      <c r="K258" s="231">
        <v>0</v>
      </c>
      <c r="L258" s="231">
        <v>0</v>
      </c>
    </row>
    <row r="259" spans="1:12" ht="24.75" hidden="1" customHeight="1" collapsed="1">
      <c r="A259" s="223">
        <v>3</v>
      </c>
      <c r="B259" s="224">
        <v>2</v>
      </c>
      <c r="C259" s="224">
        <v>1</v>
      </c>
      <c r="D259" s="224">
        <v>7</v>
      </c>
      <c r="E259" s="224">
        <v>1</v>
      </c>
      <c r="F259" s="226">
        <v>2</v>
      </c>
      <c r="G259" s="225" t="s">
        <v>209</v>
      </c>
      <c r="H259" s="211">
        <v>232</v>
      </c>
      <c r="I259" s="231">
        <v>0</v>
      </c>
      <c r="J259" s="231">
        <v>0</v>
      </c>
      <c r="K259" s="231">
        <v>0</v>
      </c>
      <c r="L259" s="231">
        <v>0</v>
      </c>
    </row>
    <row r="260" spans="1:12" ht="38.25" hidden="1" customHeight="1" collapsed="1">
      <c r="A260" s="223">
        <v>3</v>
      </c>
      <c r="B260" s="224">
        <v>2</v>
      </c>
      <c r="C260" s="224">
        <v>2</v>
      </c>
      <c r="D260" s="285"/>
      <c r="E260" s="285"/>
      <c r="F260" s="286"/>
      <c r="G260" s="225" t="s">
        <v>210</v>
      </c>
      <c r="H260" s="211">
        <v>233</v>
      </c>
      <c r="I260" s="212">
        <f>SUM(I261+I270+I274+I278+I282+I285+I288)</f>
        <v>0</v>
      </c>
      <c r="J260" s="254">
        <f>SUM(J261+J270+J274+J278+J282+J285+J288)</f>
        <v>0</v>
      </c>
      <c r="K260" s="213">
        <f>SUM(K261+K270+K274+K278+K282+K285+K288)</f>
        <v>0</v>
      </c>
      <c r="L260" s="213">
        <f>SUM(L261+L270+L274+L278+L282+L285+L288)</f>
        <v>0</v>
      </c>
    </row>
    <row r="261" spans="1:12" hidden="1" collapsed="1">
      <c r="A261" s="223">
        <v>3</v>
      </c>
      <c r="B261" s="224">
        <v>2</v>
      </c>
      <c r="C261" s="224">
        <v>2</v>
      </c>
      <c r="D261" s="224">
        <v>1</v>
      </c>
      <c r="E261" s="224"/>
      <c r="F261" s="226"/>
      <c r="G261" s="225" t="s">
        <v>211</v>
      </c>
      <c r="H261" s="211">
        <v>234</v>
      </c>
      <c r="I261" s="212">
        <f>I262</f>
        <v>0</v>
      </c>
      <c r="J261" s="212">
        <f>J262</f>
        <v>0</v>
      </c>
      <c r="K261" s="212">
        <f>K262</f>
        <v>0</v>
      </c>
      <c r="L261" s="212">
        <f>L262</f>
        <v>0</v>
      </c>
    </row>
    <row r="262" spans="1:12" hidden="1" collapsed="1">
      <c r="A262" s="228">
        <v>3</v>
      </c>
      <c r="B262" s="223">
        <v>2</v>
      </c>
      <c r="C262" s="224">
        <v>2</v>
      </c>
      <c r="D262" s="224">
        <v>1</v>
      </c>
      <c r="E262" s="224">
        <v>1</v>
      </c>
      <c r="F262" s="226"/>
      <c r="G262" s="225" t="s">
        <v>189</v>
      </c>
      <c r="H262" s="211">
        <v>235</v>
      </c>
      <c r="I262" s="212">
        <f>SUM(I263)</f>
        <v>0</v>
      </c>
      <c r="J262" s="212">
        <f>SUM(J263)</f>
        <v>0</v>
      </c>
      <c r="K262" s="212">
        <f>SUM(K263)</f>
        <v>0</v>
      </c>
      <c r="L262" s="212">
        <f>SUM(L263)</f>
        <v>0</v>
      </c>
    </row>
    <row r="263" spans="1:12" hidden="1" collapsed="1">
      <c r="A263" s="228">
        <v>3</v>
      </c>
      <c r="B263" s="223">
        <v>2</v>
      </c>
      <c r="C263" s="224">
        <v>2</v>
      </c>
      <c r="D263" s="224">
        <v>1</v>
      </c>
      <c r="E263" s="224">
        <v>1</v>
      </c>
      <c r="F263" s="226">
        <v>1</v>
      </c>
      <c r="G263" s="225" t="s">
        <v>189</v>
      </c>
      <c r="H263" s="211">
        <v>236</v>
      </c>
      <c r="I263" s="231">
        <v>0</v>
      </c>
      <c r="J263" s="231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/>
      <c r="G264" s="225" t="s">
        <v>212</v>
      </c>
      <c r="H264" s="211">
        <v>237</v>
      </c>
      <c r="I264" s="212">
        <f>SUM(I265:I266)</f>
        <v>0</v>
      </c>
      <c r="J264" s="212">
        <f>SUM(J265:J266)</f>
        <v>0</v>
      </c>
      <c r="K264" s="212">
        <f>SUM(K265:K266)</f>
        <v>0</v>
      </c>
      <c r="L264" s="212">
        <f>SUM(L265:L266)</f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2</v>
      </c>
      <c r="F265" s="226">
        <v>1</v>
      </c>
      <c r="G265" s="225" t="s">
        <v>191</v>
      </c>
      <c r="H265" s="211">
        <v>238</v>
      </c>
      <c r="I265" s="231">
        <v>0</v>
      </c>
      <c r="J265" s="230">
        <v>0</v>
      </c>
      <c r="K265" s="231">
        <v>0</v>
      </c>
      <c r="L265" s="231"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2</v>
      </c>
      <c r="F266" s="226">
        <v>2</v>
      </c>
      <c r="G266" s="225" t="s">
        <v>192</v>
      </c>
      <c r="H266" s="211">
        <v>239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/>
      <c r="G267" s="225" t="s">
        <v>193</v>
      </c>
      <c r="H267" s="211">
        <v>240</v>
      </c>
      <c r="I267" s="212">
        <f>SUM(I268:I269)</f>
        <v>0</v>
      </c>
      <c r="J267" s="212">
        <f>SUM(J268:J269)</f>
        <v>0</v>
      </c>
      <c r="K267" s="212">
        <f>SUM(K268:K269)</f>
        <v>0</v>
      </c>
      <c r="L267" s="212">
        <f>SUM(L268:L269)</f>
        <v>0</v>
      </c>
    </row>
    <row r="268" spans="1:12" ht="15" hidden="1" customHeight="1" collapsed="1">
      <c r="A268" s="228">
        <v>3</v>
      </c>
      <c r="B268" s="223">
        <v>2</v>
      </c>
      <c r="C268" s="224">
        <v>2</v>
      </c>
      <c r="D268" s="224">
        <v>1</v>
      </c>
      <c r="E268" s="224">
        <v>3</v>
      </c>
      <c r="F268" s="226">
        <v>1</v>
      </c>
      <c r="G268" s="225" t="s">
        <v>194</v>
      </c>
      <c r="H268" s="211">
        <v>241</v>
      </c>
      <c r="I268" s="231">
        <v>0</v>
      </c>
      <c r="J268" s="230">
        <v>0</v>
      </c>
      <c r="K268" s="231">
        <v>0</v>
      </c>
      <c r="L268" s="231">
        <v>0</v>
      </c>
    </row>
    <row r="269" spans="1:12" ht="15" hidden="1" customHeight="1" collapsed="1">
      <c r="A269" s="228">
        <v>3</v>
      </c>
      <c r="B269" s="223">
        <v>2</v>
      </c>
      <c r="C269" s="224">
        <v>2</v>
      </c>
      <c r="D269" s="224">
        <v>1</v>
      </c>
      <c r="E269" s="224">
        <v>3</v>
      </c>
      <c r="F269" s="226">
        <v>2</v>
      </c>
      <c r="G269" s="225" t="s">
        <v>213</v>
      </c>
      <c r="H269" s="211">
        <v>242</v>
      </c>
      <c r="I269" s="231">
        <v>0</v>
      </c>
      <c r="J269" s="230">
        <v>0</v>
      </c>
      <c r="K269" s="231">
        <v>0</v>
      </c>
      <c r="L269" s="231">
        <v>0</v>
      </c>
    </row>
    <row r="270" spans="1:12" ht="25.5" hidden="1" customHeight="1" collapsed="1">
      <c r="A270" s="228">
        <v>3</v>
      </c>
      <c r="B270" s="223">
        <v>2</v>
      </c>
      <c r="C270" s="224">
        <v>2</v>
      </c>
      <c r="D270" s="224">
        <v>2</v>
      </c>
      <c r="E270" s="224"/>
      <c r="F270" s="226"/>
      <c r="G270" s="225" t="s">
        <v>214</v>
      </c>
      <c r="H270" s="211">
        <v>243</v>
      </c>
      <c r="I270" s="212">
        <f>I271</f>
        <v>0</v>
      </c>
      <c r="J270" s="213">
        <f>J271</f>
        <v>0</v>
      </c>
      <c r="K270" s="212">
        <f>K271</f>
        <v>0</v>
      </c>
      <c r="L270" s="213">
        <f>L271</f>
        <v>0</v>
      </c>
    </row>
    <row r="271" spans="1:12" ht="20.25" hidden="1" customHeight="1" collapsed="1">
      <c r="A271" s="223">
        <v>3</v>
      </c>
      <c r="B271" s="224">
        <v>2</v>
      </c>
      <c r="C271" s="216">
        <v>2</v>
      </c>
      <c r="D271" s="216">
        <v>2</v>
      </c>
      <c r="E271" s="216">
        <v>1</v>
      </c>
      <c r="F271" s="219"/>
      <c r="G271" s="225" t="s">
        <v>214</v>
      </c>
      <c r="H271" s="211">
        <v>244</v>
      </c>
      <c r="I271" s="234">
        <f>SUM(I272:I273)</f>
        <v>0</v>
      </c>
      <c r="J271" s="256">
        <f>SUM(J272:J273)</f>
        <v>0</v>
      </c>
      <c r="K271" s="235">
        <f>SUM(K272:K273)</f>
        <v>0</v>
      </c>
      <c r="L271" s="235">
        <f>SUM(L272:L273)</f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2</v>
      </c>
      <c r="E272" s="224">
        <v>1</v>
      </c>
      <c r="F272" s="226">
        <v>1</v>
      </c>
      <c r="G272" s="225" t="s">
        <v>215</v>
      </c>
      <c r="H272" s="211">
        <v>245</v>
      </c>
      <c r="I272" s="231">
        <v>0</v>
      </c>
      <c r="J272" s="231">
        <v>0</v>
      </c>
      <c r="K272" s="231">
        <v>0</v>
      </c>
      <c r="L272" s="231">
        <v>0</v>
      </c>
    </row>
    <row r="273" spans="1:12" ht="25.5" hidden="1" customHeight="1" collapsed="1">
      <c r="A273" s="223">
        <v>3</v>
      </c>
      <c r="B273" s="224">
        <v>2</v>
      </c>
      <c r="C273" s="224">
        <v>2</v>
      </c>
      <c r="D273" s="224">
        <v>2</v>
      </c>
      <c r="E273" s="224">
        <v>1</v>
      </c>
      <c r="F273" s="226">
        <v>2</v>
      </c>
      <c r="G273" s="228" t="s">
        <v>216</v>
      </c>
      <c r="H273" s="211">
        <v>246</v>
      </c>
      <c r="I273" s="231">
        <v>0</v>
      </c>
      <c r="J273" s="231">
        <v>0</v>
      </c>
      <c r="K273" s="231">
        <v>0</v>
      </c>
      <c r="L273" s="231">
        <v>0</v>
      </c>
    </row>
    <row r="274" spans="1:12" ht="25.5" hidden="1" customHeight="1" collapsed="1">
      <c r="A274" s="223">
        <v>3</v>
      </c>
      <c r="B274" s="224">
        <v>2</v>
      </c>
      <c r="C274" s="224">
        <v>2</v>
      </c>
      <c r="D274" s="224">
        <v>3</v>
      </c>
      <c r="E274" s="224"/>
      <c r="F274" s="226"/>
      <c r="G274" s="225" t="s">
        <v>217</v>
      </c>
      <c r="H274" s="211">
        <v>247</v>
      </c>
      <c r="I274" s="212">
        <f>I275</f>
        <v>0</v>
      </c>
      <c r="J274" s="254">
        <f>J275</f>
        <v>0</v>
      </c>
      <c r="K274" s="213">
        <f>K275</f>
        <v>0</v>
      </c>
      <c r="L274" s="213">
        <f>L275</f>
        <v>0</v>
      </c>
    </row>
    <row r="275" spans="1:12" ht="30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/>
      <c r="G275" s="225" t="s">
        <v>217</v>
      </c>
      <c r="H275" s="211">
        <v>248</v>
      </c>
      <c r="I275" s="212">
        <f>I276+I277</f>
        <v>0</v>
      </c>
      <c r="J275" s="212">
        <f>J276+J277</f>
        <v>0</v>
      </c>
      <c r="K275" s="212">
        <f>K276+K277</f>
        <v>0</v>
      </c>
      <c r="L275" s="212">
        <f>L276+L277</f>
        <v>0</v>
      </c>
    </row>
    <row r="276" spans="1:12" ht="31.5" hidden="1" customHeight="1" collapsed="1">
      <c r="A276" s="218">
        <v>3</v>
      </c>
      <c r="B276" s="224">
        <v>2</v>
      </c>
      <c r="C276" s="224">
        <v>2</v>
      </c>
      <c r="D276" s="224">
        <v>3</v>
      </c>
      <c r="E276" s="224">
        <v>1</v>
      </c>
      <c r="F276" s="226">
        <v>1</v>
      </c>
      <c r="G276" s="225" t="s">
        <v>218</v>
      </c>
      <c r="H276" s="211">
        <v>249</v>
      </c>
      <c r="I276" s="231">
        <v>0</v>
      </c>
      <c r="J276" s="231">
        <v>0</v>
      </c>
      <c r="K276" s="231">
        <v>0</v>
      </c>
      <c r="L276" s="231">
        <v>0</v>
      </c>
    </row>
    <row r="277" spans="1:12" ht="25.5" hidden="1" customHeight="1" collapsed="1">
      <c r="A277" s="218">
        <v>3</v>
      </c>
      <c r="B277" s="224">
        <v>2</v>
      </c>
      <c r="C277" s="224">
        <v>2</v>
      </c>
      <c r="D277" s="224">
        <v>3</v>
      </c>
      <c r="E277" s="224">
        <v>1</v>
      </c>
      <c r="F277" s="226">
        <v>2</v>
      </c>
      <c r="G277" s="225" t="s">
        <v>219</v>
      </c>
      <c r="H277" s="211">
        <v>250</v>
      </c>
      <c r="I277" s="231">
        <v>0</v>
      </c>
      <c r="J277" s="231">
        <v>0</v>
      </c>
      <c r="K277" s="231">
        <v>0</v>
      </c>
      <c r="L277" s="231">
        <v>0</v>
      </c>
    </row>
    <row r="278" spans="1:12" ht="22.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/>
      <c r="F278" s="226"/>
      <c r="G278" s="225" t="s">
        <v>220</v>
      </c>
      <c r="H278" s="211">
        <v>251</v>
      </c>
      <c r="I278" s="212">
        <f>I279</f>
        <v>0</v>
      </c>
      <c r="J278" s="254">
        <f>J279</f>
        <v>0</v>
      </c>
      <c r="K278" s="213">
        <f>K279</f>
        <v>0</v>
      </c>
      <c r="L278" s="213">
        <f>L279</f>
        <v>0</v>
      </c>
    </row>
    <row r="279" spans="1:12" hidden="1" collapsed="1">
      <c r="A279" s="223">
        <v>3</v>
      </c>
      <c r="B279" s="224">
        <v>2</v>
      </c>
      <c r="C279" s="224">
        <v>2</v>
      </c>
      <c r="D279" s="224">
        <v>4</v>
      </c>
      <c r="E279" s="224">
        <v>1</v>
      </c>
      <c r="F279" s="226"/>
      <c r="G279" s="225" t="s">
        <v>220</v>
      </c>
      <c r="H279" s="211">
        <v>252</v>
      </c>
      <c r="I279" s="212">
        <f>SUM(I280:I281)</f>
        <v>0</v>
      </c>
      <c r="J279" s="254">
        <f>SUM(J280:J281)</f>
        <v>0</v>
      </c>
      <c r="K279" s="213">
        <f>SUM(K280:K281)</f>
        <v>0</v>
      </c>
      <c r="L279" s="213">
        <f>SUM(L280:L281)</f>
        <v>0</v>
      </c>
    </row>
    <row r="280" spans="1:12" ht="30.75" hidden="1" customHeight="1" collapsed="1">
      <c r="A280" s="223">
        <v>3</v>
      </c>
      <c r="B280" s="224">
        <v>2</v>
      </c>
      <c r="C280" s="224">
        <v>2</v>
      </c>
      <c r="D280" s="224">
        <v>4</v>
      </c>
      <c r="E280" s="224">
        <v>1</v>
      </c>
      <c r="F280" s="226">
        <v>1</v>
      </c>
      <c r="G280" s="225" t="s">
        <v>221</v>
      </c>
      <c r="H280" s="211">
        <v>253</v>
      </c>
      <c r="I280" s="231">
        <v>0</v>
      </c>
      <c r="J280" s="231">
        <v>0</v>
      </c>
      <c r="K280" s="231">
        <v>0</v>
      </c>
      <c r="L280" s="231">
        <v>0</v>
      </c>
    </row>
    <row r="281" spans="1:12" ht="27.75" hidden="1" customHeight="1" collapsed="1">
      <c r="A281" s="218">
        <v>3</v>
      </c>
      <c r="B281" s="216">
        <v>2</v>
      </c>
      <c r="C281" s="216">
        <v>2</v>
      </c>
      <c r="D281" s="216">
        <v>4</v>
      </c>
      <c r="E281" s="216">
        <v>1</v>
      </c>
      <c r="F281" s="219">
        <v>2</v>
      </c>
      <c r="G281" s="228" t="s">
        <v>222</v>
      </c>
      <c r="H281" s="211">
        <v>254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/>
      <c r="F282" s="226"/>
      <c r="G282" s="225" t="s">
        <v>223</v>
      </c>
      <c r="H282" s="211">
        <v>255</v>
      </c>
      <c r="I282" s="212">
        <f t="shared" ref="I282:L283" si="27">I283</f>
        <v>0</v>
      </c>
      <c r="J282" s="254">
        <f t="shared" si="27"/>
        <v>0</v>
      </c>
      <c r="K282" s="213">
        <f t="shared" si="27"/>
        <v>0</v>
      </c>
      <c r="L282" s="213">
        <f t="shared" si="27"/>
        <v>0</v>
      </c>
    </row>
    <row r="283" spans="1:12" ht="15.75" hidden="1" customHeight="1" collapsed="1">
      <c r="A283" s="223">
        <v>3</v>
      </c>
      <c r="B283" s="224">
        <v>2</v>
      </c>
      <c r="C283" s="224">
        <v>2</v>
      </c>
      <c r="D283" s="224">
        <v>5</v>
      </c>
      <c r="E283" s="224">
        <v>1</v>
      </c>
      <c r="F283" s="226"/>
      <c r="G283" s="225" t="s">
        <v>223</v>
      </c>
      <c r="H283" s="211">
        <v>256</v>
      </c>
      <c r="I283" s="212">
        <f t="shared" si="27"/>
        <v>0</v>
      </c>
      <c r="J283" s="254">
        <f t="shared" si="27"/>
        <v>0</v>
      </c>
      <c r="K283" s="213">
        <f t="shared" si="27"/>
        <v>0</v>
      </c>
      <c r="L283" s="213">
        <f t="shared" si="27"/>
        <v>0</v>
      </c>
    </row>
    <row r="284" spans="1:12" ht="15.75" hidden="1" customHeight="1" collapsed="1">
      <c r="A284" s="223">
        <v>3</v>
      </c>
      <c r="B284" s="224">
        <v>2</v>
      </c>
      <c r="C284" s="224">
        <v>2</v>
      </c>
      <c r="D284" s="224">
        <v>5</v>
      </c>
      <c r="E284" s="224">
        <v>1</v>
      </c>
      <c r="F284" s="226">
        <v>1</v>
      </c>
      <c r="G284" s="225" t="s">
        <v>223</v>
      </c>
      <c r="H284" s="211">
        <v>257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14.25" hidden="1" customHeight="1" collapsed="1">
      <c r="A285" s="223">
        <v>3</v>
      </c>
      <c r="B285" s="224">
        <v>2</v>
      </c>
      <c r="C285" s="224">
        <v>2</v>
      </c>
      <c r="D285" s="224">
        <v>6</v>
      </c>
      <c r="E285" s="224"/>
      <c r="F285" s="226"/>
      <c r="G285" s="225" t="s">
        <v>206</v>
      </c>
      <c r="H285" s="211">
        <v>258</v>
      </c>
      <c r="I285" s="212">
        <f t="shared" ref="I285:L286" si="28">I286</f>
        <v>0</v>
      </c>
      <c r="J285" s="287">
        <f t="shared" si="28"/>
        <v>0</v>
      </c>
      <c r="K285" s="213">
        <f t="shared" si="28"/>
        <v>0</v>
      </c>
      <c r="L285" s="213">
        <f t="shared" si="28"/>
        <v>0</v>
      </c>
    </row>
    <row r="286" spans="1:12" ht="15" hidden="1" customHeight="1" collapsed="1">
      <c r="A286" s="223">
        <v>3</v>
      </c>
      <c r="B286" s="224">
        <v>2</v>
      </c>
      <c r="C286" s="224">
        <v>2</v>
      </c>
      <c r="D286" s="224">
        <v>6</v>
      </c>
      <c r="E286" s="224">
        <v>1</v>
      </c>
      <c r="F286" s="226"/>
      <c r="G286" s="225" t="s">
        <v>206</v>
      </c>
      <c r="H286" s="211">
        <v>259</v>
      </c>
      <c r="I286" s="212">
        <f t="shared" si="28"/>
        <v>0</v>
      </c>
      <c r="J286" s="287">
        <f t="shared" si="28"/>
        <v>0</v>
      </c>
      <c r="K286" s="213">
        <f t="shared" si="28"/>
        <v>0</v>
      </c>
      <c r="L286" s="213">
        <f t="shared" si="28"/>
        <v>0</v>
      </c>
    </row>
    <row r="287" spans="1:12" ht="15" hidden="1" customHeight="1" collapsed="1">
      <c r="A287" s="223">
        <v>3</v>
      </c>
      <c r="B287" s="246">
        <v>2</v>
      </c>
      <c r="C287" s="246">
        <v>2</v>
      </c>
      <c r="D287" s="224">
        <v>6</v>
      </c>
      <c r="E287" s="246">
        <v>1</v>
      </c>
      <c r="F287" s="247">
        <v>1</v>
      </c>
      <c r="G287" s="248" t="s">
        <v>206</v>
      </c>
      <c r="H287" s="211">
        <v>260</v>
      </c>
      <c r="I287" s="231">
        <v>0</v>
      </c>
      <c r="J287" s="231">
        <v>0</v>
      </c>
      <c r="K287" s="231">
        <v>0</v>
      </c>
      <c r="L287" s="231">
        <v>0</v>
      </c>
    </row>
    <row r="288" spans="1:12" ht="14.25" hidden="1" customHeight="1" collapsed="1">
      <c r="A288" s="228">
        <v>3</v>
      </c>
      <c r="B288" s="223">
        <v>2</v>
      </c>
      <c r="C288" s="224">
        <v>2</v>
      </c>
      <c r="D288" s="224">
        <v>7</v>
      </c>
      <c r="E288" s="224"/>
      <c r="F288" s="226"/>
      <c r="G288" s="225" t="s">
        <v>207</v>
      </c>
      <c r="H288" s="211">
        <v>261</v>
      </c>
      <c r="I288" s="212">
        <f>I289</f>
        <v>0</v>
      </c>
      <c r="J288" s="287">
        <f>J289</f>
        <v>0</v>
      </c>
      <c r="K288" s="213">
        <f>K289</f>
        <v>0</v>
      </c>
      <c r="L288" s="213">
        <f>L289</f>
        <v>0</v>
      </c>
    </row>
    <row r="289" spans="1:12" ht="15" hidden="1" customHeight="1" collapsed="1">
      <c r="A289" s="228">
        <v>3</v>
      </c>
      <c r="B289" s="223">
        <v>2</v>
      </c>
      <c r="C289" s="224">
        <v>2</v>
      </c>
      <c r="D289" s="224">
        <v>7</v>
      </c>
      <c r="E289" s="224">
        <v>1</v>
      </c>
      <c r="F289" s="226"/>
      <c r="G289" s="225" t="s">
        <v>207</v>
      </c>
      <c r="H289" s="211">
        <v>262</v>
      </c>
      <c r="I289" s="212">
        <f>I290+I291</f>
        <v>0</v>
      </c>
      <c r="J289" s="212">
        <f>J290+J291</f>
        <v>0</v>
      </c>
      <c r="K289" s="212">
        <f>K290+K291</f>
        <v>0</v>
      </c>
      <c r="L289" s="212">
        <f>L290+L291</f>
        <v>0</v>
      </c>
    </row>
    <row r="290" spans="1:12" ht="27.75" hidden="1" customHeight="1" collapsed="1">
      <c r="A290" s="228">
        <v>3</v>
      </c>
      <c r="B290" s="223">
        <v>2</v>
      </c>
      <c r="C290" s="223">
        <v>2</v>
      </c>
      <c r="D290" s="224">
        <v>7</v>
      </c>
      <c r="E290" s="224">
        <v>1</v>
      </c>
      <c r="F290" s="226">
        <v>1</v>
      </c>
      <c r="G290" s="225" t="s">
        <v>208</v>
      </c>
      <c r="H290" s="211">
        <v>263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25.5" hidden="1" customHeight="1" collapsed="1">
      <c r="A291" s="228">
        <v>3</v>
      </c>
      <c r="B291" s="223">
        <v>2</v>
      </c>
      <c r="C291" s="223">
        <v>2</v>
      </c>
      <c r="D291" s="224">
        <v>7</v>
      </c>
      <c r="E291" s="224">
        <v>1</v>
      </c>
      <c r="F291" s="226">
        <v>2</v>
      </c>
      <c r="G291" s="225" t="s">
        <v>209</v>
      </c>
      <c r="H291" s="211">
        <v>264</v>
      </c>
      <c r="I291" s="231">
        <v>0</v>
      </c>
      <c r="J291" s="231">
        <v>0</v>
      </c>
      <c r="K291" s="231">
        <v>0</v>
      </c>
      <c r="L291" s="231">
        <v>0</v>
      </c>
    </row>
    <row r="292" spans="1:12" ht="30" hidden="1" customHeight="1" collapsed="1">
      <c r="A292" s="232">
        <v>3</v>
      </c>
      <c r="B292" s="232">
        <v>3</v>
      </c>
      <c r="C292" s="207"/>
      <c r="D292" s="208"/>
      <c r="E292" s="208"/>
      <c r="F292" s="210"/>
      <c r="G292" s="209" t="s">
        <v>224</v>
      </c>
      <c r="H292" s="211">
        <v>265</v>
      </c>
      <c r="I292" s="212">
        <f>SUM(I293+I325)</f>
        <v>0</v>
      </c>
      <c r="J292" s="287">
        <f>SUM(J293+J325)</f>
        <v>0</v>
      </c>
      <c r="K292" s="213">
        <f>SUM(K293+K325)</f>
        <v>0</v>
      </c>
      <c r="L292" s="213">
        <f>SUM(L293+L325)</f>
        <v>0</v>
      </c>
    </row>
    <row r="293" spans="1:12" ht="40.5" hidden="1" customHeight="1" collapsed="1">
      <c r="A293" s="228">
        <v>3</v>
      </c>
      <c r="B293" s="228">
        <v>3</v>
      </c>
      <c r="C293" s="223">
        <v>1</v>
      </c>
      <c r="D293" s="224"/>
      <c r="E293" s="224"/>
      <c r="F293" s="226"/>
      <c r="G293" s="225" t="s">
        <v>225</v>
      </c>
      <c r="H293" s="211">
        <v>266</v>
      </c>
      <c r="I293" s="212">
        <f>SUM(I294+I303+I307+I311+I315+I318+I321)</f>
        <v>0</v>
      </c>
      <c r="J293" s="287">
        <f>SUM(J294+J303+J307+J311+J315+J318+J321)</f>
        <v>0</v>
      </c>
      <c r="K293" s="213">
        <f>SUM(K294+K303+K307+K311+K315+K318+K321)</f>
        <v>0</v>
      </c>
      <c r="L293" s="213">
        <f>SUM(L294+L303+L307+L311+L315+L318+L321)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/>
      <c r="F294" s="226"/>
      <c r="G294" s="225" t="s">
        <v>211</v>
      </c>
      <c r="H294" s="211">
        <v>267</v>
      </c>
      <c r="I294" s="212">
        <f>SUM(I295+I297+I300)</f>
        <v>0</v>
      </c>
      <c r="J294" s="212">
        <f>SUM(J295+J297+J300)</f>
        <v>0</v>
      </c>
      <c r="K294" s="212">
        <f>SUM(K295+K297+K300)</f>
        <v>0</v>
      </c>
      <c r="L294" s="212">
        <f>SUM(L295+L297+L300)</f>
        <v>0</v>
      </c>
    </row>
    <row r="295" spans="1:12" ht="12.7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1</v>
      </c>
      <c r="F295" s="226"/>
      <c r="G295" s="225" t="s">
        <v>189</v>
      </c>
      <c r="H295" s="211">
        <v>268</v>
      </c>
      <c r="I295" s="212">
        <f>SUM(I296:I296)</f>
        <v>0</v>
      </c>
      <c r="J295" s="287">
        <f>SUM(J296:J296)</f>
        <v>0</v>
      </c>
      <c r="K295" s="213">
        <f>SUM(K296:K296)</f>
        <v>0</v>
      </c>
      <c r="L295" s="213">
        <f>SUM(L296:L296)</f>
        <v>0</v>
      </c>
    </row>
    <row r="296" spans="1:12" ht="1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1</v>
      </c>
      <c r="F296" s="226">
        <v>1</v>
      </c>
      <c r="G296" s="225" t="s">
        <v>189</v>
      </c>
      <c r="H296" s="211">
        <v>269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/>
      <c r="G297" s="225" t="s">
        <v>212</v>
      </c>
      <c r="H297" s="211">
        <v>270</v>
      </c>
      <c r="I297" s="212">
        <f>SUM(I298:I299)</f>
        <v>0</v>
      </c>
      <c r="J297" s="212">
        <f>SUM(J298:J299)</f>
        <v>0</v>
      </c>
      <c r="K297" s="212">
        <f>SUM(K298:K299)</f>
        <v>0</v>
      </c>
      <c r="L297" s="212">
        <f>SUM(L298:L299)</f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2</v>
      </c>
      <c r="F298" s="226">
        <v>1</v>
      </c>
      <c r="G298" s="225" t="s">
        <v>191</v>
      </c>
      <c r="H298" s="211">
        <v>271</v>
      </c>
      <c r="I298" s="231">
        <v>0</v>
      </c>
      <c r="J298" s="231">
        <v>0</v>
      </c>
      <c r="K298" s="231">
        <v>0</v>
      </c>
      <c r="L298" s="231"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2</v>
      </c>
      <c r="F299" s="226">
        <v>2</v>
      </c>
      <c r="G299" s="225" t="s">
        <v>192</v>
      </c>
      <c r="H299" s="211">
        <v>272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/>
      <c r="G300" s="225" t="s">
        <v>193</v>
      </c>
      <c r="H300" s="211">
        <v>273</v>
      </c>
      <c r="I300" s="212">
        <f>SUM(I301:I302)</f>
        <v>0</v>
      </c>
      <c r="J300" s="212">
        <f>SUM(J301:J302)</f>
        <v>0</v>
      </c>
      <c r="K300" s="212">
        <f>SUM(K301:K302)</f>
        <v>0</v>
      </c>
      <c r="L300" s="212">
        <f>SUM(L301:L302)</f>
        <v>0</v>
      </c>
    </row>
    <row r="301" spans="1:12" ht="14.25" hidden="1" customHeight="1" collapsed="1">
      <c r="A301" s="228">
        <v>3</v>
      </c>
      <c r="B301" s="228">
        <v>3</v>
      </c>
      <c r="C301" s="223">
        <v>1</v>
      </c>
      <c r="D301" s="224">
        <v>1</v>
      </c>
      <c r="E301" s="224">
        <v>3</v>
      </c>
      <c r="F301" s="226">
        <v>1</v>
      </c>
      <c r="G301" s="225" t="s">
        <v>226</v>
      </c>
      <c r="H301" s="211">
        <v>274</v>
      </c>
      <c r="I301" s="231">
        <v>0</v>
      </c>
      <c r="J301" s="231">
        <v>0</v>
      </c>
      <c r="K301" s="231">
        <v>0</v>
      </c>
      <c r="L301" s="231">
        <v>0</v>
      </c>
    </row>
    <row r="302" spans="1:12" ht="14.25" hidden="1" customHeight="1" collapsed="1">
      <c r="A302" s="228">
        <v>3</v>
      </c>
      <c r="B302" s="228">
        <v>3</v>
      </c>
      <c r="C302" s="223">
        <v>1</v>
      </c>
      <c r="D302" s="224">
        <v>1</v>
      </c>
      <c r="E302" s="224">
        <v>3</v>
      </c>
      <c r="F302" s="226">
        <v>2</v>
      </c>
      <c r="G302" s="225" t="s">
        <v>213</v>
      </c>
      <c r="H302" s="211">
        <v>275</v>
      </c>
      <c r="I302" s="231">
        <v>0</v>
      </c>
      <c r="J302" s="231">
        <v>0</v>
      </c>
      <c r="K302" s="231">
        <v>0</v>
      </c>
      <c r="L302" s="231">
        <v>0</v>
      </c>
    </row>
    <row r="303" spans="1:12" hidden="1" collapsed="1">
      <c r="A303" s="244">
        <v>3</v>
      </c>
      <c r="B303" s="218">
        <v>3</v>
      </c>
      <c r="C303" s="223">
        <v>1</v>
      </c>
      <c r="D303" s="224">
        <v>2</v>
      </c>
      <c r="E303" s="224"/>
      <c r="F303" s="226"/>
      <c r="G303" s="225" t="s">
        <v>227</v>
      </c>
      <c r="H303" s="211">
        <v>276</v>
      </c>
      <c r="I303" s="212">
        <f>I304</f>
        <v>0</v>
      </c>
      <c r="J303" s="287">
        <f>J304</f>
        <v>0</v>
      </c>
      <c r="K303" s="213">
        <f>K304</f>
        <v>0</v>
      </c>
      <c r="L303" s="213">
        <f>L304</f>
        <v>0</v>
      </c>
    </row>
    <row r="304" spans="1:12" ht="15" hidden="1" customHeight="1" collapsed="1">
      <c r="A304" s="244">
        <v>3</v>
      </c>
      <c r="B304" s="244">
        <v>3</v>
      </c>
      <c r="C304" s="218">
        <v>1</v>
      </c>
      <c r="D304" s="216">
        <v>2</v>
      </c>
      <c r="E304" s="216">
        <v>1</v>
      </c>
      <c r="F304" s="219"/>
      <c r="G304" s="225" t="s">
        <v>227</v>
      </c>
      <c r="H304" s="211">
        <v>277</v>
      </c>
      <c r="I304" s="234">
        <f>SUM(I305:I306)</f>
        <v>0</v>
      </c>
      <c r="J304" s="288">
        <f>SUM(J305:J306)</f>
        <v>0</v>
      </c>
      <c r="K304" s="235">
        <f>SUM(K305:K306)</f>
        <v>0</v>
      </c>
      <c r="L304" s="235">
        <f>SUM(L305:L306)</f>
        <v>0</v>
      </c>
    </row>
    <row r="305" spans="1:12" ht="15" hidden="1" customHeight="1" collapsed="1">
      <c r="A305" s="228">
        <v>3</v>
      </c>
      <c r="B305" s="228">
        <v>3</v>
      </c>
      <c r="C305" s="223">
        <v>1</v>
      </c>
      <c r="D305" s="224">
        <v>2</v>
      </c>
      <c r="E305" s="224">
        <v>1</v>
      </c>
      <c r="F305" s="226">
        <v>1</v>
      </c>
      <c r="G305" s="225" t="s">
        <v>228</v>
      </c>
      <c r="H305" s="211">
        <v>278</v>
      </c>
      <c r="I305" s="231">
        <v>0</v>
      </c>
      <c r="J305" s="231">
        <v>0</v>
      </c>
      <c r="K305" s="231">
        <v>0</v>
      </c>
      <c r="L305" s="231">
        <v>0</v>
      </c>
    </row>
    <row r="306" spans="1:12" ht="12.75" hidden="1" customHeight="1" collapsed="1">
      <c r="A306" s="236">
        <v>3</v>
      </c>
      <c r="B306" s="270">
        <v>3</v>
      </c>
      <c r="C306" s="245">
        <v>1</v>
      </c>
      <c r="D306" s="246">
        <v>2</v>
      </c>
      <c r="E306" s="246">
        <v>1</v>
      </c>
      <c r="F306" s="247">
        <v>2</v>
      </c>
      <c r="G306" s="248" t="s">
        <v>229</v>
      </c>
      <c r="H306" s="211">
        <v>279</v>
      </c>
      <c r="I306" s="231">
        <v>0</v>
      </c>
      <c r="J306" s="231">
        <v>0</v>
      </c>
      <c r="K306" s="231">
        <v>0</v>
      </c>
      <c r="L306" s="231">
        <v>0</v>
      </c>
    </row>
    <row r="307" spans="1:12" ht="15.75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/>
      <c r="F307" s="226"/>
      <c r="G307" s="225" t="s">
        <v>230</v>
      </c>
      <c r="H307" s="211">
        <v>280</v>
      </c>
      <c r="I307" s="212">
        <f>I308</f>
        <v>0</v>
      </c>
      <c r="J307" s="287">
        <f>J308</f>
        <v>0</v>
      </c>
      <c r="K307" s="213">
        <f>K308</f>
        <v>0</v>
      </c>
      <c r="L307" s="213">
        <f>L308</f>
        <v>0</v>
      </c>
    </row>
    <row r="308" spans="1:12" ht="15.75" hidden="1" customHeight="1" collapsed="1">
      <c r="A308" s="223">
        <v>3</v>
      </c>
      <c r="B308" s="248">
        <v>3</v>
      </c>
      <c r="C308" s="245">
        <v>1</v>
      </c>
      <c r="D308" s="246">
        <v>3</v>
      </c>
      <c r="E308" s="246">
        <v>1</v>
      </c>
      <c r="F308" s="247"/>
      <c r="G308" s="225" t="s">
        <v>230</v>
      </c>
      <c r="H308" s="211">
        <v>281</v>
      </c>
      <c r="I308" s="213">
        <f>I309+I310</f>
        <v>0</v>
      </c>
      <c r="J308" s="213">
        <f>J309+J310</f>
        <v>0</v>
      </c>
      <c r="K308" s="213">
        <f>K309+K310</f>
        <v>0</v>
      </c>
      <c r="L308" s="213">
        <f>L309+L310</f>
        <v>0</v>
      </c>
    </row>
    <row r="309" spans="1:12" ht="27" hidden="1" customHeight="1" collapsed="1">
      <c r="A309" s="223">
        <v>3</v>
      </c>
      <c r="B309" s="225">
        <v>3</v>
      </c>
      <c r="C309" s="223">
        <v>1</v>
      </c>
      <c r="D309" s="224">
        <v>3</v>
      </c>
      <c r="E309" s="224">
        <v>1</v>
      </c>
      <c r="F309" s="226">
        <v>1</v>
      </c>
      <c r="G309" s="225" t="s">
        <v>231</v>
      </c>
      <c r="H309" s="211">
        <v>282</v>
      </c>
      <c r="I309" s="275">
        <v>0</v>
      </c>
      <c r="J309" s="275">
        <v>0</v>
      </c>
      <c r="K309" s="275">
        <v>0</v>
      </c>
      <c r="L309" s="274">
        <v>0</v>
      </c>
    </row>
    <row r="310" spans="1:12" ht="26.25" hidden="1" customHeight="1" collapsed="1">
      <c r="A310" s="223">
        <v>3</v>
      </c>
      <c r="B310" s="225">
        <v>3</v>
      </c>
      <c r="C310" s="223">
        <v>1</v>
      </c>
      <c r="D310" s="224">
        <v>3</v>
      </c>
      <c r="E310" s="224">
        <v>1</v>
      </c>
      <c r="F310" s="226">
        <v>2</v>
      </c>
      <c r="G310" s="225" t="s">
        <v>232</v>
      </c>
      <c r="H310" s="211">
        <v>283</v>
      </c>
      <c r="I310" s="231">
        <v>0</v>
      </c>
      <c r="J310" s="231">
        <v>0</v>
      </c>
      <c r="K310" s="231">
        <v>0</v>
      </c>
      <c r="L310" s="231">
        <v>0</v>
      </c>
    </row>
    <row r="311" spans="1:12" hidden="1" collapsed="1">
      <c r="A311" s="223">
        <v>3</v>
      </c>
      <c r="B311" s="225">
        <v>3</v>
      </c>
      <c r="C311" s="223">
        <v>1</v>
      </c>
      <c r="D311" s="224">
        <v>4</v>
      </c>
      <c r="E311" s="224"/>
      <c r="F311" s="226"/>
      <c r="G311" s="225" t="s">
        <v>233</v>
      </c>
      <c r="H311" s="211">
        <v>284</v>
      </c>
      <c r="I311" s="212">
        <f>I312</f>
        <v>0</v>
      </c>
      <c r="J311" s="287">
        <f>J312</f>
        <v>0</v>
      </c>
      <c r="K311" s="213">
        <f>K312</f>
        <v>0</v>
      </c>
      <c r="L311" s="213">
        <f>L312</f>
        <v>0</v>
      </c>
    </row>
    <row r="312" spans="1:12" ht="15" hidden="1" customHeight="1" collapsed="1">
      <c r="A312" s="228">
        <v>3</v>
      </c>
      <c r="B312" s="223">
        <v>3</v>
      </c>
      <c r="C312" s="224">
        <v>1</v>
      </c>
      <c r="D312" s="224">
        <v>4</v>
      </c>
      <c r="E312" s="224">
        <v>1</v>
      </c>
      <c r="F312" s="226"/>
      <c r="G312" s="225" t="s">
        <v>233</v>
      </c>
      <c r="H312" s="211">
        <v>285</v>
      </c>
      <c r="I312" s="212">
        <f>SUM(I313:I314)</f>
        <v>0</v>
      </c>
      <c r="J312" s="212">
        <f>SUM(J313:J314)</f>
        <v>0</v>
      </c>
      <c r="K312" s="212">
        <f>SUM(K313:K314)</f>
        <v>0</v>
      </c>
      <c r="L312" s="212">
        <f>SUM(L313:L314)</f>
        <v>0</v>
      </c>
    </row>
    <row r="313" spans="1:12" hidden="1" collapsed="1">
      <c r="A313" s="228">
        <v>3</v>
      </c>
      <c r="B313" s="223">
        <v>3</v>
      </c>
      <c r="C313" s="224">
        <v>1</v>
      </c>
      <c r="D313" s="224">
        <v>4</v>
      </c>
      <c r="E313" s="224">
        <v>1</v>
      </c>
      <c r="F313" s="226">
        <v>1</v>
      </c>
      <c r="G313" s="225" t="s">
        <v>234</v>
      </c>
      <c r="H313" s="211">
        <v>286</v>
      </c>
      <c r="I313" s="230">
        <v>0</v>
      </c>
      <c r="J313" s="231">
        <v>0</v>
      </c>
      <c r="K313" s="231">
        <v>0</v>
      </c>
      <c r="L313" s="230"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4</v>
      </c>
      <c r="E314" s="224">
        <v>1</v>
      </c>
      <c r="F314" s="226">
        <v>2</v>
      </c>
      <c r="G314" s="225" t="s">
        <v>235</v>
      </c>
      <c r="H314" s="211">
        <v>287</v>
      </c>
      <c r="I314" s="231">
        <v>0</v>
      </c>
      <c r="J314" s="275">
        <v>0</v>
      </c>
      <c r="K314" s="275">
        <v>0</v>
      </c>
      <c r="L314" s="274">
        <v>0</v>
      </c>
    </row>
    <row r="315" spans="1:12" ht="15.7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/>
      <c r="F315" s="226"/>
      <c r="G315" s="225" t="s">
        <v>236</v>
      </c>
      <c r="H315" s="211">
        <v>288</v>
      </c>
      <c r="I315" s="235">
        <f t="shared" ref="I315:L316" si="29">I316</f>
        <v>0</v>
      </c>
      <c r="J315" s="287">
        <f t="shared" si="29"/>
        <v>0</v>
      </c>
      <c r="K315" s="213">
        <f t="shared" si="29"/>
        <v>0</v>
      </c>
      <c r="L315" s="213">
        <f t="shared" si="29"/>
        <v>0</v>
      </c>
    </row>
    <row r="316" spans="1:12" ht="14.25" hidden="1" customHeight="1" collapsed="1">
      <c r="A316" s="218">
        <v>3</v>
      </c>
      <c r="B316" s="246">
        <v>3</v>
      </c>
      <c r="C316" s="246">
        <v>1</v>
      </c>
      <c r="D316" s="246">
        <v>5</v>
      </c>
      <c r="E316" s="246">
        <v>1</v>
      </c>
      <c r="F316" s="247"/>
      <c r="G316" s="225" t="s">
        <v>236</v>
      </c>
      <c r="H316" s="211">
        <v>289</v>
      </c>
      <c r="I316" s="213">
        <f t="shared" si="29"/>
        <v>0</v>
      </c>
      <c r="J316" s="288">
        <f t="shared" si="29"/>
        <v>0</v>
      </c>
      <c r="K316" s="235">
        <f t="shared" si="29"/>
        <v>0</v>
      </c>
      <c r="L316" s="235">
        <f t="shared" si="29"/>
        <v>0</v>
      </c>
    </row>
    <row r="317" spans="1:12" ht="14.25" hidden="1" customHeight="1" collapsed="1">
      <c r="A317" s="223">
        <v>3</v>
      </c>
      <c r="B317" s="224">
        <v>3</v>
      </c>
      <c r="C317" s="224">
        <v>1</v>
      </c>
      <c r="D317" s="224">
        <v>5</v>
      </c>
      <c r="E317" s="224">
        <v>1</v>
      </c>
      <c r="F317" s="226">
        <v>1</v>
      </c>
      <c r="G317" s="225" t="s">
        <v>237</v>
      </c>
      <c r="H317" s="211">
        <v>290</v>
      </c>
      <c r="I317" s="231">
        <v>0</v>
      </c>
      <c r="J317" s="275">
        <v>0</v>
      </c>
      <c r="K317" s="275">
        <v>0</v>
      </c>
      <c r="L317" s="274"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/>
      <c r="F318" s="226"/>
      <c r="G318" s="225" t="s">
        <v>206</v>
      </c>
      <c r="H318" s="211">
        <v>291</v>
      </c>
      <c r="I318" s="213">
        <f t="shared" ref="I318:L319" si="30">I319</f>
        <v>0</v>
      </c>
      <c r="J318" s="287">
        <f t="shared" si="30"/>
        <v>0</v>
      </c>
      <c r="K318" s="213">
        <f t="shared" si="30"/>
        <v>0</v>
      </c>
      <c r="L318" s="213">
        <f t="shared" si="30"/>
        <v>0</v>
      </c>
    </row>
    <row r="319" spans="1:12" ht="13.5" hidden="1" customHeight="1" collapsed="1">
      <c r="A319" s="223">
        <v>3</v>
      </c>
      <c r="B319" s="224">
        <v>3</v>
      </c>
      <c r="C319" s="224">
        <v>1</v>
      </c>
      <c r="D319" s="224">
        <v>6</v>
      </c>
      <c r="E319" s="224">
        <v>1</v>
      </c>
      <c r="F319" s="226"/>
      <c r="G319" s="225" t="s">
        <v>206</v>
      </c>
      <c r="H319" s="211">
        <v>292</v>
      </c>
      <c r="I319" s="212">
        <f t="shared" si="30"/>
        <v>0</v>
      </c>
      <c r="J319" s="287">
        <f t="shared" si="30"/>
        <v>0</v>
      </c>
      <c r="K319" s="213">
        <f t="shared" si="30"/>
        <v>0</v>
      </c>
      <c r="L319" s="213">
        <f t="shared" si="30"/>
        <v>0</v>
      </c>
    </row>
    <row r="320" spans="1:12" ht="14.25" hidden="1" customHeight="1" collapsed="1">
      <c r="A320" s="223">
        <v>3</v>
      </c>
      <c r="B320" s="224">
        <v>3</v>
      </c>
      <c r="C320" s="224">
        <v>1</v>
      </c>
      <c r="D320" s="224">
        <v>6</v>
      </c>
      <c r="E320" s="224">
        <v>1</v>
      </c>
      <c r="F320" s="226">
        <v>1</v>
      </c>
      <c r="G320" s="225" t="s">
        <v>206</v>
      </c>
      <c r="H320" s="211">
        <v>293</v>
      </c>
      <c r="I320" s="275">
        <v>0</v>
      </c>
      <c r="J320" s="275">
        <v>0</v>
      </c>
      <c r="K320" s="275">
        <v>0</v>
      </c>
      <c r="L320" s="274">
        <v>0</v>
      </c>
    </row>
    <row r="321" spans="1:16" ht="15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/>
      <c r="F321" s="226"/>
      <c r="G321" s="225" t="s">
        <v>238</v>
      </c>
      <c r="H321" s="211">
        <v>294</v>
      </c>
      <c r="I321" s="212">
        <f>I322</f>
        <v>0</v>
      </c>
      <c r="J321" s="287">
        <f>J322</f>
        <v>0</v>
      </c>
      <c r="K321" s="213">
        <f>K322</f>
        <v>0</v>
      </c>
      <c r="L321" s="213">
        <f>L322</f>
        <v>0</v>
      </c>
    </row>
    <row r="322" spans="1:16" ht="16.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/>
      <c r="G322" s="225" t="s">
        <v>238</v>
      </c>
      <c r="H322" s="211">
        <v>295</v>
      </c>
      <c r="I322" s="212">
        <f>I323+I324</f>
        <v>0</v>
      </c>
      <c r="J322" s="212">
        <f>J323+J324</f>
        <v>0</v>
      </c>
      <c r="K322" s="212">
        <f>K323+K324</f>
        <v>0</v>
      </c>
      <c r="L322" s="212">
        <f>L323+L324</f>
        <v>0</v>
      </c>
    </row>
    <row r="323" spans="1:16" ht="27" hidden="1" customHeight="1" collapsed="1">
      <c r="A323" s="223">
        <v>3</v>
      </c>
      <c r="B323" s="224">
        <v>3</v>
      </c>
      <c r="C323" s="224">
        <v>1</v>
      </c>
      <c r="D323" s="224">
        <v>7</v>
      </c>
      <c r="E323" s="224">
        <v>1</v>
      </c>
      <c r="F323" s="226">
        <v>1</v>
      </c>
      <c r="G323" s="225" t="s">
        <v>239</v>
      </c>
      <c r="H323" s="211">
        <v>296</v>
      </c>
      <c r="I323" s="275">
        <v>0</v>
      </c>
      <c r="J323" s="275">
        <v>0</v>
      </c>
      <c r="K323" s="275">
        <v>0</v>
      </c>
      <c r="L323" s="274">
        <v>0</v>
      </c>
    </row>
    <row r="324" spans="1:16" ht="27.75" hidden="1" customHeight="1" collapsed="1">
      <c r="A324" s="223">
        <v>3</v>
      </c>
      <c r="B324" s="224">
        <v>3</v>
      </c>
      <c r="C324" s="224">
        <v>1</v>
      </c>
      <c r="D324" s="224">
        <v>7</v>
      </c>
      <c r="E324" s="224">
        <v>1</v>
      </c>
      <c r="F324" s="226">
        <v>2</v>
      </c>
      <c r="G324" s="225" t="s">
        <v>240</v>
      </c>
      <c r="H324" s="211">
        <v>297</v>
      </c>
      <c r="I324" s="231">
        <v>0</v>
      </c>
      <c r="J324" s="231">
        <v>0</v>
      </c>
      <c r="K324" s="231">
        <v>0</v>
      </c>
      <c r="L324" s="231">
        <v>0</v>
      </c>
    </row>
    <row r="325" spans="1:16" ht="38.25" hidden="1" customHeight="1" collapsed="1">
      <c r="A325" s="223">
        <v>3</v>
      </c>
      <c r="B325" s="224">
        <v>3</v>
      </c>
      <c r="C325" s="224">
        <v>2</v>
      </c>
      <c r="D325" s="224"/>
      <c r="E325" s="224"/>
      <c r="F325" s="226"/>
      <c r="G325" s="225" t="s">
        <v>241</v>
      </c>
      <c r="H325" s="211">
        <v>298</v>
      </c>
      <c r="I325" s="212">
        <f>SUM(I326+I335+I339+I343+I347+I350+I353)</f>
        <v>0</v>
      </c>
      <c r="J325" s="287">
        <f>SUM(J326+J335+J339+J343+J347+J350+J353)</f>
        <v>0</v>
      </c>
      <c r="K325" s="213">
        <f>SUM(K326+K335+K339+K343+K347+K350+K353)</f>
        <v>0</v>
      </c>
      <c r="L325" s="213">
        <f>SUM(L326+L335+L339+L343+L347+L350+L353)</f>
        <v>0</v>
      </c>
    </row>
    <row r="326" spans="1:16" ht="15" hidden="1" customHeight="1" collapsed="1">
      <c r="A326" s="223">
        <v>3</v>
      </c>
      <c r="B326" s="224">
        <v>3</v>
      </c>
      <c r="C326" s="224">
        <v>2</v>
      </c>
      <c r="D326" s="224">
        <v>1</v>
      </c>
      <c r="E326" s="224"/>
      <c r="F326" s="226"/>
      <c r="G326" s="225" t="s">
        <v>188</v>
      </c>
      <c r="H326" s="211">
        <v>299</v>
      </c>
      <c r="I326" s="212">
        <f>I327</f>
        <v>0</v>
      </c>
      <c r="J326" s="287">
        <f>J327</f>
        <v>0</v>
      </c>
      <c r="K326" s="213">
        <f>K327</f>
        <v>0</v>
      </c>
      <c r="L326" s="213">
        <f>L327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1</v>
      </c>
      <c r="F327" s="226"/>
      <c r="G327" s="225" t="s">
        <v>188</v>
      </c>
      <c r="H327" s="211">
        <v>300</v>
      </c>
      <c r="I327" s="212">
        <f>SUM(I328:I328)</f>
        <v>0</v>
      </c>
      <c r="J327" s="212">
        <f>SUM(J328:J328)</f>
        <v>0</v>
      </c>
      <c r="K327" s="212">
        <f>SUM(K328:K328)</f>
        <v>0</v>
      </c>
      <c r="L327" s="212">
        <f>SUM(L328:L328)</f>
        <v>0</v>
      </c>
      <c r="M327" s="289"/>
      <c r="N327" s="289"/>
      <c r="O327" s="289"/>
      <c r="P327" s="289"/>
    </row>
    <row r="328" spans="1:16" ht="13.5" hidden="1" customHeight="1" collapsed="1">
      <c r="A328" s="228">
        <v>3</v>
      </c>
      <c r="B328" s="223">
        <v>3</v>
      </c>
      <c r="C328" s="224">
        <v>2</v>
      </c>
      <c r="D328" s="225">
        <v>1</v>
      </c>
      <c r="E328" s="223">
        <v>1</v>
      </c>
      <c r="F328" s="226">
        <v>1</v>
      </c>
      <c r="G328" s="225" t="s">
        <v>189</v>
      </c>
      <c r="H328" s="211">
        <v>301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/>
      <c r="G329" s="248" t="s">
        <v>212</v>
      </c>
      <c r="H329" s="211">
        <v>302</v>
      </c>
      <c r="I329" s="212">
        <f>SUM(I330:I331)</f>
        <v>0</v>
      </c>
      <c r="J329" s="212">
        <f>SUM(J330:J331)</f>
        <v>0</v>
      </c>
      <c r="K329" s="212">
        <f>SUM(K330:K331)</f>
        <v>0</v>
      </c>
      <c r="L329" s="212">
        <f>SUM(L330:L331)</f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2</v>
      </c>
      <c r="F330" s="226">
        <v>1</v>
      </c>
      <c r="G330" s="248" t="s">
        <v>191</v>
      </c>
      <c r="H330" s="211">
        <v>303</v>
      </c>
      <c r="I330" s="275">
        <v>0</v>
      </c>
      <c r="J330" s="275">
        <v>0</v>
      </c>
      <c r="K330" s="275">
        <v>0</v>
      </c>
      <c r="L330" s="274"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2</v>
      </c>
      <c r="F331" s="226">
        <v>2</v>
      </c>
      <c r="G331" s="248" t="s">
        <v>192</v>
      </c>
      <c r="H331" s="211">
        <v>304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/>
      <c r="G332" s="248" t="s">
        <v>193</v>
      </c>
      <c r="H332" s="211">
        <v>305</v>
      </c>
      <c r="I332" s="212">
        <f>SUM(I333:I334)</f>
        <v>0</v>
      </c>
      <c r="J332" s="212">
        <f>SUM(J333:J334)</f>
        <v>0</v>
      </c>
      <c r="K332" s="212">
        <f>SUM(K333:K334)</f>
        <v>0</v>
      </c>
      <c r="L332" s="212">
        <f>SUM(L333:L334)</f>
        <v>0</v>
      </c>
    </row>
    <row r="333" spans="1:16" hidden="1" collapsed="1">
      <c r="A333" s="228">
        <v>3</v>
      </c>
      <c r="B333" s="223">
        <v>3</v>
      </c>
      <c r="C333" s="224">
        <v>2</v>
      </c>
      <c r="D333" s="225">
        <v>1</v>
      </c>
      <c r="E333" s="223">
        <v>3</v>
      </c>
      <c r="F333" s="226">
        <v>1</v>
      </c>
      <c r="G333" s="248" t="s">
        <v>194</v>
      </c>
      <c r="H333" s="211">
        <v>306</v>
      </c>
      <c r="I333" s="231">
        <v>0</v>
      </c>
      <c r="J333" s="231">
        <v>0</v>
      </c>
      <c r="K333" s="231">
        <v>0</v>
      </c>
      <c r="L333" s="231">
        <v>0</v>
      </c>
    </row>
    <row r="334" spans="1:16" hidden="1" collapsed="1">
      <c r="A334" s="228">
        <v>3</v>
      </c>
      <c r="B334" s="223">
        <v>3</v>
      </c>
      <c r="C334" s="224">
        <v>2</v>
      </c>
      <c r="D334" s="225">
        <v>1</v>
      </c>
      <c r="E334" s="223">
        <v>3</v>
      </c>
      <c r="F334" s="226">
        <v>2</v>
      </c>
      <c r="G334" s="248" t="s">
        <v>213</v>
      </c>
      <c r="H334" s="211">
        <v>307</v>
      </c>
      <c r="I334" s="249">
        <v>0</v>
      </c>
      <c r="J334" s="290">
        <v>0</v>
      </c>
      <c r="K334" s="249">
        <v>0</v>
      </c>
      <c r="L334" s="249">
        <v>0</v>
      </c>
    </row>
    <row r="335" spans="1:16" hidden="1" collapsed="1">
      <c r="A335" s="236">
        <v>3</v>
      </c>
      <c r="B335" s="236">
        <v>3</v>
      </c>
      <c r="C335" s="245">
        <v>2</v>
      </c>
      <c r="D335" s="248">
        <v>2</v>
      </c>
      <c r="E335" s="245"/>
      <c r="F335" s="247"/>
      <c r="G335" s="248" t="s">
        <v>227</v>
      </c>
      <c r="H335" s="211">
        <v>308</v>
      </c>
      <c r="I335" s="241">
        <f>I336</f>
        <v>0</v>
      </c>
      <c r="J335" s="291">
        <f>J336</f>
        <v>0</v>
      </c>
      <c r="K335" s="242">
        <f>K336</f>
        <v>0</v>
      </c>
      <c r="L335" s="242">
        <f>L336</f>
        <v>0</v>
      </c>
    </row>
    <row r="336" spans="1:16" hidden="1" collapsed="1">
      <c r="A336" s="228">
        <v>3</v>
      </c>
      <c r="B336" s="228">
        <v>3</v>
      </c>
      <c r="C336" s="223">
        <v>2</v>
      </c>
      <c r="D336" s="225">
        <v>2</v>
      </c>
      <c r="E336" s="223">
        <v>1</v>
      </c>
      <c r="F336" s="226"/>
      <c r="G336" s="248" t="s">
        <v>227</v>
      </c>
      <c r="H336" s="211">
        <v>309</v>
      </c>
      <c r="I336" s="212">
        <f>SUM(I337:I338)</f>
        <v>0</v>
      </c>
      <c r="J336" s="254">
        <f>SUM(J337:J338)</f>
        <v>0</v>
      </c>
      <c r="K336" s="213">
        <f>SUM(K337:K338)</f>
        <v>0</v>
      </c>
      <c r="L336" s="213">
        <f>SUM(L337:L338)</f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5">
        <v>2</v>
      </c>
      <c r="E337" s="228">
        <v>1</v>
      </c>
      <c r="F337" s="259">
        <v>1</v>
      </c>
      <c r="G337" s="225" t="s">
        <v>228</v>
      </c>
      <c r="H337" s="211">
        <v>310</v>
      </c>
      <c r="I337" s="231">
        <v>0</v>
      </c>
      <c r="J337" s="231">
        <v>0</v>
      </c>
      <c r="K337" s="231">
        <v>0</v>
      </c>
      <c r="L337" s="231">
        <v>0</v>
      </c>
    </row>
    <row r="338" spans="1:12" hidden="1" collapsed="1">
      <c r="A338" s="236">
        <v>3</v>
      </c>
      <c r="B338" s="236">
        <v>3</v>
      </c>
      <c r="C338" s="237">
        <v>2</v>
      </c>
      <c r="D338" s="238">
        <v>2</v>
      </c>
      <c r="E338" s="239">
        <v>1</v>
      </c>
      <c r="F338" s="267">
        <v>2</v>
      </c>
      <c r="G338" s="239" t="s">
        <v>229</v>
      </c>
      <c r="H338" s="211">
        <v>311</v>
      </c>
      <c r="I338" s="231">
        <v>0</v>
      </c>
      <c r="J338" s="231">
        <v>0</v>
      </c>
      <c r="K338" s="231">
        <v>0</v>
      </c>
      <c r="L338" s="231">
        <v>0</v>
      </c>
    </row>
    <row r="339" spans="1:12" ht="23.2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/>
      <c r="F339" s="259"/>
      <c r="G339" s="225" t="s">
        <v>230</v>
      </c>
      <c r="H339" s="211">
        <v>312</v>
      </c>
      <c r="I339" s="212">
        <f>I340</f>
        <v>0</v>
      </c>
      <c r="J339" s="254">
        <f>J340</f>
        <v>0</v>
      </c>
      <c r="K339" s="213">
        <f>K340</f>
        <v>0</v>
      </c>
      <c r="L339" s="213">
        <f>L340</f>
        <v>0</v>
      </c>
    </row>
    <row r="340" spans="1:12" ht="13.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/>
      <c r="G340" s="225" t="s">
        <v>230</v>
      </c>
      <c r="H340" s="211">
        <v>313</v>
      </c>
      <c r="I340" s="212">
        <f>I341+I342</f>
        <v>0</v>
      </c>
      <c r="J340" s="212">
        <f>J341+J342</f>
        <v>0</v>
      </c>
      <c r="K340" s="212">
        <f>K341+K342</f>
        <v>0</v>
      </c>
      <c r="L340" s="212">
        <f>L341+L342</f>
        <v>0</v>
      </c>
    </row>
    <row r="341" spans="1:12" ht="28.5" hidden="1" customHeight="1" collapsed="1">
      <c r="A341" s="228">
        <v>3</v>
      </c>
      <c r="B341" s="228">
        <v>3</v>
      </c>
      <c r="C341" s="223">
        <v>2</v>
      </c>
      <c r="D341" s="224">
        <v>3</v>
      </c>
      <c r="E341" s="225">
        <v>1</v>
      </c>
      <c r="F341" s="259">
        <v>1</v>
      </c>
      <c r="G341" s="225" t="s">
        <v>231</v>
      </c>
      <c r="H341" s="211">
        <v>314</v>
      </c>
      <c r="I341" s="275">
        <v>0</v>
      </c>
      <c r="J341" s="275">
        <v>0</v>
      </c>
      <c r="K341" s="275">
        <v>0</v>
      </c>
      <c r="L341" s="274">
        <v>0</v>
      </c>
    </row>
    <row r="342" spans="1:12" ht="27.75" hidden="1" customHeight="1" collapsed="1">
      <c r="A342" s="228">
        <v>3</v>
      </c>
      <c r="B342" s="228">
        <v>3</v>
      </c>
      <c r="C342" s="223">
        <v>2</v>
      </c>
      <c r="D342" s="224">
        <v>3</v>
      </c>
      <c r="E342" s="225">
        <v>1</v>
      </c>
      <c r="F342" s="259">
        <v>2</v>
      </c>
      <c r="G342" s="225" t="s">
        <v>232</v>
      </c>
      <c r="H342" s="211">
        <v>315</v>
      </c>
      <c r="I342" s="231">
        <v>0</v>
      </c>
      <c r="J342" s="231">
        <v>0</v>
      </c>
      <c r="K342" s="231">
        <v>0</v>
      </c>
      <c r="L342" s="231"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4</v>
      </c>
      <c r="E343" s="224"/>
      <c r="F343" s="226"/>
      <c r="G343" s="225" t="s">
        <v>233</v>
      </c>
      <c r="H343" s="211">
        <v>316</v>
      </c>
      <c r="I343" s="212">
        <f>I344</f>
        <v>0</v>
      </c>
      <c r="J343" s="254">
        <f>J344</f>
        <v>0</v>
      </c>
      <c r="K343" s="213">
        <f>K344</f>
        <v>0</v>
      </c>
      <c r="L343" s="213">
        <f>L344</f>
        <v>0</v>
      </c>
    </row>
    <row r="344" spans="1:12" hidden="1" collapsed="1">
      <c r="A344" s="244">
        <v>3</v>
      </c>
      <c r="B344" s="244">
        <v>3</v>
      </c>
      <c r="C344" s="218">
        <v>2</v>
      </c>
      <c r="D344" s="216">
        <v>4</v>
      </c>
      <c r="E344" s="216">
        <v>1</v>
      </c>
      <c r="F344" s="219"/>
      <c r="G344" s="225" t="s">
        <v>233</v>
      </c>
      <c r="H344" s="211">
        <v>317</v>
      </c>
      <c r="I344" s="234">
        <f>SUM(I345:I346)</f>
        <v>0</v>
      </c>
      <c r="J344" s="256">
        <f>SUM(J345:J346)</f>
        <v>0</v>
      </c>
      <c r="K344" s="235">
        <f>SUM(K345:K346)</f>
        <v>0</v>
      </c>
      <c r="L344" s="235">
        <f>SUM(L345:L346)</f>
        <v>0</v>
      </c>
    </row>
    <row r="345" spans="1:12" ht="15.75" hidden="1" customHeight="1" collapsed="1">
      <c r="A345" s="228">
        <v>3</v>
      </c>
      <c r="B345" s="228">
        <v>3</v>
      </c>
      <c r="C345" s="223">
        <v>2</v>
      </c>
      <c r="D345" s="224">
        <v>4</v>
      </c>
      <c r="E345" s="224">
        <v>1</v>
      </c>
      <c r="F345" s="226">
        <v>1</v>
      </c>
      <c r="G345" s="225" t="s">
        <v>234</v>
      </c>
      <c r="H345" s="211">
        <v>318</v>
      </c>
      <c r="I345" s="231">
        <v>0</v>
      </c>
      <c r="J345" s="231">
        <v>0</v>
      </c>
      <c r="K345" s="231">
        <v>0</v>
      </c>
      <c r="L345" s="231">
        <v>0</v>
      </c>
    </row>
    <row r="346" spans="1:12" hidden="1" collapsed="1">
      <c r="A346" s="228">
        <v>3</v>
      </c>
      <c r="B346" s="228">
        <v>3</v>
      </c>
      <c r="C346" s="223">
        <v>2</v>
      </c>
      <c r="D346" s="224">
        <v>4</v>
      </c>
      <c r="E346" s="224">
        <v>1</v>
      </c>
      <c r="F346" s="226">
        <v>2</v>
      </c>
      <c r="G346" s="225" t="s">
        <v>242</v>
      </c>
      <c r="H346" s="211">
        <v>319</v>
      </c>
      <c r="I346" s="231">
        <v>0</v>
      </c>
      <c r="J346" s="231">
        <v>0</v>
      </c>
      <c r="K346" s="231">
        <v>0</v>
      </c>
      <c r="L346" s="231"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/>
      <c r="F347" s="226"/>
      <c r="G347" s="225" t="s">
        <v>236</v>
      </c>
      <c r="H347" s="211">
        <v>320</v>
      </c>
      <c r="I347" s="212">
        <f t="shared" ref="I347:L348" si="31">I348</f>
        <v>0</v>
      </c>
      <c r="J347" s="254">
        <f t="shared" si="31"/>
        <v>0</v>
      </c>
      <c r="K347" s="213">
        <f t="shared" si="31"/>
        <v>0</v>
      </c>
      <c r="L347" s="213">
        <f t="shared" si="31"/>
        <v>0</v>
      </c>
    </row>
    <row r="348" spans="1:12" hidden="1" collapsed="1">
      <c r="A348" s="244">
        <v>3</v>
      </c>
      <c r="B348" s="244">
        <v>3</v>
      </c>
      <c r="C348" s="218">
        <v>2</v>
      </c>
      <c r="D348" s="216">
        <v>5</v>
      </c>
      <c r="E348" s="216">
        <v>1</v>
      </c>
      <c r="F348" s="219"/>
      <c r="G348" s="225" t="s">
        <v>236</v>
      </c>
      <c r="H348" s="211">
        <v>321</v>
      </c>
      <c r="I348" s="234">
        <f t="shared" si="31"/>
        <v>0</v>
      </c>
      <c r="J348" s="256">
        <f t="shared" si="31"/>
        <v>0</v>
      </c>
      <c r="K348" s="235">
        <f t="shared" si="31"/>
        <v>0</v>
      </c>
      <c r="L348" s="235">
        <f t="shared" si="31"/>
        <v>0</v>
      </c>
    </row>
    <row r="349" spans="1:12" hidden="1" collapsed="1">
      <c r="A349" s="228">
        <v>3</v>
      </c>
      <c r="B349" s="228">
        <v>3</v>
      </c>
      <c r="C349" s="223">
        <v>2</v>
      </c>
      <c r="D349" s="224">
        <v>5</v>
      </c>
      <c r="E349" s="224">
        <v>1</v>
      </c>
      <c r="F349" s="226">
        <v>1</v>
      </c>
      <c r="G349" s="225" t="s">
        <v>236</v>
      </c>
      <c r="H349" s="211">
        <v>322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16.5" hidden="1" customHeight="1" collapsed="1">
      <c r="A350" s="228">
        <v>3</v>
      </c>
      <c r="B350" s="228">
        <v>3</v>
      </c>
      <c r="C350" s="223">
        <v>2</v>
      </c>
      <c r="D350" s="224">
        <v>6</v>
      </c>
      <c r="E350" s="224"/>
      <c r="F350" s="226"/>
      <c r="G350" s="225" t="s">
        <v>206</v>
      </c>
      <c r="H350" s="211">
        <v>323</v>
      </c>
      <c r="I350" s="212">
        <f t="shared" ref="I350:L351" si="32">I351</f>
        <v>0</v>
      </c>
      <c r="J350" s="254">
        <f t="shared" si="32"/>
        <v>0</v>
      </c>
      <c r="K350" s="213">
        <f t="shared" si="32"/>
        <v>0</v>
      </c>
      <c r="L350" s="213">
        <f t="shared" si="32"/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6</v>
      </c>
      <c r="E351" s="224">
        <v>1</v>
      </c>
      <c r="F351" s="226"/>
      <c r="G351" s="225" t="s">
        <v>206</v>
      </c>
      <c r="H351" s="211">
        <v>324</v>
      </c>
      <c r="I351" s="212">
        <f t="shared" si="32"/>
        <v>0</v>
      </c>
      <c r="J351" s="254">
        <f t="shared" si="32"/>
        <v>0</v>
      </c>
      <c r="K351" s="213">
        <f t="shared" si="32"/>
        <v>0</v>
      </c>
      <c r="L351" s="213">
        <f t="shared" si="32"/>
        <v>0</v>
      </c>
    </row>
    <row r="352" spans="1:12" ht="13.5" hidden="1" customHeight="1" collapsed="1">
      <c r="A352" s="236">
        <v>3</v>
      </c>
      <c r="B352" s="236">
        <v>3</v>
      </c>
      <c r="C352" s="237">
        <v>2</v>
      </c>
      <c r="D352" s="238">
        <v>6</v>
      </c>
      <c r="E352" s="238">
        <v>1</v>
      </c>
      <c r="F352" s="240">
        <v>1</v>
      </c>
      <c r="G352" s="239" t="s">
        <v>206</v>
      </c>
      <c r="H352" s="211">
        <v>325</v>
      </c>
      <c r="I352" s="275">
        <v>0</v>
      </c>
      <c r="J352" s="275">
        <v>0</v>
      </c>
      <c r="K352" s="275">
        <v>0</v>
      </c>
      <c r="L352" s="274">
        <v>0</v>
      </c>
    </row>
    <row r="353" spans="1:12" ht="15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/>
      <c r="F353" s="226"/>
      <c r="G353" s="225" t="s">
        <v>238</v>
      </c>
      <c r="H353" s="211">
        <v>326</v>
      </c>
      <c r="I353" s="212">
        <f>I354</f>
        <v>0</v>
      </c>
      <c r="J353" s="254">
        <f>J354</f>
        <v>0</v>
      </c>
      <c r="K353" s="213">
        <f>K354</f>
        <v>0</v>
      </c>
      <c r="L353" s="213">
        <f>L354</f>
        <v>0</v>
      </c>
    </row>
    <row r="354" spans="1:12" ht="12.75" hidden="1" customHeight="1" collapsed="1">
      <c r="A354" s="236">
        <v>3</v>
      </c>
      <c r="B354" s="236">
        <v>3</v>
      </c>
      <c r="C354" s="237">
        <v>2</v>
      </c>
      <c r="D354" s="238">
        <v>7</v>
      </c>
      <c r="E354" s="238">
        <v>1</v>
      </c>
      <c r="F354" s="240"/>
      <c r="G354" s="225" t="s">
        <v>238</v>
      </c>
      <c r="H354" s="211">
        <v>327</v>
      </c>
      <c r="I354" s="212">
        <f>SUM(I355:I356)</f>
        <v>0</v>
      </c>
      <c r="J354" s="212">
        <f>SUM(J355:J356)</f>
        <v>0</v>
      </c>
      <c r="K354" s="212">
        <f>SUM(K355:K356)</f>
        <v>0</v>
      </c>
      <c r="L354" s="212">
        <f>SUM(L355:L356)</f>
        <v>0</v>
      </c>
    </row>
    <row r="355" spans="1:12" ht="27" hidden="1" customHeight="1" collapsed="1">
      <c r="A355" s="228">
        <v>3</v>
      </c>
      <c r="B355" s="228">
        <v>3</v>
      </c>
      <c r="C355" s="223">
        <v>2</v>
      </c>
      <c r="D355" s="224">
        <v>7</v>
      </c>
      <c r="E355" s="224">
        <v>1</v>
      </c>
      <c r="F355" s="226">
        <v>1</v>
      </c>
      <c r="G355" s="225" t="s">
        <v>239</v>
      </c>
      <c r="H355" s="211">
        <v>328</v>
      </c>
      <c r="I355" s="275">
        <v>0</v>
      </c>
      <c r="J355" s="275">
        <v>0</v>
      </c>
      <c r="K355" s="275">
        <v>0</v>
      </c>
      <c r="L355" s="274">
        <v>0</v>
      </c>
    </row>
    <row r="356" spans="1:12" ht="30" hidden="1" customHeight="1" collapsed="1">
      <c r="A356" s="228">
        <v>3</v>
      </c>
      <c r="B356" s="228">
        <v>3</v>
      </c>
      <c r="C356" s="223">
        <v>2</v>
      </c>
      <c r="D356" s="224">
        <v>7</v>
      </c>
      <c r="E356" s="224">
        <v>1</v>
      </c>
      <c r="F356" s="226">
        <v>2</v>
      </c>
      <c r="G356" s="225" t="s">
        <v>240</v>
      </c>
      <c r="H356" s="211">
        <v>329</v>
      </c>
      <c r="I356" s="231">
        <v>0</v>
      </c>
      <c r="J356" s="231">
        <v>0</v>
      </c>
      <c r="K356" s="231">
        <v>0</v>
      </c>
      <c r="L356" s="231">
        <v>0</v>
      </c>
    </row>
    <row r="357" spans="1:12" ht="18.75" customHeight="1">
      <c r="A357" s="190"/>
      <c r="B357" s="190"/>
      <c r="C357" s="191"/>
      <c r="D357" s="292"/>
      <c r="E357" s="293"/>
      <c r="F357" s="294"/>
      <c r="G357" s="295" t="s">
        <v>243</v>
      </c>
      <c r="H357" s="211">
        <v>330</v>
      </c>
      <c r="I357" s="264">
        <f>SUM(I27+I173)</f>
        <v>6038</v>
      </c>
      <c r="J357" s="264">
        <f>SUM(J27+J173)</f>
        <v>6038</v>
      </c>
      <c r="K357" s="264">
        <f>SUM(K27+K173)</f>
        <v>6038</v>
      </c>
      <c r="L357" s="264">
        <f>SUM(L27+L173)</f>
        <v>6038</v>
      </c>
    </row>
    <row r="358" spans="1:12" ht="18.75" customHeight="1">
      <c r="G358" s="214"/>
      <c r="H358" s="211"/>
      <c r="I358" s="310"/>
      <c r="J358" s="299"/>
      <c r="K358" s="299"/>
      <c r="L358" s="299"/>
    </row>
    <row r="359" spans="1:12" ht="18.75" customHeight="1">
      <c r="D359" s="296"/>
      <c r="E359" s="296"/>
      <c r="F359" s="196"/>
      <c r="G359" s="296" t="s">
        <v>18</v>
      </c>
      <c r="H359" s="297"/>
      <c r="I359" s="298"/>
      <c r="J359" s="299"/>
      <c r="K359" s="296" t="s">
        <v>19</v>
      </c>
      <c r="L359" s="298"/>
    </row>
    <row r="360" spans="1:12" ht="18.75" customHeight="1">
      <c r="A360" s="300"/>
      <c r="B360" s="300"/>
      <c r="C360" s="300"/>
      <c r="D360" s="301" t="s">
        <v>244</v>
      </c>
      <c r="E360" s="170"/>
      <c r="F360" s="170"/>
      <c r="G360" s="297"/>
      <c r="H360" s="297"/>
      <c r="I360" s="302" t="s">
        <v>245</v>
      </c>
      <c r="K360" s="467" t="s">
        <v>246</v>
      </c>
      <c r="L360" s="467"/>
    </row>
    <row r="361" spans="1:12" ht="15.75" customHeight="1">
      <c r="I361" s="303"/>
      <c r="K361" s="303"/>
      <c r="L361" s="303"/>
    </row>
    <row r="362" spans="1:12" ht="15.75" customHeight="1">
      <c r="D362" s="296"/>
      <c r="E362" s="296"/>
      <c r="F362" s="196"/>
      <c r="G362" s="296" t="s">
        <v>21</v>
      </c>
      <c r="I362" s="303"/>
      <c r="K362" s="296" t="s">
        <v>22</v>
      </c>
      <c r="L362" s="304"/>
    </row>
    <row r="363" spans="1:12" ht="26.25" customHeight="1">
      <c r="D363" s="468" t="s">
        <v>247</v>
      </c>
      <c r="E363" s="469"/>
      <c r="F363" s="469"/>
      <c r="G363" s="469"/>
      <c r="H363" s="305"/>
      <c r="I363" s="306" t="s">
        <v>245</v>
      </c>
      <c r="K363" s="467" t="s">
        <v>246</v>
      </c>
      <c r="L363" s="467"/>
    </row>
  </sheetData>
  <mergeCells count="21">
    <mergeCell ref="K24:K25"/>
    <mergeCell ref="L24:L25"/>
    <mergeCell ref="A26:F26"/>
    <mergeCell ref="K360:L360"/>
    <mergeCell ref="D363:G363"/>
    <mergeCell ref="K363:L363"/>
    <mergeCell ref="G22:H22"/>
    <mergeCell ref="A23:I23"/>
    <mergeCell ref="A24:F25"/>
    <mergeCell ref="G24:G25"/>
    <mergeCell ref="H24:H25"/>
    <mergeCell ref="I24:J24"/>
    <mergeCell ref="A20:I20"/>
    <mergeCell ref="G7:K7"/>
    <mergeCell ref="A8:L8"/>
    <mergeCell ref="B10:L10"/>
    <mergeCell ref="G12:K12"/>
    <mergeCell ref="G13:K13"/>
    <mergeCell ref="E14:K14"/>
    <mergeCell ref="A15:L15"/>
    <mergeCell ref="A19:I19"/>
  </mergeCells>
  <pageMargins left="0.70866141732283472" right="0.31496062992125984" top="0.55118110236220474" bottom="0.15748031496062992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topLeftCell="A22" workbookViewId="0">
      <selection activeCell="J39" sqref="J39"/>
    </sheetView>
  </sheetViews>
  <sheetFormatPr defaultRowHeight="15"/>
  <cols>
    <col min="1" max="4" width="2" style="163" customWidth="1"/>
    <col min="5" max="5" width="2.140625" style="163" customWidth="1"/>
    <col min="6" max="6" width="3.5703125" style="164" customWidth="1"/>
    <col min="7" max="7" width="34.28515625" style="163" customWidth="1"/>
    <col min="8" max="8" width="4.7109375" style="163" customWidth="1"/>
    <col min="9" max="9" width="9" style="163" customWidth="1"/>
    <col min="10" max="10" width="11.7109375" style="163" customWidth="1"/>
    <col min="11" max="11" width="12.42578125" style="163" customWidth="1"/>
    <col min="12" max="12" width="10.140625" style="163" customWidth="1"/>
    <col min="13" max="13" width="0.140625" style="163" hidden="1" customWidth="1"/>
    <col min="14" max="14" width="6.140625" style="163" hidden="1" customWidth="1"/>
    <col min="15" max="15" width="8.85546875" style="163" hidden="1" customWidth="1"/>
    <col min="16" max="16" width="9.140625" style="163" hidden="1" customWidth="1"/>
    <col min="17" max="17" width="2" style="163" customWidth="1"/>
    <col min="18" max="18" width="34.42578125" style="163" customWidth="1"/>
    <col min="19" max="19" width="9.140625" style="163"/>
    <col min="20" max="256" width="9.14062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512" width="9.14062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768" width="9.14062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1024" width="9.14062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280" width="9.14062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536" width="9.14062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792" width="9.14062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2048" width="9.14062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304" width="9.14062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560" width="9.14062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816" width="9.14062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3072" width="9.14062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328" width="9.14062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584" width="9.14062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840" width="9.14062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4096" width="9.14062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352" width="9.14062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608" width="9.14062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864" width="9.14062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5120" width="9.14062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376" width="9.14062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632" width="9.14062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888" width="9.14062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6144" width="9.14062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400" width="9.14062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656" width="9.14062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912" width="9.14062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7168" width="9.14062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424" width="9.14062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680" width="9.14062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936" width="9.14062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8192" width="9.14062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448" width="9.14062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704" width="9.14062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960" width="9.14062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9216" width="9.14062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472" width="9.14062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728" width="9.14062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984" width="9.14062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240" width="9.14062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496" width="9.14062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752" width="9.14062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1008" width="9.14062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264" width="9.14062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520" width="9.14062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776" width="9.14062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2032" width="9.14062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288" width="9.14062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544" width="9.14062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800" width="9.14062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3056" width="9.14062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312" width="9.14062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568" width="9.14062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824" width="9.14062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4080" width="9.14062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336" width="9.14062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592" width="9.14062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848" width="9.14062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5104" width="9.14062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360" width="9.14062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616" width="9.14062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872" width="9.14062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6128" width="9.14062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384" width="9.140625" style="170"/>
  </cols>
  <sheetData>
    <row r="1" spans="1:36" ht="15" customHeight="1">
      <c r="G1" s="165"/>
      <c r="H1" s="166"/>
      <c r="I1" s="167"/>
      <c r="J1" s="168" t="s">
        <v>27</v>
      </c>
      <c r="K1" s="168"/>
      <c r="L1" s="168"/>
      <c r="M1" s="169"/>
      <c r="N1" s="168"/>
      <c r="O1" s="168"/>
      <c r="P1" s="168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</row>
    <row r="2" spans="1:36" ht="14.25" customHeight="1">
      <c r="H2" s="166"/>
      <c r="I2" s="170"/>
      <c r="J2" s="168" t="s">
        <v>28</v>
      </c>
      <c r="K2" s="168"/>
      <c r="L2" s="168"/>
      <c r="M2" s="169"/>
      <c r="N2" s="168"/>
      <c r="O2" s="168"/>
      <c r="P2" s="168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</row>
    <row r="3" spans="1:36" ht="13.5" customHeight="1">
      <c r="H3" s="171"/>
      <c r="I3" s="166"/>
      <c r="J3" s="168" t="s">
        <v>29</v>
      </c>
      <c r="K3" s="168"/>
      <c r="L3" s="168"/>
      <c r="M3" s="169"/>
      <c r="N3" s="168"/>
      <c r="O3" s="168"/>
      <c r="P3" s="168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</row>
    <row r="4" spans="1:36" ht="14.25" customHeight="1">
      <c r="G4" s="172" t="s">
        <v>30</v>
      </c>
      <c r="H4" s="166"/>
      <c r="I4" s="170"/>
      <c r="J4" s="168" t="s">
        <v>31</v>
      </c>
      <c r="K4" s="168"/>
      <c r="L4" s="168"/>
      <c r="M4" s="169"/>
      <c r="N4" s="173"/>
      <c r="O4" s="173"/>
      <c r="P4" s="168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</row>
    <row r="5" spans="1:36" ht="12" customHeight="1">
      <c r="H5" s="174"/>
      <c r="I5" s="170"/>
      <c r="J5" s="168" t="s">
        <v>390</v>
      </c>
      <c r="K5" s="168"/>
      <c r="L5" s="168"/>
      <c r="M5" s="169"/>
      <c r="N5" s="168"/>
      <c r="O5" s="168"/>
      <c r="P5" s="168"/>
      <c r="Q5" s="168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</row>
    <row r="6" spans="1:36" ht="15.75" customHeight="1">
      <c r="G6" s="175" t="s">
        <v>32</v>
      </c>
      <c r="H6" s="168"/>
      <c r="I6" s="168"/>
      <c r="J6" s="176"/>
      <c r="K6" s="176"/>
      <c r="L6" s="177"/>
      <c r="M6" s="169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</row>
    <row r="7" spans="1:36" ht="14.25" customHeight="1">
      <c r="A7" s="178"/>
      <c r="B7" s="179"/>
      <c r="C7" s="179"/>
      <c r="D7" s="179"/>
      <c r="E7" s="179"/>
      <c r="F7" s="179"/>
      <c r="G7" s="474" t="s">
        <v>33</v>
      </c>
      <c r="H7" s="474"/>
      <c r="I7" s="474"/>
      <c r="J7" s="474"/>
      <c r="K7" s="474"/>
      <c r="L7" s="179"/>
      <c r="M7" s="169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</row>
    <row r="8" spans="1:36" ht="16.5" customHeight="1">
      <c r="A8" s="475" t="s">
        <v>466</v>
      </c>
      <c r="B8" s="47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169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</row>
    <row r="9" spans="1:36" ht="9" customHeight="1"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</row>
    <row r="10" spans="1:36" ht="12" customHeight="1">
      <c r="B10" s="475" t="s">
        <v>34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</row>
    <row r="11" spans="1:36" ht="12" customHeight="1"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</row>
    <row r="12" spans="1:36" ht="12.75" customHeight="1">
      <c r="G12" s="472" t="s">
        <v>468</v>
      </c>
      <c r="H12" s="472"/>
      <c r="I12" s="472"/>
      <c r="J12" s="472"/>
      <c r="K12" s="472"/>
    </row>
    <row r="13" spans="1:36" ht="11.25" customHeight="1">
      <c r="G13" s="490" t="s">
        <v>248</v>
      </c>
      <c r="H13" s="490"/>
      <c r="I13" s="490"/>
      <c r="J13" s="490"/>
      <c r="K13" s="490"/>
    </row>
    <row r="14" spans="1:36" ht="15" customHeight="1">
      <c r="B14" s="170"/>
      <c r="C14" s="170"/>
      <c r="D14" s="170"/>
      <c r="E14" s="488" t="s">
        <v>249</v>
      </c>
      <c r="F14" s="488"/>
      <c r="G14" s="488"/>
      <c r="H14" s="488"/>
      <c r="I14" s="488"/>
      <c r="J14" s="488"/>
      <c r="K14" s="488"/>
      <c r="L14" s="170"/>
    </row>
    <row r="15" spans="1:36" ht="12" customHeight="1">
      <c r="A15" s="489" t="s">
        <v>255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182"/>
    </row>
    <row r="16" spans="1:36" ht="12" customHeight="1">
      <c r="F16" s="163"/>
      <c r="J16" s="307"/>
      <c r="K16" s="308"/>
      <c r="L16" s="309" t="s">
        <v>35</v>
      </c>
      <c r="M16" s="182"/>
    </row>
    <row r="17" spans="1:18" ht="11.25" customHeight="1">
      <c r="F17" s="163"/>
      <c r="J17" s="180" t="s">
        <v>36</v>
      </c>
      <c r="K17" s="171"/>
      <c r="L17" s="181"/>
      <c r="M17" s="182"/>
    </row>
    <row r="18" spans="1:18" ht="12" customHeight="1">
      <c r="E18" s="168"/>
      <c r="F18" s="183"/>
      <c r="I18" s="184"/>
      <c r="J18" s="184"/>
      <c r="K18" s="185" t="s">
        <v>37</v>
      </c>
      <c r="L18" s="181"/>
      <c r="M18" s="182"/>
    </row>
    <row r="19" spans="1:18" ht="14.25" customHeight="1">
      <c r="A19" s="473" t="s">
        <v>391</v>
      </c>
      <c r="B19" s="473"/>
      <c r="C19" s="473"/>
      <c r="D19" s="473"/>
      <c r="E19" s="473"/>
      <c r="F19" s="473"/>
      <c r="G19" s="473"/>
      <c r="H19" s="473"/>
      <c r="I19" s="473"/>
      <c r="K19" s="185" t="s">
        <v>38</v>
      </c>
      <c r="L19" s="186" t="s">
        <v>39</v>
      </c>
      <c r="M19" s="182"/>
    </row>
    <row r="20" spans="1:18" ht="43.5" customHeight="1">
      <c r="A20" s="473" t="s">
        <v>250</v>
      </c>
      <c r="B20" s="473"/>
      <c r="C20" s="473"/>
      <c r="D20" s="473"/>
      <c r="E20" s="473"/>
      <c r="F20" s="473"/>
      <c r="G20" s="473"/>
      <c r="H20" s="473"/>
      <c r="I20" s="473"/>
      <c r="J20" s="187" t="s">
        <v>41</v>
      </c>
      <c r="K20" s="188" t="s">
        <v>53</v>
      </c>
      <c r="L20" s="181"/>
      <c r="M20" s="182"/>
    </row>
    <row r="21" spans="1:18" ht="12.75" customHeight="1">
      <c r="F21" s="163"/>
      <c r="G21" s="189" t="s">
        <v>42</v>
      </c>
      <c r="H21" s="190" t="s">
        <v>257</v>
      </c>
      <c r="I21" s="191"/>
      <c r="J21" s="192"/>
      <c r="K21" s="181"/>
      <c r="L21" s="181"/>
      <c r="M21" s="182"/>
    </row>
    <row r="22" spans="1:18" ht="13.5" customHeight="1">
      <c r="F22" s="163"/>
      <c r="G22" s="476" t="s">
        <v>43</v>
      </c>
      <c r="H22" s="476"/>
      <c r="I22" s="193" t="s">
        <v>251</v>
      </c>
      <c r="J22" s="194" t="s">
        <v>252</v>
      </c>
      <c r="K22" s="195" t="s">
        <v>252</v>
      </c>
      <c r="L22" s="195" t="s">
        <v>252</v>
      </c>
      <c r="M22" s="182"/>
    </row>
    <row r="23" spans="1:18">
      <c r="A23" s="477" t="s">
        <v>258</v>
      </c>
      <c r="B23" s="477"/>
      <c r="C23" s="477"/>
      <c r="D23" s="477"/>
      <c r="E23" s="477"/>
      <c r="F23" s="477"/>
      <c r="G23" s="477"/>
      <c r="H23" s="477"/>
      <c r="I23" s="477"/>
      <c r="J23" s="196"/>
      <c r="K23" s="197"/>
      <c r="L23" s="198" t="s">
        <v>44</v>
      </c>
      <c r="M23" s="199"/>
    </row>
    <row r="24" spans="1:18" ht="24" customHeight="1">
      <c r="A24" s="478" t="s">
        <v>45</v>
      </c>
      <c r="B24" s="479"/>
      <c r="C24" s="479"/>
      <c r="D24" s="479"/>
      <c r="E24" s="479"/>
      <c r="F24" s="479"/>
      <c r="G24" s="482" t="s">
        <v>46</v>
      </c>
      <c r="H24" s="484" t="s">
        <v>47</v>
      </c>
      <c r="I24" s="486" t="s">
        <v>48</v>
      </c>
      <c r="J24" s="487"/>
      <c r="K24" s="470" t="s">
        <v>49</v>
      </c>
      <c r="L24" s="462" t="s">
        <v>50</v>
      </c>
      <c r="M24" s="199"/>
    </row>
    <row r="25" spans="1:18" ht="46.5" customHeight="1">
      <c r="A25" s="480"/>
      <c r="B25" s="481"/>
      <c r="C25" s="481"/>
      <c r="D25" s="481"/>
      <c r="E25" s="481"/>
      <c r="F25" s="481"/>
      <c r="G25" s="483"/>
      <c r="H25" s="485"/>
      <c r="I25" s="200" t="s">
        <v>51</v>
      </c>
      <c r="J25" s="201" t="s">
        <v>52</v>
      </c>
      <c r="K25" s="471"/>
      <c r="L25" s="463"/>
    </row>
    <row r="26" spans="1:18" ht="11.25" customHeight="1">
      <c r="A26" s="464" t="s">
        <v>53</v>
      </c>
      <c r="B26" s="465"/>
      <c r="C26" s="465"/>
      <c r="D26" s="465"/>
      <c r="E26" s="465"/>
      <c r="F26" s="466"/>
      <c r="G26" s="202">
        <v>2</v>
      </c>
      <c r="H26" s="203">
        <v>3</v>
      </c>
      <c r="I26" s="204" t="s">
        <v>54</v>
      </c>
      <c r="J26" s="205" t="s">
        <v>55</v>
      </c>
      <c r="K26" s="206">
        <v>6</v>
      </c>
      <c r="L26" s="206">
        <v>7</v>
      </c>
    </row>
    <row r="27" spans="1:18" s="214" customFormat="1" ht="14.25" customHeight="1">
      <c r="A27" s="207">
        <v>2</v>
      </c>
      <c r="B27" s="207"/>
      <c r="C27" s="208"/>
      <c r="D27" s="209"/>
      <c r="E27" s="207"/>
      <c r="F27" s="210"/>
      <c r="G27" s="209" t="s">
        <v>56</v>
      </c>
      <c r="H27" s="211">
        <v>1</v>
      </c>
      <c r="I27" s="212">
        <f>SUM(I28+I39+I58+I79+I86+I106+I128+I147+I157)</f>
        <v>104000</v>
      </c>
      <c r="J27" s="212">
        <f>SUM(J28+J39+J58+J79+J86+J106+J128+J147+J157)</f>
        <v>104000</v>
      </c>
      <c r="K27" s="213">
        <f>SUM(K28+K39+K58+K79+K86+K106+K128+K147+K157)</f>
        <v>66842.299999999988</v>
      </c>
      <c r="L27" s="212">
        <f>SUM(L28+L39+L58+L79+L86+L106+L128+L147+L157)</f>
        <v>66842.299999999988</v>
      </c>
    </row>
    <row r="28" spans="1:18" ht="16.5" customHeight="1">
      <c r="A28" s="207">
        <v>2</v>
      </c>
      <c r="B28" s="215">
        <v>1</v>
      </c>
      <c r="C28" s="216"/>
      <c r="D28" s="217"/>
      <c r="E28" s="218"/>
      <c r="F28" s="219"/>
      <c r="G28" s="220" t="s">
        <v>57</v>
      </c>
      <c r="H28" s="211">
        <v>2</v>
      </c>
      <c r="I28" s="212">
        <f>SUM(I29+I35)</f>
        <v>14300</v>
      </c>
      <c r="J28" s="212">
        <f>SUM(J29+J35)</f>
        <v>14300</v>
      </c>
      <c r="K28" s="221">
        <f>SUM(K29+K35)</f>
        <v>14300</v>
      </c>
      <c r="L28" s="222">
        <f>SUM(L29+L35)</f>
        <v>14300</v>
      </c>
    </row>
    <row r="29" spans="1:18" ht="14.25" hidden="1" customHeight="1" collapsed="1">
      <c r="A29" s="223">
        <v>2</v>
      </c>
      <c r="B29" s="223">
        <v>1</v>
      </c>
      <c r="C29" s="224">
        <v>1</v>
      </c>
      <c r="D29" s="225"/>
      <c r="E29" s="223"/>
      <c r="F29" s="226"/>
      <c r="G29" s="225" t="s">
        <v>58</v>
      </c>
      <c r="H29" s="211">
        <v>3</v>
      </c>
      <c r="I29" s="212">
        <f>SUM(I30)</f>
        <v>14100</v>
      </c>
      <c r="J29" s="212">
        <f>SUM(J30)</f>
        <v>14100</v>
      </c>
      <c r="K29" s="213">
        <f>SUM(K30)</f>
        <v>14100</v>
      </c>
      <c r="L29" s="212">
        <f>SUM(L30)</f>
        <v>14100</v>
      </c>
      <c r="Q29" s="227"/>
    </row>
    <row r="30" spans="1:18" ht="13.5" hidden="1" customHeight="1" collapsed="1">
      <c r="A30" s="228">
        <v>2</v>
      </c>
      <c r="B30" s="223">
        <v>1</v>
      </c>
      <c r="C30" s="224">
        <v>1</v>
      </c>
      <c r="D30" s="225">
        <v>1</v>
      </c>
      <c r="E30" s="223"/>
      <c r="F30" s="226"/>
      <c r="G30" s="225" t="s">
        <v>58</v>
      </c>
      <c r="H30" s="211">
        <v>4</v>
      </c>
      <c r="I30" s="212">
        <f>SUM(I31+I33)</f>
        <v>14100</v>
      </c>
      <c r="J30" s="212">
        <f t="shared" ref="J30:L31" si="0">SUM(J31)</f>
        <v>14100</v>
      </c>
      <c r="K30" s="212">
        <f t="shared" si="0"/>
        <v>14100</v>
      </c>
      <c r="L30" s="212">
        <f t="shared" si="0"/>
        <v>14100</v>
      </c>
      <c r="Q30" s="227"/>
      <c r="R30" s="227"/>
    </row>
    <row r="31" spans="1:18" ht="14.25" hidden="1" customHeight="1" collapsed="1">
      <c r="A31" s="228">
        <v>2</v>
      </c>
      <c r="B31" s="223">
        <v>1</v>
      </c>
      <c r="C31" s="224">
        <v>1</v>
      </c>
      <c r="D31" s="225">
        <v>1</v>
      </c>
      <c r="E31" s="223">
        <v>1</v>
      </c>
      <c r="F31" s="226"/>
      <c r="G31" s="225" t="s">
        <v>59</v>
      </c>
      <c r="H31" s="211">
        <v>5</v>
      </c>
      <c r="I31" s="213">
        <f>SUM(I32)</f>
        <v>14100</v>
      </c>
      <c r="J31" s="213">
        <f t="shared" si="0"/>
        <v>14100</v>
      </c>
      <c r="K31" s="213">
        <f t="shared" si="0"/>
        <v>14100</v>
      </c>
      <c r="L31" s="213">
        <f t="shared" si="0"/>
        <v>14100</v>
      </c>
      <c r="Q31" s="227"/>
      <c r="R31" s="227"/>
    </row>
    <row r="32" spans="1:18" ht="14.25" customHeight="1">
      <c r="A32" s="228">
        <v>2</v>
      </c>
      <c r="B32" s="223">
        <v>1</v>
      </c>
      <c r="C32" s="224">
        <v>1</v>
      </c>
      <c r="D32" s="225">
        <v>1</v>
      </c>
      <c r="E32" s="223">
        <v>1</v>
      </c>
      <c r="F32" s="226">
        <v>1</v>
      </c>
      <c r="G32" s="225" t="s">
        <v>59</v>
      </c>
      <c r="H32" s="211">
        <v>6</v>
      </c>
      <c r="I32" s="229">
        <v>14100</v>
      </c>
      <c r="J32" s="230">
        <v>14100</v>
      </c>
      <c r="K32" s="230">
        <v>14100</v>
      </c>
      <c r="L32" s="230">
        <v>14100</v>
      </c>
      <c r="Q32" s="227"/>
      <c r="R32" s="227"/>
    </row>
    <row r="33" spans="1:19" ht="12.75" hidden="1" customHeight="1" collapsed="1">
      <c r="A33" s="228">
        <v>2</v>
      </c>
      <c r="B33" s="223">
        <v>1</v>
      </c>
      <c r="C33" s="224">
        <v>1</v>
      </c>
      <c r="D33" s="225">
        <v>1</v>
      </c>
      <c r="E33" s="223">
        <v>2</v>
      </c>
      <c r="F33" s="226"/>
      <c r="G33" s="225" t="s">
        <v>60</v>
      </c>
      <c r="H33" s="211">
        <v>7</v>
      </c>
      <c r="I33" s="213">
        <f>I34</f>
        <v>0</v>
      </c>
      <c r="J33" s="213">
        <f>J34</f>
        <v>0</v>
      </c>
      <c r="K33" s="213">
        <f>K34</f>
        <v>0</v>
      </c>
      <c r="L33" s="213">
        <f>L34</f>
        <v>0</v>
      </c>
      <c r="Q33" s="227"/>
      <c r="R33" s="227"/>
    </row>
    <row r="34" spans="1:19" ht="12.75" hidden="1" customHeight="1" collapsed="1">
      <c r="A34" s="228">
        <v>2</v>
      </c>
      <c r="B34" s="223">
        <v>1</v>
      </c>
      <c r="C34" s="224">
        <v>1</v>
      </c>
      <c r="D34" s="225">
        <v>1</v>
      </c>
      <c r="E34" s="223">
        <v>2</v>
      </c>
      <c r="F34" s="226">
        <v>1</v>
      </c>
      <c r="G34" s="225" t="s">
        <v>60</v>
      </c>
      <c r="H34" s="211">
        <v>8</v>
      </c>
      <c r="I34" s="230">
        <v>0</v>
      </c>
      <c r="J34" s="231">
        <v>0</v>
      </c>
      <c r="K34" s="230">
        <v>0</v>
      </c>
      <c r="L34" s="231">
        <v>0</v>
      </c>
      <c r="Q34" s="227"/>
      <c r="R34" s="227"/>
    </row>
    <row r="35" spans="1:19" ht="13.5" hidden="1" customHeight="1" collapsed="1">
      <c r="A35" s="228">
        <v>2</v>
      </c>
      <c r="B35" s="223">
        <v>1</v>
      </c>
      <c r="C35" s="224">
        <v>2</v>
      </c>
      <c r="D35" s="225"/>
      <c r="E35" s="223"/>
      <c r="F35" s="226"/>
      <c r="G35" s="225" t="s">
        <v>61</v>
      </c>
      <c r="H35" s="211">
        <v>9</v>
      </c>
      <c r="I35" s="213">
        <f t="shared" ref="I35:L37" si="1">I36</f>
        <v>200</v>
      </c>
      <c r="J35" s="212">
        <f t="shared" si="1"/>
        <v>200</v>
      </c>
      <c r="K35" s="213">
        <f t="shared" si="1"/>
        <v>200</v>
      </c>
      <c r="L35" s="212">
        <f t="shared" si="1"/>
        <v>200</v>
      </c>
      <c r="Q35" s="227"/>
      <c r="R35" s="227"/>
    </row>
    <row r="36" spans="1:19" ht="15.75" hidden="1" customHeight="1" collapsed="1">
      <c r="A36" s="228">
        <v>2</v>
      </c>
      <c r="B36" s="223">
        <v>1</v>
      </c>
      <c r="C36" s="224">
        <v>2</v>
      </c>
      <c r="D36" s="225">
        <v>1</v>
      </c>
      <c r="E36" s="223"/>
      <c r="F36" s="226"/>
      <c r="G36" s="225" t="s">
        <v>61</v>
      </c>
      <c r="H36" s="211">
        <v>10</v>
      </c>
      <c r="I36" s="213">
        <f t="shared" si="1"/>
        <v>200</v>
      </c>
      <c r="J36" s="212">
        <f t="shared" si="1"/>
        <v>200</v>
      </c>
      <c r="K36" s="212">
        <f t="shared" si="1"/>
        <v>200</v>
      </c>
      <c r="L36" s="212">
        <f t="shared" si="1"/>
        <v>200</v>
      </c>
      <c r="Q36" s="227"/>
    </row>
    <row r="37" spans="1:19" ht="13.5" hidden="1" customHeight="1" collapsed="1">
      <c r="A37" s="228">
        <v>2</v>
      </c>
      <c r="B37" s="223">
        <v>1</v>
      </c>
      <c r="C37" s="224">
        <v>2</v>
      </c>
      <c r="D37" s="225">
        <v>1</v>
      </c>
      <c r="E37" s="223">
        <v>1</v>
      </c>
      <c r="F37" s="226"/>
      <c r="G37" s="225" t="s">
        <v>61</v>
      </c>
      <c r="H37" s="211">
        <v>11</v>
      </c>
      <c r="I37" s="212">
        <f t="shared" si="1"/>
        <v>200</v>
      </c>
      <c r="J37" s="212">
        <f t="shared" si="1"/>
        <v>200</v>
      </c>
      <c r="K37" s="212">
        <f t="shared" si="1"/>
        <v>200</v>
      </c>
      <c r="L37" s="212">
        <f t="shared" si="1"/>
        <v>200</v>
      </c>
      <c r="Q37" s="227"/>
      <c r="R37" s="227"/>
    </row>
    <row r="38" spans="1:19" ht="14.25" customHeight="1">
      <c r="A38" s="228">
        <v>2</v>
      </c>
      <c r="B38" s="223">
        <v>1</v>
      </c>
      <c r="C38" s="224">
        <v>2</v>
      </c>
      <c r="D38" s="225">
        <v>1</v>
      </c>
      <c r="E38" s="223">
        <v>1</v>
      </c>
      <c r="F38" s="226">
        <v>1</v>
      </c>
      <c r="G38" s="225" t="s">
        <v>61</v>
      </c>
      <c r="H38" s="211">
        <v>12</v>
      </c>
      <c r="I38" s="231">
        <v>200</v>
      </c>
      <c r="J38" s="230">
        <v>200</v>
      </c>
      <c r="K38" s="230">
        <v>200</v>
      </c>
      <c r="L38" s="230">
        <v>200</v>
      </c>
      <c r="Q38" s="227"/>
      <c r="R38" s="227"/>
    </row>
    <row r="39" spans="1:19" ht="26.25" customHeight="1">
      <c r="A39" s="232">
        <v>2</v>
      </c>
      <c r="B39" s="233">
        <v>2</v>
      </c>
      <c r="C39" s="216"/>
      <c r="D39" s="217"/>
      <c r="E39" s="218"/>
      <c r="F39" s="219"/>
      <c r="G39" s="220" t="s">
        <v>62</v>
      </c>
      <c r="H39" s="211">
        <v>13</v>
      </c>
      <c r="I39" s="234">
        <f t="shared" ref="I39:L41" si="2">I40</f>
        <v>89700</v>
      </c>
      <c r="J39" s="235">
        <f t="shared" si="2"/>
        <v>89700</v>
      </c>
      <c r="K39" s="234">
        <f t="shared" si="2"/>
        <v>52542.299999999996</v>
      </c>
      <c r="L39" s="234">
        <f t="shared" si="2"/>
        <v>52542.299999999996</v>
      </c>
    </row>
    <row r="40" spans="1:19" ht="27" hidden="1" customHeight="1" collapsed="1">
      <c r="A40" s="228">
        <v>2</v>
      </c>
      <c r="B40" s="223">
        <v>2</v>
      </c>
      <c r="C40" s="224">
        <v>1</v>
      </c>
      <c r="D40" s="225"/>
      <c r="E40" s="223"/>
      <c r="F40" s="226"/>
      <c r="G40" s="217" t="s">
        <v>62</v>
      </c>
      <c r="H40" s="211">
        <v>14</v>
      </c>
      <c r="I40" s="212">
        <f t="shared" si="2"/>
        <v>89700</v>
      </c>
      <c r="J40" s="213">
        <f t="shared" si="2"/>
        <v>89700</v>
      </c>
      <c r="K40" s="212">
        <f t="shared" si="2"/>
        <v>52542.299999999996</v>
      </c>
      <c r="L40" s="213">
        <f t="shared" si="2"/>
        <v>52542.299999999996</v>
      </c>
      <c r="Q40" s="227"/>
      <c r="S40" s="227"/>
    </row>
    <row r="41" spans="1:19" ht="15.75" hidden="1" customHeight="1" collapsed="1">
      <c r="A41" s="228">
        <v>2</v>
      </c>
      <c r="B41" s="223">
        <v>2</v>
      </c>
      <c r="C41" s="224">
        <v>1</v>
      </c>
      <c r="D41" s="225">
        <v>1</v>
      </c>
      <c r="E41" s="223"/>
      <c r="F41" s="226"/>
      <c r="G41" s="217" t="s">
        <v>62</v>
      </c>
      <c r="H41" s="211">
        <v>15</v>
      </c>
      <c r="I41" s="212">
        <f t="shared" si="2"/>
        <v>89700</v>
      </c>
      <c r="J41" s="213">
        <f t="shared" si="2"/>
        <v>89700</v>
      </c>
      <c r="K41" s="222">
        <f t="shared" si="2"/>
        <v>52542.299999999996</v>
      </c>
      <c r="L41" s="222">
        <f t="shared" si="2"/>
        <v>52542.299999999996</v>
      </c>
      <c r="Q41" s="227"/>
      <c r="R41" s="227"/>
    </row>
    <row r="42" spans="1:19" ht="24.75" hidden="1" customHeight="1" collapsed="1">
      <c r="A42" s="236">
        <v>2</v>
      </c>
      <c r="B42" s="237">
        <v>2</v>
      </c>
      <c r="C42" s="238">
        <v>1</v>
      </c>
      <c r="D42" s="239">
        <v>1</v>
      </c>
      <c r="E42" s="237">
        <v>1</v>
      </c>
      <c r="F42" s="240"/>
      <c r="G42" s="217" t="s">
        <v>62</v>
      </c>
      <c r="H42" s="211">
        <v>16</v>
      </c>
      <c r="I42" s="241">
        <f>SUM(I43:I57)</f>
        <v>89700</v>
      </c>
      <c r="J42" s="241">
        <f>SUM(J43:J57)</f>
        <v>89700</v>
      </c>
      <c r="K42" s="242">
        <f>SUM(K43:K57)</f>
        <v>52542.299999999996</v>
      </c>
      <c r="L42" s="242">
        <f>SUM(L43:L57)</f>
        <v>52542.299999999996</v>
      </c>
      <c r="Q42" s="227"/>
      <c r="R42" s="227"/>
    </row>
    <row r="43" spans="1:19" ht="15.75" customHeight="1">
      <c r="A43" s="228">
        <v>2</v>
      </c>
      <c r="B43" s="223">
        <v>2</v>
      </c>
      <c r="C43" s="224">
        <v>1</v>
      </c>
      <c r="D43" s="225">
        <v>1</v>
      </c>
      <c r="E43" s="223">
        <v>1</v>
      </c>
      <c r="F43" s="243">
        <v>1</v>
      </c>
      <c r="G43" s="225" t="s">
        <v>63</v>
      </c>
      <c r="H43" s="211">
        <v>17</v>
      </c>
      <c r="I43" s="230">
        <v>74900</v>
      </c>
      <c r="J43" s="230">
        <v>74900</v>
      </c>
      <c r="K43" s="230">
        <v>38700</v>
      </c>
      <c r="L43" s="230">
        <v>38700</v>
      </c>
      <c r="Q43" s="227"/>
      <c r="R43" s="227"/>
    </row>
    <row r="44" spans="1:19" ht="26.25" hidden="1" customHeight="1" collapsed="1">
      <c r="A44" s="228">
        <v>2</v>
      </c>
      <c r="B44" s="223">
        <v>2</v>
      </c>
      <c r="C44" s="224">
        <v>1</v>
      </c>
      <c r="D44" s="225">
        <v>1</v>
      </c>
      <c r="E44" s="223">
        <v>1</v>
      </c>
      <c r="F44" s="226">
        <v>2</v>
      </c>
      <c r="G44" s="225" t="s">
        <v>64</v>
      </c>
      <c r="H44" s="211">
        <v>18</v>
      </c>
      <c r="I44" s="230">
        <v>0</v>
      </c>
      <c r="J44" s="230">
        <v>0</v>
      </c>
      <c r="K44" s="230">
        <v>0</v>
      </c>
      <c r="L44" s="230">
        <v>0</v>
      </c>
      <c r="Q44" s="227"/>
      <c r="R44" s="227"/>
    </row>
    <row r="45" spans="1:19" ht="26.25" customHeight="1">
      <c r="A45" s="228">
        <v>2</v>
      </c>
      <c r="B45" s="223">
        <v>2</v>
      </c>
      <c r="C45" s="224">
        <v>1</v>
      </c>
      <c r="D45" s="225">
        <v>1</v>
      </c>
      <c r="E45" s="223">
        <v>1</v>
      </c>
      <c r="F45" s="226">
        <v>5</v>
      </c>
      <c r="G45" s="225" t="s">
        <v>65</v>
      </c>
      <c r="H45" s="211">
        <v>19</v>
      </c>
      <c r="I45" s="230">
        <v>1000</v>
      </c>
      <c r="J45" s="230">
        <v>1000</v>
      </c>
      <c r="K45" s="230">
        <v>637.63</v>
      </c>
      <c r="L45" s="230">
        <v>637.63</v>
      </c>
      <c r="Q45" s="227"/>
      <c r="R45" s="227"/>
    </row>
    <row r="46" spans="1:19" ht="27" hidden="1" customHeight="1" collapsed="1">
      <c r="A46" s="228">
        <v>2</v>
      </c>
      <c r="B46" s="223">
        <v>2</v>
      </c>
      <c r="C46" s="224">
        <v>1</v>
      </c>
      <c r="D46" s="225">
        <v>1</v>
      </c>
      <c r="E46" s="223">
        <v>1</v>
      </c>
      <c r="F46" s="226">
        <v>6</v>
      </c>
      <c r="G46" s="225" t="s">
        <v>66</v>
      </c>
      <c r="H46" s="211">
        <v>20</v>
      </c>
      <c r="I46" s="230">
        <v>0</v>
      </c>
      <c r="J46" s="230">
        <v>0</v>
      </c>
      <c r="K46" s="230">
        <v>0</v>
      </c>
      <c r="L46" s="230">
        <v>0</v>
      </c>
      <c r="Q46" s="227"/>
      <c r="R46" s="227"/>
    </row>
    <row r="47" spans="1:19" ht="26.25" hidden="1" customHeight="1" collapsed="1">
      <c r="A47" s="244">
        <v>2</v>
      </c>
      <c r="B47" s="218">
        <v>2</v>
      </c>
      <c r="C47" s="216">
        <v>1</v>
      </c>
      <c r="D47" s="217">
        <v>1</v>
      </c>
      <c r="E47" s="218">
        <v>1</v>
      </c>
      <c r="F47" s="219">
        <v>7</v>
      </c>
      <c r="G47" s="217" t="s">
        <v>67</v>
      </c>
      <c r="H47" s="211">
        <v>21</v>
      </c>
      <c r="I47" s="230">
        <v>0</v>
      </c>
      <c r="J47" s="230">
        <v>0</v>
      </c>
      <c r="K47" s="230">
        <v>0</v>
      </c>
      <c r="L47" s="230">
        <v>0</v>
      </c>
      <c r="Q47" s="227"/>
      <c r="R47" s="227"/>
    </row>
    <row r="48" spans="1:19" ht="15" hidden="1" customHeight="1" collapsed="1">
      <c r="A48" s="228">
        <v>2</v>
      </c>
      <c r="B48" s="223">
        <v>2</v>
      </c>
      <c r="C48" s="224">
        <v>1</v>
      </c>
      <c r="D48" s="225">
        <v>1</v>
      </c>
      <c r="E48" s="223">
        <v>1</v>
      </c>
      <c r="F48" s="226">
        <v>11</v>
      </c>
      <c r="G48" s="225" t="s">
        <v>68</v>
      </c>
      <c r="H48" s="211">
        <v>22</v>
      </c>
      <c r="I48" s="231">
        <v>0</v>
      </c>
      <c r="J48" s="230">
        <v>0</v>
      </c>
      <c r="K48" s="230">
        <v>0</v>
      </c>
      <c r="L48" s="230">
        <v>0</v>
      </c>
      <c r="Q48" s="227"/>
      <c r="R48" s="227"/>
    </row>
    <row r="49" spans="1:19" ht="15.75" hidden="1" customHeight="1" collapsed="1">
      <c r="A49" s="236">
        <v>2</v>
      </c>
      <c r="B49" s="245">
        <v>2</v>
      </c>
      <c r="C49" s="246">
        <v>1</v>
      </c>
      <c r="D49" s="246">
        <v>1</v>
      </c>
      <c r="E49" s="246">
        <v>1</v>
      </c>
      <c r="F49" s="247">
        <v>12</v>
      </c>
      <c r="G49" s="248" t="s">
        <v>69</v>
      </c>
      <c r="H49" s="211">
        <v>23</v>
      </c>
      <c r="I49" s="249">
        <v>0</v>
      </c>
      <c r="J49" s="230">
        <v>0</v>
      </c>
      <c r="K49" s="230">
        <v>0</v>
      </c>
      <c r="L49" s="230">
        <v>0</v>
      </c>
      <c r="Q49" s="227"/>
      <c r="R49" s="227"/>
    </row>
    <row r="50" spans="1:19" ht="25.5" hidden="1" customHeight="1" collapsed="1">
      <c r="A50" s="228">
        <v>2</v>
      </c>
      <c r="B50" s="223">
        <v>2</v>
      </c>
      <c r="C50" s="224">
        <v>1</v>
      </c>
      <c r="D50" s="224">
        <v>1</v>
      </c>
      <c r="E50" s="224">
        <v>1</v>
      </c>
      <c r="F50" s="226">
        <v>14</v>
      </c>
      <c r="G50" s="250" t="s">
        <v>70</v>
      </c>
      <c r="H50" s="211">
        <v>24</v>
      </c>
      <c r="I50" s="231">
        <v>0</v>
      </c>
      <c r="J50" s="231">
        <v>0</v>
      </c>
      <c r="K50" s="231">
        <v>0</v>
      </c>
      <c r="L50" s="231">
        <v>0</v>
      </c>
      <c r="Q50" s="227"/>
      <c r="R50" s="227"/>
    </row>
    <row r="51" spans="1:19" ht="27.75" customHeight="1">
      <c r="A51" s="228">
        <v>2</v>
      </c>
      <c r="B51" s="223">
        <v>2</v>
      </c>
      <c r="C51" s="224">
        <v>1</v>
      </c>
      <c r="D51" s="224">
        <v>1</v>
      </c>
      <c r="E51" s="224">
        <v>1</v>
      </c>
      <c r="F51" s="226">
        <v>15</v>
      </c>
      <c r="G51" s="225" t="s">
        <v>71</v>
      </c>
      <c r="H51" s="211">
        <v>25</v>
      </c>
      <c r="I51" s="231">
        <v>2000</v>
      </c>
      <c r="J51" s="230">
        <v>2000</v>
      </c>
      <c r="K51" s="230">
        <v>1999.25</v>
      </c>
      <c r="L51" s="230">
        <v>1999.25</v>
      </c>
      <c r="Q51" s="227"/>
      <c r="R51" s="227"/>
    </row>
    <row r="52" spans="1:19" ht="15.75" hidden="1" customHeight="1" collapsed="1">
      <c r="A52" s="228">
        <v>2</v>
      </c>
      <c r="B52" s="223">
        <v>2</v>
      </c>
      <c r="C52" s="224">
        <v>1</v>
      </c>
      <c r="D52" s="224">
        <v>1</v>
      </c>
      <c r="E52" s="224">
        <v>1</v>
      </c>
      <c r="F52" s="226">
        <v>16</v>
      </c>
      <c r="G52" s="225" t="s">
        <v>72</v>
      </c>
      <c r="H52" s="211">
        <v>26</v>
      </c>
      <c r="I52" s="231">
        <v>0</v>
      </c>
      <c r="J52" s="230">
        <v>0</v>
      </c>
      <c r="K52" s="230">
        <v>0</v>
      </c>
      <c r="L52" s="230">
        <v>0</v>
      </c>
      <c r="Q52" s="227"/>
      <c r="R52" s="227"/>
    </row>
    <row r="53" spans="1:19" ht="27.75" hidden="1" customHeight="1" collapsed="1">
      <c r="A53" s="228">
        <v>2</v>
      </c>
      <c r="B53" s="223">
        <v>2</v>
      </c>
      <c r="C53" s="224">
        <v>1</v>
      </c>
      <c r="D53" s="224">
        <v>1</v>
      </c>
      <c r="E53" s="224">
        <v>1</v>
      </c>
      <c r="F53" s="226">
        <v>17</v>
      </c>
      <c r="G53" s="225" t="s">
        <v>73</v>
      </c>
      <c r="H53" s="211">
        <v>27</v>
      </c>
      <c r="I53" s="231">
        <v>0</v>
      </c>
      <c r="J53" s="231">
        <v>0</v>
      </c>
      <c r="K53" s="231">
        <v>0</v>
      </c>
      <c r="L53" s="231">
        <v>0</v>
      </c>
      <c r="Q53" s="227"/>
      <c r="R53" s="227"/>
    </row>
    <row r="54" spans="1:19" ht="14.25" hidden="1" customHeight="1" collapsed="1">
      <c r="A54" s="228">
        <v>2</v>
      </c>
      <c r="B54" s="223">
        <v>2</v>
      </c>
      <c r="C54" s="224">
        <v>1</v>
      </c>
      <c r="D54" s="224">
        <v>1</v>
      </c>
      <c r="E54" s="224">
        <v>1</v>
      </c>
      <c r="F54" s="226">
        <v>20</v>
      </c>
      <c r="G54" s="225" t="s">
        <v>74</v>
      </c>
      <c r="H54" s="211">
        <v>28</v>
      </c>
      <c r="I54" s="231">
        <v>0</v>
      </c>
      <c r="J54" s="230">
        <v>0</v>
      </c>
      <c r="K54" s="230">
        <v>0</v>
      </c>
      <c r="L54" s="230">
        <v>0</v>
      </c>
      <c r="Q54" s="227"/>
      <c r="R54" s="227"/>
    </row>
    <row r="55" spans="1:19" ht="27.75" hidden="1" customHeight="1" collapsed="1">
      <c r="A55" s="228">
        <v>2</v>
      </c>
      <c r="B55" s="223">
        <v>2</v>
      </c>
      <c r="C55" s="224">
        <v>1</v>
      </c>
      <c r="D55" s="224">
        <v>1</v>
      </c>
      <c r="E55" s="224">
        <v>1</v>
      </c>
      <c r="F55" s="226">
        <v>21</v>
      </c>
      <c r="G55" s="225" t="s">
        <v>75</v>
      </c>
      <c r="H55" s="211">
        <v>29</v>
      </c>
      <c r="I55" s="231">
        <v>0</v>
      </c>
      <c r="J55" s="230">
        <v>0</v>
      </c>
      <c r="K55" s="230">
        <v>0</v>
      </c>
      <c r="L55" s="230">
        <v>0</v>
      </c>
      <c r="Q55" s="227"/>
      <c r="R55" s="227"/>
    </row>
    <row r="56" spans="1:19" ht="12" hidden="1" customHeight="1" collapsed="1">
      <c r="A56" s="228">
        <v>2</v>
      </c>
      <c r="B56" s="223">
        <v>2</v>
      </c>
      <c r="C56" s="224">
        <v>1</v>
      </c>
      <c r="D56" s="224">
        <v>1</v>
      </c>
      <c r="E56" s="224">
        <v>1</v>
      </c>
      <c r="F56" s="226">
        <v>22</v>
      </c>
      <c r="G56" s="225" t="s">
        <v>76</v>
      </c>
      <c r="H56" s="211">
        <v>30</v>
      </c>
      <c r="I56" s="231">
        <v>0</v>
      </c>
      <c r="J56" s="230">
        <v>0</v>
      </c>
      <c r="K56" s="230">
        <v>0</v>
      </c>
      <c r="L56" s="230">
        <v>0</v>
      </c>
      <c r="Q56" s="227"/>
      <c r="R56" s="227"/>
    </row>
    <row r="57" spans="1:19" ht="15" customHeight="1">
      <c r="A57" s="228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30</v>
      </c>
      <c r="G57" s="225" t="s">
        <v>77</v>
      </c>
      <c r="H57" s="211">
        <v>31</v>
      </c>
      <c r="I57" s="231">
        <v>11800</v>
      </c>
      <c r="J57" s="230">
        <v>11800</v>
      </c>
      <c r="K57" s="230">
        <v>11205.42</v>
      </c>
      <c r="L57" s="230">
        <v>11205.42</v>
      </c>
      <c r="Q57" s="227"/>
      <c r="R57" s="227"/>
    </row>
    <row r="58" spans="1:19" ht="14.25" hidden="1" customHeight="1" collapsed="1">
      <c r="A58" s="251">
        <v>2</v>
      </c>
      <c r="B58" s="252">
        <v>3</v>
      </c>
      <c r="C58" s="215"/>
      <c r="D58" s="216"/>
      <c r="E58" s="216"/>
      <c r="F58" s="219"/>
      <c r="G58" s="253" t="s">
        <v>78</v>
      </c>
      <c r="H58" s="211">
        <v>32</v>
      </c>
      <c r="I58" s="234">
        <f>I59</f>
        <v>0</v>
      </c>
      <c r="J58" s="234">
        <f>J59</f>
        <v>0</v>
      </c>
      <c r="K58" s="234">
        <f>K59</f>
        <v>0</v>
      </c>
      <c r="L58" s="234">
        <f>L59</f>
        <v>0</v>
      </c>
    </row>
    <row r="59" spans="1:19" ht="13.5" hidden="1" customHeight="1" collapsed="1">
      <c r="A59" s="228">
        <v>2</v>
      </c>
      <c r="B59" s="223">
        <v>3</v>
      </c>
      <c r="C59" s="224">
        <v>1</v>
      </c>
      <c r="D59" s="224"/>
      <c r="E59" s="224"/>
      <c r="F59" s="226"/>
      <c r="G59" s="225" t="s">
        <v>79</v>
      </c>
      <c r="H59" s="211">
        <v>33</v>
      </c>
      <c r="I59" s="212">
        <f>SUM(I60+I65+I70)</f>
        <v>0</v>
      </c>
      <c r="J59" s="254">
        <f>SUM(J60+J65+J70)</f>
        <v>0</v>
      </c>
      <c r="K59" s="213">
        <f>SUM(K60+K65+K70)</f>
        <v>0</v>
      </c>
      <c r="L59" s="212">
        <f>SUM(L60+L65+L70)</f>
        <v>0</v>
      </c>
      <c r="Q59" s="227"/>
      <c r="S59" s="227"/>
    </row>
    <row r="60" spans="1:19" ht="15" hidden="1" customHeight="1" collapsed="1">
      <c r="A60" s="228">
        <v>2</v>
      </c>
      <c r="B60" s="223">
        <v>3</v>
      </c>
      <c r="C60" s="224">
        <v>1</v>
      </c>
      <c r="D60" s="224">
        <v>1</v>
      </c>
      <c r="E60" s="224"/>
      <c r="F60" s="226"/>
      <c r="G60" s="225" t="s">
        <v>80</v>
      </c>
      <c r="H60" s="211">
        <v>34</v>
      </c>
      <c r="I60" s="212">
        <f>I61</f>
        <v>0</v>
      </c>
      <c r="J60" s="254">
        <f>J61</f>
        <v>0</v>
      </c>
      <c r="K60" s="213">
        <f>K61</f>
        <v>0</v>
      </c>
      <c r="L60" s="212">
        <f>L61</f>
        <v>0</v>
      </c>
      <c r="Q60" s="227"/>
      <c r="R60" s="227"/>
    </row>
    <row r="61" spans="1:19" ht="13.5" hidden="1" customHeight="1" collapsed="1">
      <c r="A61" s="228">
        <v>2</v>
      </c>
      <c r="B61" s="223">
        <v>3</v>
      </c>
      <c r="C61" s="224">
        <v>1</v>
      </c>
      <c r="D61" s="224">
        <v>1</v>
      </c>
      <c r="E61" s="224">
        <v>1</v>
      </c>
      <c r="F61" s="226"/>
      <c r="G61" s="225" t="s">
        <v>80</v>
      </c>
      <c r="H61" s="211">
        <v>35</v>
      </c>
      <c r="I61" s="212">
        <f>SUM(I62:I64)</f>
        <v>0</v>
      </c>
      <c r="J61" s="254">
        <f>SUM(J62:J64)</f>
        <v>0</v>
      </c>
      <c r="K61" s="213">
        <f>SUM(K62:K64)</f>
        <v>0</v>
      </c>
      <c r="L61" s="212">
        <f>SUM(L62:L64)</f>
        <v>0</v>
      </c>
      <c r="Q61" s="227"/>
      <c r="R61" s="227"/>
    </row>
    <row r="62" spans="1:19" s="255" customFormat="1" ht="25.5" hidden="1" customHeight="1" collapsed="1">
      <c r="A62" s="228">
        <v>2</v>
      </c>
      <c r="B62" s="223">
        <v>3</v>
      </c>
      <c r="C62" s="224">
        <v>1</v>
      </c>
      <c r="D62" s="224">
        <v>1</v>
      </c>
      <c r="E62" s="224">
        <v>1</v>
      </c>
      <c r="F62" s="226">
        <v>1</v>
      </c>
      <c r="G62" s="225" t="s">
        <v>81</v>
      </c>
      <c r="H62" s="211">
        <v>36</v>
      </c>
      <c r="I62" s="231">
        <v>0</v>
      </c>
      <c r="J62" s="231">
        <v>0</v>
      </c>
      <c r="K62" s="231">
        <v>0</v>
      </c>
      <c r="L62" s="231">
        <v>0</v>
      </c>
      <c r="Q62" s="227"/>
      <c r="R62" s="227"/>
    </row>
    <row r="63" spans="1:19" ht="19.5" hidden="1" customHeight="1" collapsed="1">
      <c r="A63" s="228">
        <v>2</v>
      </c>
      <c r="B63" s="218">
        <v>3</v>
      </c>
      <c r="C63" s="216">
        <v>1</v>
      </c>
      <c r="D63" s="216">
        <v>1</v>
      </c>
      <c r="E63" s="216">
        <v>1</v>
      </c>
      <c r="F63" s="219">
        <v>2</v>
      </c>
      <c r="G63" s="217" t="s">
        <v>82</v>
      </c>
      <c r="H63" s="211">
        <v>37</v>
      </c>
      <c r="I63" s="229">
        <v>0</v>
      </c>
      <c r="J63" s="229">
        <v>0</v>
      </c>
      <c r="K63" s="229">
        <v>0</v>
      </c>
      <c r="L63" s="229">
        <v>0</v>
      </c>
      <c r="Q63" s="227"/>
      <c r="R63" s="227"/>
    </row>
    <row r="64" spans="1:19" ht="16.5" hidden="1" customHeight="1" collapsed="1">
      <c r="A64" s="223">
        <v>2</v>
      </c>
      <c r="B64" s="224">
        <v>3</v>
      </c>
      <c r="C64" s="224">
        <v>1</v>
      </c>
      <c r="D64" s="224">
        <v>1</v>
      </c>
      <c r="E64" s="224">
        <v>1</v>
      </c>
      <c r="F64" s="226">
        <v>3</v>
      </c>
      <c r="G64" s="225" t="s">
        <v>83</v>
      </c>
      <c r="H64" s="211">
        <v>38</v>
      </c>
      <c r="I64" s="231">
        <v>0</v>
      </c>
      <c r="J64" s="231">
        <v>0</v>
      </c>
      <c r="K64" s="231">
        <v>0</v>
      </c>
      <c r="L64" s="231">
        <v>0</v>
      </c>
      <c r="Q64" s="227"/>
      <c r="R64" s="227"/>
    </row>
    <row r="65" spans="1:18" ht="29.25" hidden="1" customHeight="1" collapsed="1">
      <c r="A65" s="218">
        <v>2</v>
      </c>
      <c r="B65" s="216">
        <v>3</v>
      </c>
      <c r="C65" s="216">
        <v>1</v>
      </c>
      <c r="D65" s="216">
        <v>2</v>
      </c>
      <c r="E65" s="216"/>
      <c r="F65" s="219"/>
      <c r="G65" s="217" t="s">
        <v>84</v>
      </c>
      <c r="H65" s="211">
        <v>39</v>
      </c>
      <c r="I65" s="234">
        <f>I66</f>
        <v>0</v>
      </c>
      <c r="J65" s="256">
        <f>J66</f>
        <v>0</v>
      </c>
      <c r="K65" s="235">
        <f>K66</f>
        <v>0</v>
      </c>
      <c r="L65" s="235">
        <f>L66</f>
        <v>0</v>
      </c>
      <c r="Q65" s="227"/>
      <c r="R65" s="227"/>
    </row>
    <row r="66" spans="1:18" ht="27" hidden="1" customHeight="1" collapsed="1">
      <c r="A66" s="237">
        <v>2</v>
      </c>
      <c r="B66" s="238">
        <v>3</v>
      </c>
      <c r="C66" s="238">
        <v>1</v>
      </c>
      <c r="D66" s="238">
        <v>2</v>
      </c>
      <c r="E66" s="238">
        <v>1</v>
      </c>
      <c r="F66" s="240"/>
      <c r="G66" s="217" t="s">
        <v>84</v>
      </c>
      <c r="H66" s="211">
        <v>40</v>
      </c>
      <c r="I66" s="222">
        <f>SUM(I67:I69)</f>
        <v>0</v>
      </c>
      <c r="J66" s="257">
        <f>SUM(J67:J69)</f>
        <v>0</v>
      </c>
      <c r="K66" s="221">
        <f>SUM(K67:K69)</f>
        <v>0</v>
      </c>
      <c r="L66" s="213">
        <f>SUM(L67:L69)</f>
        <v>0</v>
      </c>
      <c r="Q66" s="227"/>
      <c r="R66" s="227"/>
    </row>
    <row r="67" spans="1:18" s="255" customFormat="1" ht="27" hidden="1" customHeight="1" collapsed="1">
      <c r="A67" s="223">
        <v>2</v>
      </c>
      <c r="B67" s="224">
        <v>3</v>
      </c>
      <c r="C67" s="224">
        <v>1</v>
      </c>
      <c r="D67" s="224">
        <v>2</v>
      </c>
      <c r="E67" s="224">
        <v>1</v>
      </c>
      <c r="F67" s="226">
        <v>1</v>
      </c>
      <c r="G67" s="228" t="s">
        <v>81</v>
      </c>
      <c r="H67" s="211">
        <v>41</v>
      </c>
      <c r="I67" s="231">
        <v>0</v>
      </c>
      <c r="J67" s="231">
        <v>0</v>
      </c>
      <c r="K67" s="231">
        <v>0</v>
      </c>
      <c r="L67" s="231">
        <v>0</v>
      </c>
      <c r="Q67" s="227"/>
      <c r="R67" s="227"/>
    </row>
    <row r="68" spans="1:18" ht="16.5" hidden="1" customHeight="1" collapsed="1">
      <c r="A68" s="223">
        <v>2</v>
      </c>
      <c r="B68" s="224">
        <v>3</v>
      </c>
      <c r="C68" s="224">
        <v>1</v>
      </c>
      <c r="D68" s="224">
        <v>2</v>
      </c>
      <c r="E68" s="224">
        <v>1</v>
      </c>
      <c r="F68" s="226">
        <v>2</v>
      </c>
      <c r="G68" s="228" t="s">
        <v>82</v>
      </c>
      <c r="H68" s="211">
        <v>42</v>
      </c>
      <c r="I68" s="231">
        <v>0</v>
      </c>
      <c r="J68" s="231">
        <v>0</v>
      </c>
      <c r="K68" s="231">
        <v>0</v>
      </c>
      <c r="L68" s="231">
        <v>0</v>
      </c>
      <c r="Q68" s="227"/>
      <c r="R68" s="227"/>
    </row>
    <row r="69" spans="1:18" ht="15" hidden="1" customHeight="1" collapsed="1">
      <c r="A69" s="223">
        <v>2</v>
      </c>
      <c r="B69" s="224">
        <v>3</v>
      </c>
      <c r="C69" s="224">
        <v>1</v>
      </c>
      <c r="D69" s="224">
        <v>2</v>
      </c>
      <c r="E69" s="224">
        <v>1</v>
      </c>
      <c r="F69" s="226">
        <v>3</v>
      </c>
      <c r="G69" s="228" t="s">
        <v>83</v>
      </c>
      <c r="H69" s="211">
        <v>43</v>
      </c>
      <c r="I69" s="231">
        <v>0</v>
      </c>
      <c r="J69" s="231">
        <v>0</v>
      </c>
      <c r="K69" s="231">
        <v>0</v>
      </c>
      <c r="L69" s="231">
        <v>0</v>
      </c>
      <c r="Q69" s="227"/>
      <c r="R69" s="227"/>
    </row>
    <row r="70" spans="1:18" ht="27.75" hidden="1" customHeight="1" collapsed="1">
      <c r="A70" s="223">
        <v>2</v>
      </c>
      <c r="B70" s="224">
        <v>3</v>
      </c>
      <c r="C70" s="224">
        <v>1</v>
      </c>
      <c r="D70" s="224">
        <v>3</v>
      </c>
      <c r="E70" s="224"/>
      <c r="F70" s="226"/>
      <c r="G70" s="228" t="s">
        <v>85</v>
      </c>
      <c r="H70" s="211">
        <v>44</v>
      </c>
      <c r="I70" s="212">
        <f>I71</f>
        <v>0</v>
      </c>
      <c r="J70" s="254">
        <f>J71</f>
        <v>0</v>
      </c>
      <c r="K70" s="213">
        <f>K71</f>
        <v>0</v>
      </c>
      <c r="L70" s="213">
        <f>L71</f>
        <v>0</v>
      </c>
      <c r="Q70" s="227"/>
      <c r="R70" s="227"/>
    </row>
    <row r="71" spans="1:18" ht="26.25" hidden="1" customHeight="1" collapsed="1">
      <c r="A71" s="223">
        <v>2</v>
      </c>
      <c r="B71" s="224">
        <v>3</v>
      </c>
      <c r="C71" s="224">
        <v>1</v>
      </c>
      <c r="D71" s="224">
        <v>3</v>
      </c>
      <c r="E71" s="224">
        <v>1</v>
      </c>
      <c r="F71" s="226"/>
      <c r="G71" s="228" t="s">
        <v>86</v>
      </c>
      <c r="H71" s="211">
        <v>45</v>
      </c>
      <c r="I71" s="212">
        <f>SUM(I72:I74)</f>
        <v>0</v>
      </c>
      <c r="J71" s="254">
        <f>SUM(J72:J74)</f>
        <v>0</v>
      </c>
      <c r="K71" s="213">
        <f>SUM(K72:K74)</f>
        <v>0</v>
      </c>
      <c r="L71" s="213">
        <f>SUM(L72:L74)</f>
        <v>0</v>
      </c>
      <c r="Q71" s="227"/>
      <c r="R71" s="227"/>
    </row>
    <row r="72" spans="1:18" ht="15" hidden="1" customHeight="1" collapsed="1">
      <c r="A72" s="218">
        <v>2</v>
      </c>
      <c r="B72" s="216">
        <v>3</v>
      </c>
      <c r="C72" s="216">
        <v>1</v>
      </c>
      <c r="D72" s="216">
        <v>3</v>
      </c>
      <c r="E72" s="216">
        <v>1</v>
      </c>
      <c r="F72" s="219">
        <v>1</v>
      </c>
      <c r="G72" s="244" t="s">
        <v>87</v>
      </c>
      <c r="H72" s="211">
        <v>46</v>
      </c>
      <c r="I72" s="229">
        <v>0</v>
      </c>
      <c r="J72" s="229">
        <v>0</v>
      </c>
      <c r="K72" s="229">
        <v>0</v>
      </c>
      <c r="L72" s="229">
        <v>0</v>
      </c>
      <c r="Q72" s="227"/>
      <c r="R72" s="227"/>
    </row>
    <row r="73" spans="1:18" ht="16.5" hidden="1" customHeight="1" collapsed="1">
      <c r="A73" s="223">
        <v>2</v>
      </c>
      <c r="B73" s="224">
        <v>3</v>
      </c>
      <c r="C73" s="224">
        <v>1</v>
      </c>
      <c r="D73" s="224">
        <v>3</v>
      </c>
      <c r="E73" s="224">
        <v>1</v>
      </c>
      <c r="F73" s="226">
        <v>2</v>
      </c>
      <c r="G73" s="228" t="s">
        <v>88</v>
      </c>
      <c r="H73" s="211">
        <v>47</v>
      </c>
      <c r="I73" s="231">
        <v>0</v>
      </c>
      <c r="J73" s="231">
        <v>0</v>
      </c>
      <c r="K73" s="231">
        <v>0</v>
      </c>
      <c r="L73" s="231">
        <v>0</v>
      </c>
      <c r="Q73" s="227"/>
      <c r="R73" s="227"/>
    </row>
    <row r="74" spans="1:18" ht="17.25" hidden="1" customHeight="1" collapsed="1">
      <c r="A74" s="218">
        <v>2</v>
      </c>
      <c r="B74" s="216">
        <v>3</v>
      </c>
      <c r="C74" s="216">
        <v>1</v>
      </c>
      <c r="D74" s="216">
        <v>3</v>
      </c>
      <c r="E74" s="216">
        <v>1</v>
      </c>
      <c r="F74" s="219">
        <v>3</v>
      </c>
      <c r="G74" s="244" t="s">
        <v>89</v>
      </c>
      <c r="H74" s="211">
        <v>48</v>
      </c>
      <c r="I74" s="229">
        <v>0</v>
      </c>
      <c r="J74" s="229">
        <v>0</v>
      </c>
      <c r="K74" s="229">
        <v>0</v>
      </c>
      <c r="L74" s="229">
        <v>0</v>
      </c>
      <c r="Q74" s="227"/>
      <c r="R74" s="227"/>
    </row>
    <row r="75" spans="1:18" ht="12.75" hidden="1" customHeight="1" collapsed="1">
      <c r="A75" s="218">
        <v>2</v>
      </c>
      <c r="B75" s="216">
        <v>3</v>
      </c>
      <c r="C75" s="216">
        <v>2</v>
      </c>
      <c r="D75" s="216"/>
      <c r="E75" s="216"/>
      <c r="F75" s="219"/>
      <c r="G75" s="244" t="s">
        <v>90</v>
      </c>
      <c r="H75" s="211">
        <v>49</v>
      </c>
      <c r="I75" s="212">
        <f t="shared" ref="I75:L76" si="3">I76</f>
        <v>0</v>
      </c>
      <c r="J75" s="212">
        <f t="shared" si="3"/>
        <v>0</v>
      </c>
      <c r="K75" s="212">
        <f t="shared" si="3"/>
        <v>0</v>
      </c>
      <c r="L75" s="212">
        <f t="shared" si="3"/>
        <v>0</v>
      </c>
    </row>
    <row r="76" spans="1:18" ht="12" hidden="1" customHeight="1" collapsed="1">
      <c r="A76" s="218">
        <v>2</v>
      </c>
      <c r="B76" s="216">
        <v>3</v>
      </c>
      <c r="C76" s="216">
        <v>2</v>
      </c>
      <c r="D76" s="216">
        <v>1</v>
      </c>
      <c r="E76" s="216"/>
      <c r="F76" s="219"/>
      <c r="G76" s="244" t="s">
        <v>90</v>
      </c>
      <c r="H76" s="211">
        <v>50</v>
      </c>
      <c r="I76" s="212">
        <f t="shared" si="3"/>
        <v>0</v>
      </c>
      <c r="J76" s="212">
        <f t="shared" si="3"/>
        <v>0</v>
      </c>
      <c r="K76" s="212">
        <f t="shared" si="3"/>
        <v>0</v>
      </c>
      <c r="L76" s="212">
        <f t="shared" si="3"/>
        <v>0</v>
      </c>
    </row>
    <row r="77" spans="1:18" ht="15.75" hidden="1" customHeight="1" collapsed="1">
      <c r="A77" s="218">
        <v>2</v>
      </c>
      <c r="B77" s="216">
        <v>3</v>
      </c>
      <c r="C77" s="216">
        <v>2</v>
      </c>
      <c r="D77" s="216">
        <v>1</v>
      </c>
      <c r="E77" s="216">
        <v>1</v>
      </c>
      <c r="F77" s="219"/>
      <c r="G77" s="244" t="s">
        <v>90</v>
      </c>
      <c r="H77" s="211">
        <v>51</v>
      </c>
      <c r="I77" s="212">
        <f>SUM(I78)</f>
        <v>0</v>
      </c>
      <c r="J77" s="212">
        <f>SUM(J78)</f>
        <v>0</v>
      </c>
      <c r="K77" s="212">
        <f>SUM(K78)</f>
        <v>0</v>
      </c>
      <c r="L77" s="212">
        <f>SUM(L78)</f>
        <v>0</v>
      </c>
    </row>
    <row r="78" spans="1:18" ht="13.5" hidden="1" customHeight="1" collapsed="1">
      <c r="A78" s="218">
        <v>2</v>
      </c>
      <c r="B78" s="216">
        <v>3</v>
      </c>
      <c r="C78" s="216">
        <v>2</v>
      </c>
      <c r="D78" s="216">
        <v>1</v>
      </c>
      <c r="E78" s="216">
        <v>1</v>
      </c>
      <c r="F78" s="219">
        <v>1</v>
      </c>
      <c r="G78" s="244" t="s">
        <v>90</v>
      </c>
      <c r="H78" s="211">
        <v>52</v>
      </c>
      <c r="I78" s="231">
        <v>0</v>
      </c>
      <c r="J78" s="231">
        <v>0</v>
      </c>
      <c r="K78" s="231">
        <v>0</v>
      </c>
      <c r="L78" s="231">
        <v>0</v>
      </c>
    </row>
    <row r="79" spans="1:18" ht="16.5" hidden="1" customHeight="1" collapsed="1">
      <c r="A79" s="207">
        <v>2</v>
      </c>
      <c r="B79" s="208">
        <v>4</v>
      </c>
      <c r="C79" s="208"/>
      <c r="D79" s="208"/>
      <c r="E79" s="208"/>
      <c r="F79" s="210"/>
      <c r="G79" s="258" t="s">
        <v>91</v>
      </c>
      <c r="H79" s="211">
        <v>53</v>
      </c>
      <c r="I79" s="212">
        <f t="shared" ref="I79:L81" si="4">I80</f>
        <v>0</v>
      </c>
      <c r="J79" s="254">
        <f t="shared" si="4"/>
        <v>0</v>
      </c>
      <c r="K79" s="213">
        <f t="shared" si="4"/>
        <v>0</v>
      </c>
      <c r="L79" s="213">
        <f t="shared" si="4"/>
        <v>0</v>
      </c>
    </row>
    <row r="80" spans="1:18" ht="15.75" hidden="1" customHeight="1" collapsed="1">
      <c r="A80" s="223">
        <v>2</v>
      </c>
      <c r="B80" s="224">
        <v>4</v>
      </c>
      <c r="C80" s="224">
        <v>1</v>
      </c>
      <c r="D80" s="224"/>
      <c r="E80" s="224"/>
      <c r="F80" s="226"/>
      <c r="G80" s="228" t="s">
        <v>92</v>
      </c>
      <c r="H80" s="211">
        <v>54</v>
      </c>
      <c r="I80" s="212">
        <f t="shared" si="4"/>
        <v>0</v>
      </c>
      <c r="J80" s="254">
        <f t="shared" si="4"/>
        <v>0</v>
      </c>
      <c r="K80" s="213">
        <f t="shared" si="4"/>
        <v>0</v>
      </c>
      <c r="L80" s="213">
        <f t="shared" si="4"/>
        <v>0</v>
      </c>
    </row>
    <row r="81" spans="1:12" ht="17.25" hidden="1" customHeight="1" collapsed="1">
      <c r="A81" s="223">
        <v>2</v>
      </c>
      <c r="B81" s="224">
        <v>4</v>
      </c>
      <c r="C81" s="224">
        <v>1</v>
      </c>
      <c r="D81" s="224">
        <v>1</v>
      </c>
      <c r="E81" s="224"/>
      <c r="F81" s="226"/>
      <c r="G81" s="228" t="s">
        <v>92</v>
      </c>
      <c r="H81" s="211">
        <v>55</v>
      </c>
      <c r="I81" s="212">
        <f t="shared" si="4"/>
        <v>0</v>
      </c>
      <c r="J81" s="254">
        <f t="shared" si="4"/>
        <v>0</v>
      </c>
      <c r="K81" s="213">
        <f t="shared" si="4"/>
        <v>0</v>
      </c>
      <c r="L81" s="213">
        <f t="shared" si="4"/>
        <v>0</v>
      </c>
    </row>
    <row r="82" spans="1:12" ht="18" hidden="1" customHeight="1" collapsed="1">
      <c r="A82" s="223">
        <v>2</v>
      </c>
      <c r="B82" s="224">
        <v>4</v>
      </c>
      <c r="C82" s="224">
        <v>1</v>
      </c>
      <c r="D82" s="224">
        <v>1</v>
      </c>
      <c r="E82" s="224">
        <v>1</v>
      </c>
      <c r="F82" s="226"/>
      <c r="G82" s="228" t="s">
        <v>92</v>
      </c>
      <c r="H82" s="211">
        <v>56</v>
      </c>
      <c r="I82" s="212">
        <f>SUM(I83:I85)</f>
        <v>0</v>
      </c>
      <c r="J82" s="254">
        <f>SUM(J83:J85)</f>
        <v>0</v>
      </c>
      <c r="K82" s="213">
        <f>SUM(K83:K85)</f>
        <v>0</v>
      </c>
      <c r="L82" s="213">
        <f>SUM(L83:L85)</f>
        <v>0</v>
      </c>
    </row>
    <row r="83" spans="1:12" ht="14.25" hidden="1" customHeight="1" collapsed="1">
      <c r="A83" s="223">
        <v>2</v>
      </c>
      <c r="B83" s="224">
        <v>4</v>
      </c>
      <c r="C83" s="224">
        <v>1</v>
      </c>
      <c r="D83" s="224">
        <v>1</v>
      </c>
      <c r="E83" s="224">
        <v>1</v>
      </c>
      <c r="F83" s="226">
        <v>1</v>
      </c>
      <c r="G83" s="228" t="s">
        <v>93</v>
      </c>
      <c r="H83" s="211">
        <v>57</v>
      </c>
      <c r="I83" s="231">
        <v>0</v>
      </c>
      <c r="J83" s="231">
        <v>0</v>
      </c>
      <c r="K83" s="231">
        <v>0</v>
      </c>
      <c r="L83" s="231">
        <v>0</v>
      </c>
    </row>
    <row r="84" spans="1:12" ht="13.5" hidden="1" customHeight="1" collapsed="1">
      <c r="A84" s="223">
        <v>2</v>
      </c>
      <c r="B84" s="223">
        <v>4</v>
      </c>
      <c r="C84" s="223">
        <v>1</v>
      </c>
      <c r="D84" s="224">
        <v>1</v>
      </c>
      <c r="E84" s="224">
        <v>1</v>
      </c>
      <c r="F84" s="259">
        <v>2</v>
      </c>
      <c r="G84" s="225" t="s">
        <v>94</v>
      </c>
      <c r="H84" s="211">
        <v>58</v>
      </c>
      <c r="I84" s="231">
        <v>0</v>
      </c>
      <c r="J84" s="231">
        <v>0</v>
      </c>
      <c r="K84" s="231">
        <v>0</v>
      </c>
      <c r="L84" s="231">
        <v>0</v>
      </c>
    </row>
    <row r="85" spans="1:12" hidden="1" collapsed="1">
      <c r="A85" s="223">
        <v>2</v>
      </c>
      <c r="B85" s="224">
        <v>4</v>
      </c>
      <c r="C85" s="223">
        <v>1</v>
      </c>
      <c r="D85" s="224">
        <v>1</v>
      </c>
      <c r="E85" s="224">
        <v>1</v>
      </c>
      <c r="F85" s="259">
        <v>3</v>
      </c>
      <c r="G85" s="225" t="s">
        <v>95</v>
      </c>
      <c r="H85" s="211">
        <v>59</v>
      </c>
      <c r="I85" s="231">
        <v>0</v>
      </c>
      <c r="J85" s="231">
        <v>0</v>
      </c>
      <c r="K85" s="231">
        <v>0</v>
      </c>
      <c r="L85" s="231">
        <v>0</v>
      </c>
    </row>
    <row r="86" spans="1:12" hidden="1" collapsed="1">
      <c r="A86" s="207">
        <v>2</v>
      </c>
      <c r="B86" s="208">
        <v>5</v>
      </c>
      <c r="C86" s="207"/>
      <c r="D86" s="208"/>
      <c r="E86" s="208"/>
      <c r="F86" s="260"/>
      <c r="G86" s="209" t="s">
        <v>96</v>
      </c>
      <c r="H86" s="211">
        <v>60</v>
      </c>
      <c r="I86" s="212">
        <f>SUM(I87+I92+I97)</f>
        <v>0</v>
      </c>
      <c r="J86" s="254">
        <f>SUM(J87+J92+J97)</f>
        <v>0</v>
      </c>
      <c r="K86" s="213">
        <f>SUM(K87+K92+K97)</f>
        <v>0</v>
      </c>
      <c r="L86" s="213">
        <f>SUM(L87+L92+L97)</f>
        <v>0</v>
      </c>
    </row>
    <row r="87" spans="1:12" hidden="1" collapsed="1">
      <c r="A87" s="218">
        <v>2</v>
      </c>
      <c r="B87" s="216">
        <v>5</v>
      </c>
      <c r="C87" s="218">
        <v>1</v>
      </c>
      <c r="D87" s="216"/>
      <c r="E87" s="216"/>
      <c r="F87" s="261"/>
      <c r="G87" s="217" t="s">
        <v>97</v>
      </c>
      <c r="H87" s="211">
        <v>61</v>
      </c>
      <c r="I87" s="234">
        <f t="shared" ref="I87:L88" si="5">I88</f>
        <v>0</v>
      </c>
      <c r="J87" s="256">
        <f t="shared" si="5"/>
        <v>0</v>
      </c>
      <c r="K87" s="235">
        <f t="shared" si="5"/>
        <v>0</v>
      </c>
      <c r="L87" s="235">
        <f t="shared" si="5"/>
        <v>0</v>
      </c>
    </row>
    <row r="88" spans="1:12" hidden="1" collapsed="1">
      <c r="A88" s="223">
        <v>2</v>
      </c>
      <c r="B88" s="224">
        <v>5</v>
      </c>
      <c r="C88" s="223">
        <v>1</v>
      </c>
      <c r="D88" s="224">
        <v>1</v>
      </c>
      <c r="E88" s="224"/>
      <c r="F88" s="259"/>
      <c r="G88" s="225" t="s">
        <v>97</v>
      </c>
      <c r="H88" s="211">
        <v>62</v>
      </c>
      <c r="I88" s="212">
        <f t="shared" si="5"/>
        <v>0</v>
      </c>
      <c r="J88" s="254">
        <f t="shared" si="5"/>
        <v>0</v>
      </c>
      <c r="K88" s="213">
        <f t="shared" si="5"/>
        <v>0</v>
      </c>
      <c r="L88" s="213">
        <f t="shared" si="5"/>
        <v>0</v>
      </c>
    </row>
    <row r="89" spans="1:12" hidden="1" collapsed="1">
      <c r="A89" s="223">
        <v>2</v>
      </c>
      <c r="B89" s="224">
        <v>5</v>
      </c>
      <c r="C89" s="223">
        <v>1</v>
      </c>
      <c r="D89" s="224">
        <v>1</v>
      </c>
      <c r="E89" s="224">
        <v>1</v>
      </c>
      <c r="F89" s="259"/>
      <c r="G89" s="225" t="s">
        <v>97</v>
      </c>
      <c r="H89" s="211">
        <v>63</v>
      </c>
      <c r="I89" s="212">
        <f>SUM(I90:I91)</f>
        <v>0</v>
      </c>
      <c r="J89" s="254">
        <f>SUM(J90:J91)</f>
        <v>0</v>
      </c>
      <c r="K89" s="213">
        <f>SUM(K90:K91)</f>
        <v>0</v>
      </c>
      <c r="L89" s="213">
        <f>SUM(L90:L91)</f>
        <v>0</v>
      </c>
    </row>
    <row r="90" spans="1:12" ht="25.5" hidden="1" customHeight="1" collapsed="1">
      <c r="A90" s="223">
        <v>2</v>
      </c>
      <c r="B90" s="224">
        <v>5</v>
      </c>
      <c r="C90" s="223">
        <v>1</v>
      </c>
      <c r="D90" s="224">
        <v>1</v>
      </c>
      <c r="E90" s="224">
        <v>1</v>
      </c>
      <c r="F90" s="259">
        <v>1</v>
      </c>
      <c r="G90" s="225" t="s">
        <v>98</v>
      </c>
      <c r="H90" s="211">
        <v>64</v>
      </c>
      <c r="I90" s="231">
        <v>0</v>
      </c>
      <c r="J90" s="231">
        <v>0</v>
      </c>
      <c r="K90" s="231">
        <v>0</v>
      </c>
      <c r="L90" s="231">
        <v>0</v>
      </c>
    </row>
    <row r="91" spans="1:12" ht="15.75" hidden="1" customHeight="1" collapsed="1">
      <c r="A91" s="223">
        <v>2</v>
      </c>
      <c r="B91" s="224">
        <v>5</v>
      </c>
      <c r="C91" s="223">
        <v>1</v>
      </c>
      <c r="D91" s="224">
        <v>1</v>
      </c>
      <c r="E91" s="224">
        <v>1</v>
      </c>
      <c r="F91" s="259">
        <v>2</v>
      </c>
      <c r="G91" s="225" t="s">
        <v>99</v>
      </c>
      <c r="H91" s="211">
        <v>65</v>
      </c>
      <c r="I91" s="231">
        <v>0</v>
      </c>
      <c r="J91" s="231">
        <v>0</v>
      </c>
      <c r="K91" s="231">
        <v>0</v>
      </c>
      <c r="L91" s="231">
        <v>0</v>
      </c>
    </row>
    <row r="92" spans="1:12" ht="12" hidden="1" customHeight="1" collapsed="1">
      <c r="A92" s="223">
        <v>2</v>
      </c>
      <c r="B92" s="224">
        <v>5</v>
      </c>
      <c r="C92" s="223">
        <v>2</v>
      </c>
      <c r="D92" s="224"/>
      <c r="E92" s="224"/>
      <c r="F92" s="259"/>
      <c r="G92" s="225" t="s">
        <v>100</v>
      </c>
      <c r="H92" s="211">
        <v>66</v>
      </c>
      <c r="I92" s="212">
        <f t="shared" ref="I92:L93" si="6">I93</f>
        <v>0</v>
      </c>
      <c r="J92" s="254">
        <f t="shared" si="6"/>
        <v>0</v>
      </c>
      <c r="K92" s="213">
        <f t="shared" si="6"/>
        <v>0</v>
      </c>
      <c r="L92" s="212">
        <f t="shared" si="6"/>
        <v>0</v>
      </c>
    </row>
    <row r="93" spans="1:12" ht="15.75" hidden="1" customHeight="1" collapsed="1">
      <c r="A93" s="228">
        <v>2</v>
      </c>
      <c r="B93" s="223">
        <v>5</v>
      </c>
      <c r="C93" s="224">
        <v>2</v>
      </c>
      <c r="D93" s="225">
        <v>1</v>
      </c>
      <c r="E93" s="223"/>
      <c r="F93" s="259"/>
      <c r="G93" s="225" t="s">
        <v>100</v>
      </c>
      <c r="H93" s="211">
        <v>67</v>
      </c>
      <c r="I93" s="212">
        <f t="shared" si="6"/>
        <v>0</v>
      </c>
      <c r="J93" s="254">
        <f t="shared" si="6"/>
        <v>0</v>
      </c>
      <c r="K93" s="213">
        <f t="shared" si="6"/>
        <v>0</v>
      </c>
      <c r="L93" s="212">
        <f t="shared" si="6"/>
        <v>0</v>
      </c>
    </row>
    <row r="94" spans="1:12" ht="15" hidden="1" customHeight="1" collapsed="1">
      <c r="A94" s="228">
        <v>2</v>
      </c>
      <c r="B94" s="223">
        <v>5</v>
      </c>
      <c r="C94" s="224">
        <v>2</v>
      </c>
      <c r="D94" s="225">
        <v>1</v>
      </c>
      <c r="E94" s="223">
        <v>1</v>
      </c>
      <c r="F94" s="259"/>
      <c r="G94" s="225" t="s">
        <v>100</v>
      </c>
      <c r="H94" s="211">
        <v>68</v>
      </c>
      <c r="I94" s="212">
        <f>SUM(I95:I96)</f>
        <v>0</v>
      </c>
      <c r="J94" s="254">
        <f>SUM(J95:J96)</f>
        <v>0</v>
      </c>
      <c r="K94" s="213">
        <f>SUM(K95:K96)</f>
        <v>0</v>
      </c>
      <c r="L94" s="212">
        <f>SUM(L95:L96)</f>
        <v>0</v>
      </c>
    </row>
    <row r="95" spans="1:12" ht="25.5" hidden="1" customHeight="1" collapsed="1">
      <c r="A95" s="228">
        <v>2</v>
      </c>
      <c r="B95" s="223">
        <v>5</v>
      </c>
      <c r="C95" s="224">
        <v>2</v>
      </c>
      <c r="D95" s="225">
        <v>1</v>
      </c>
      <c r="E95" s="223">
        <v>1</v>
      </c>
      <c r="F95" s="259">
        <v>1</v>
      </c>
      <c r="G95" s="225" t="s">
        <v>101</v>
      </c>
      <c r="H95" s="211">
        <v>69</v>
      </c>
      <c r="I95" s="231">
        <v>0</v>
      </c>
      <c r="J95" s="231">
        <v>0</v>
      </c>
      <c r="K95" s="231">
        <v>0</v>
      </c>
      <c r="L95" s="231">
        <v>0</v>
      </c>
    </row>
    <row r="96" spans="1:12" ht="25.5" hidden="1" customHeight="1" collapsed="1">
      <c r="A96" s="228">
        <v>2</v>
      </c>
      <c r="B96" s="223">
        <v>5</v>
      </c>
      <c r="C96" s="224">
        <v>2</v>
      </c>
      <c r="D96" s="225">
        <v>1</v>
      </c>
      <c r="E96" s="223">
        <v>1</v>
      </c>
      <c r="F96" s="259">
        <v>2</v>
      </c>
      <c r="G96" s="225" t="s">
        <v>102</v>
      </c>
      <c r="H96" s="211">
        <v>70</v>
      </c>
      <c r="I96" s="231">
        <v>0</v>
      </c>
      <c r="J96" s="231">
        <v>0</v>
      </c>
      <c r="K96" s="231">
        <v>0</v>
      </c>
      <c r="L96" s="231">
        <v>0</v>
      </c>
    </row>
    <row r="97" spans="1:12" ht="28.5" hidden="1" customHeight="1" collapsed="1">
      <c r="A97" s="228">
        <v>2</v>
      </c>
      <c r="B97" s="223">
        <v>5</v>
      </c>
      <c r="C97" s="224">
        <v>3</v>
      </c>
      <c r="D97" s="225"/>
      <c r="E97" s="223"/>
      <c r="F97" s="259"/>
      <c r="G97" s="225" t="s">
        <v>103</v>
      </c>
      <c r="H97" s="211">
        <v>71</v>
      </c>
      <c r="I97" s="212">
        <f t="shared" ref="I97:L98" si="7">I98</f>
        <v>0</v>
      </c>
      <c r="J97" s="254">
        <f t="shared" si="7"/>
        <v>0</v>
      </c>
      <c r="K97" s="213">
        <f t="shared" si="7"/>
        <v>0</v>
      </c>
      <c r="L97" s="212">
        <f t="shared" si="7"/>
        <v>0</v>
      </c>
    </row>
    <row r="98" spans="1:12" ht="27" hidden="1" customHeight="1" collapsed="1">
      <c r="A98" s="228">
        <v>2</v>
      </c>
      <c r="B98" s="223">
        <v>5</v>
      </c>
      <c r="C98" s="224">
        <v>3</v>
      </c>
      <c r="D98" s="225">
        <v>1</v>
      </c>
      <c r="E98" s="223"/>
      <c r="F98" s="259"/>
      <c r="G98" s="225" t="s">
        <v>104</v>
      </c>
      <c r="H98" s="211">
        <v>72</v>
      </c>
      <c r="I98" s="212">
        <f t="shared" si="7"/>
        <v>0</v>
      </c>
      <c r="J98" s="254">
        <f t="shared" si="7"/>
        <v>0</v>
      </c>
      <c r="K98" s="213">
        <f t="shared" si="7"/>
        <v>0</v>
      </c>
      <c r="L98" s="212">
        <f t="shared" si="7"/>
        <v>0</v>
      </c>
    </row>
    <row r="99" spans="1:12" ht="30" hidden="1" customHeight="1" collapsed="1">
      <c r="A99" s="236">
        <v>2</v>
      </c>
      <c r="B99" s="237">
        <v>5</v>
      </c>
      <c r="C99" s="238">
        <v>3</v>
      </c>
      <c r="D99" s="239">
        <v>1</v>
      </c>
      <c r="E99" s="237">
        <v>1</v>
      </c>
      <c r="F99" s="262"/>
      <c r="G99" s="239" t="s">
        <v>104</v>
      </c>
      <c r="H99" s="211">
        <v>73</v>
      </c>
      <c r="I99" s="222">
        <f>SUM(I100:I101)</f>
        <v>0</v>
      </c>
      <c r="J99" s="257">
        <f>SUM(J100:J101)</f>
        <v>0</v>
      </c>
      <c r="K99" s="221">
        <f>SUM(K100:K101)</f>
        <v>0</v>
      </c>
      <c r="L99" s="222">
        <f>SUM(L100:L101)</f>
        <v>0</v>
      </c>
    </row>
    <row r="100" spans="1:12" ht="26.25" hidden="1" customHeight="1" collapsed="1">
      <c r="A100" s="228">
        <v>2</v>
      </c>
      <c r="B100" s="223">
        <v>5</v>
      </c>
      <c r="C100" s="224">
        <v>3</v>
      </c>
      <c r="D100" s="225">
        <v>1</v>
      </c>
      <c r="E100" s="223">
        <v>1</v>
      </c>
      <c r="F100" s="259">
        <v>1</v>
      </c>
      <c r="G100" s="225" t="s">
        <v>104</v>
      </c>
      <c r="H100" s="211">
        <v>74</v>
      </c>
      <c r="I100" s="231">
        <v>0</v>
      </c>
      <c r="J100" s="231">
        <v>0</v>
      </c>
      <c r="K100" s="231">
        <v>0</v>
      </c>
      <c r="L100" s="231">
        <v>0</v>
      </c>
    </row>
    <row r="101" spans="1:12" ht="26.25" hidden="1" customHeight="1" collapsed="1">
      <c r="A101" s="236">
        <v>2</v>
      </c>
      <c r="B101" s="237">
        <v>5</v>
      </c>
      <c r="C101" s="238">
        <v>3</v>
      </c>
      <c r="D101" s="239">
        <v>1</v>
      </c>
      <c r="E101" s="237">
        <v>1</v>
      </c>
      <c r="F101" s="262">
        <v>2</v>
      </c>
      <c r="G101" s="239" t="s">
        <v>105</v>
      </c>
      <c r="H101" s="211">
        <v>75</v>
      </c>
      <c r="I101" s="231">
        <v>0</v>
      </c>
      <c r="J101" s="231">
        <v>0</v>
      </c>
      <c r="K101" s="231">
        <v>0</v>
      </c>
      <c r="L101" s="231">
        <v>0</v>
      </c>
    </row>
    <row r="102" spans="1:12" ht="27.75" hidden="1" customHeight="1" collapsed="1">
      <c r="A102" s="236">
        <v>2</v>
      </c>
      <c r="B102" s="237">
        <v>5</v>
      </c>
      <c r="C102" s="238">
        <v>3</v>
      </c>
      <c r="D102" s="239">
        <v>2</v>
      </c>
      <c r="E102" s="237"/>
      <c r="F102" s="262"/>
      <c r="G102" s="239" t="s">
        <v>106</v>
      </c>
      <c r="H102" s="211">
        <v>76</v>
      </c>
      <c r="I102" s="222">
        <f>I103</f>
        <v>0</v>
      </c>
      <c r="J102" s="222">
        <f>J103</f>
        <v>0</v>
      </c>
      <c r="K102" s="222">
        <f>K103</f>
        <v>0</v>
      </c>
      <c r="L102" s="222">
        <f>L103</f>
        <v>0</v>
      </c>
    </row>
    <row r="103" spans="1:12" ht="25.5" hidden="1" customHeight="1" collapsed="1">
      <c r="A103" s="236">
        <v>2</v>
      </c>
      <c r="B103" s="237">
        <v>5</v>
      </c>
      <c r="C103" s="238">
        <v>3</v>
      </c>
      <c r="D103" s="239">
        <v>2</v>
      </c>
      <c r="E103" s="237">
        <v>1</v>
      </c>
      <c r="F103" s="262"/>
      <c r="G103" s="239" t="s">
        <v>106</v>
      </c>
      <c r="H103" s="211">
        <v>77</v>
      </c>
      <c r="I103" s="222">
        <f>SUM(I104:I105)</f>
        <v>0</v>
      </c>
      <c r="J103" s="222">
        <f>SUM(J104:J105)</f>
        <v>0</v>
      </c>
      <c r="K103" s="222">
        <f>SUM(K104:K105)</f>
        <v>0</v>
      </c>
      <c r="L103" s="222">
        <f>SUM(L104:L105)</f>
        <v>0</v>
      </c>
    </row>
    <row r="104" spans="1:12" ht="30" hidden="1" customHeight="1" collapsed="1">
      <c r="A104" s="236">
        <v>2</v>
      </c>
      <c r="B104" s="237">
        <v>5</v>
      </c>
      <c r="C104" s="238">
        <v>3</v>
      </c>
      <c r="D104" s="239">
        <v>2</v>
      </c>
      <c r="E104" s="237">
        <v>1</v>
      </c>
      <c r="F104" s="262">
        <v>1</v>
      </c>
      <c r="G104" s="239" t="s">
        <v>106</v>
      </c>
      <c r="H104" s="211">
        <v>78</v>
      </c>
      <c r="I104" s="231">
        <v>0</v>
      </c>
      <c r="J104" s="231">
        <v>0</v>
      </c>
      <c r="K104" s="231">
        <v>0</v>
      </c>
      <c r="L104" s="231">
        <v>0</v>
      </c>
    </row>
    <row r="105" spans="1:12" ht="18" hidden="1" customHeight="1" collapsed="1">
      <c r="A105" s="236">
        <v>2</v>
      </c>
      <c r="B105" s="237">
        <v>5</v>
      </c>
      <c r="C105" s="238">
        <v>3</v>
      </c>
      <c r="D105" s="239">
        <v>2</v>
      </c>
      <c r="E105" s="237">
        <v>1</v>
      </c>
      <c r="F105" s="262">
        <v>2</v>
      </c>
      <c r="G105" s="239" t="s">
        <v>107</v>
      </c>
      <c r="H105" s="211">
        <v>79</v>
      </c>
      <c r="I105" s="231">
        <v>0</v>
      </c>
      <c r="J105" s="231">
        <v>0</v>
      </c>
      <c r="K105" s="231">
        <v>0</v>
      </c>
      <c r="L105" s="231">
        <v>0</v>
      </c>
    </row>
    <row r="106" spans="1:12" ht="16.5" hidden="1" customHeight="1" collapsed="1">
      <c r="A106" s="258">
        <v>2</v>
      </c>
      <c r="B106" s="207">
        <v>6</v>
      </c>
      <c r="C106" s="208"/>
      <c r="D106" s="209"/>
      <c r="E106" s="207"/>
      <c r="F106" s="260"/>
      <c r="G106" s="263" t="s">
        <v>108</v>
      </c>
      <c r="H106" s="211">
        <v>80</v>
      </c>
      <c r="I106" s="212">
        <f>SUM(I107+I112+I116+I120+I124)</f>
        <v>0</v>
      </c>
      <c r="J106" s="254">
        <f>SUM(J107+J112+J116+J120+J124)</f>
        <v>0</v>
      </c>
      <c r="K106" s="213">
        <f>SUM(K107+K112+K116+K120+K124)</f>
        <v>0</v>
      </c>
      <c r="L106" s="212">
        <f>SUM(L107+L112+L116+L120+L124)</f>
        <v>0</v>
      </c>
    </row>
    <row r="107" spans="1:12" ht="14.25" hidden="1" customHeight="1" collapsed="1">
      <c r="A107" s="236">
        <v>2</v>
      </c>
      <c r="B107" s="237">
        <v>6</v>
      </c>
      <c r="C107" s="238">
        <v>1</v>
      </c>
      <c r="D107" s="239"/>
      <c r="E107" s="237"/>
      <c r="F107" s="262"/>
      <c r="G107" s="239" t="s">
        <v>109</v>
      </c>
      <c r="H107" s="211">
        <v>81</v>
      </c>
      <c r="I107" s="222">
        <f t="shared" ref="I107:L108" si="8">I108</f>
        <v>0</v>
      </c>
      <c r="J107" s="257">
        <f t="shared" si="8"/>
        <v>0</v>
      </c>
      <c r="K107" s="221">
        <f t="shared" si="8"/>
        <v>0</v>
      </c>
      <c r="L107" s="222">
        <f t="shared" si="8"/>
        <v>0</v>
      </c>
    </row>
    <row r="108" spans="1:12" ht="14.25" hidden="1" customHeight="1" collapsed="1">
      <c r="A108" s="228">
        <v>2</v>
      </c>
      <c r="B108" s="223">
        <v>6</v>
      </c>
      <c r="C108" s="224">
        <v>1</v>
      </c>
      <c r="D108" s="225">
        <v>1</v>
      </c>
      <c r="E108" s="223"/>
      <c r="F108" s="259"/>
      <c r="G108" s="225" t="s">
        <v>109</v>
      </c>
      <c r="H108" s="211">
        <v>82</v>
      </c>
      <c r="I108" s="212">
        <f t="shared" si="8"/>
        <v>0</v>
      </c>
      <c r="J108" s="254">
        <f t="shared" si="8"/>
        <v>0</v>
      </c>
      <c r="K108" s="213">
        <f t="shared" si="8"/>
        <v>0</v>
      </c>
      <c r="L108" s="212">
        <f t="shared" si="8"/>
        <v>0</v>
      </c>
    </row>
    <row r="109" spans="1:12" hidden="1" collapsed="1">
      <c r="A109" s="228">
        <v>2</v>
      </c>
      <c r="B109" s="223">
        <v>6</v>
      </c>
      <c r="C109" s="224">
        <v>1</v>
      </c>
      <c r="D109" s="225">
        <v>1</v>
      </c>
      <c r="E109" s="223">
        <v>1</v>
      </c>
      <c r="F109" s="259"/>
      <c r="G109" s="225" t="s">
        <v>109</v>
      </c>
      <c r="H109" s="211">
        <v>83</v>
      </c>
      <c r="I109" s="212">
        <f>SUM(I110:I111)</f>
        <v>0</v>
      </c>
      <c r="J109" s="254">
        <f>SUM(J110:J111)</f>
        <v>0</v>
      </c>
      <c r="K109" s="213">
        <f>SUM(K110:K111)</f>
        <v>0</v>
      </c>
      <c r="L109" s="212">
        <f>SUM(L110:L111)</f>
        <v>0</v>
      </c>
    </row>
    <row r="110" spans="1:12" ht="13.5" hidden="1" customHeight="1" collapsed="1">
      <c r="A110" s="228">
        <v>2</v>
      </c>
      <c r="B110" s="223">
        <v>6</v>
      </c>
      <c r="C110" s="224">
        <v>1</v>
      </c>
      <c r="D110" s="225">
        <v>1</v>
      </c>
      <c r="E110" s="223">
        <v>1</v>
      </c>
      <c r="F110" s="259">
        <v>1</v>
      </c>
      <c r="G110" s="225" t="s">
        <v>110</v>
      </c>
      <c r="H110" s="211">
        <v>84</v>
      </c>
      <c r="I110" s="231">
        <v>0</v>
      </c>
      <c r="J110" s="231">
        <v>0</v>
      </c>
      <c r="K110" s="231">
        <v>0</v>
      </c>
      <c r="L110" s="231">
        <v>0</v>
      </c>
    </row>
    <row r="111" spans="1:12" hidden="1" collapsed="1">
      <c r="A111" s="244">
        <v>2</v>
      </c>
      <c r="B111" s="218">
        <v>6</v>
      </c>
      <c r="C111" s="216">
        <v>1</v>
      </c>
      <c r="D111" s="217">
        <v>1</v>
      </c>
      <c r="E111" s="218">
        <v>1</v>
      </c>
      <c r="F111" s="261">
        <v>2</v>
      </c>
      <c r="G111" s="217" t="s">
        <v>111</v>
      </c>
      <c r="H111" s="211">
        <v>85</v>
      </c>
      <c r="I111" s="229">
        <v>0</v>
      </c>
      <c r="J111" s="229">
        <v>0</v>
      </c>
      <c r="K111" s="229">
        <v>0</v>
      </c>
      <c r="L111" s="229">
        <v>0</v>
      </c>
    </row>
    <row r="112" spans="1:12" ht="25.5" hidden="1" customHeight="1" collapsed="1">
      <c r="A112" s="228">
        <v>2</v>
      </c>
      <c r="B112" s="223">
        <v>6</v>
      </c>
      <c r="C112" s="224">
        <v>2</v>
      </c>
      <c r="D112" s="225"/>
      <c r="E112" s="223"/>
      <c r="F112" s="259"/>
      <c r="G112" s="225" t="s">
        <v>112</v>
      </c>
      <c r="H112" s="211">
        <v>86</v>
      </c>
      <c r="I112" s="212">
        <f t="shared" ref="I112:L114" si="9">I113</f>
        <v>0</v>
      </c>
      <c r="J112" s="254">
        <f t="shared" si="9"/>
        <v>0</v>
      </c>
      <c r="K112" s="213">
        <f t="shared" si="9"/>
        <v>0</v>
      </c>
      <c r="L112" s="212">
        <f t="shared" si="9"/>
        <v>0</v>
      </c>
    </row>
    <row r="113" spans="1:12" ht="14.25" hidden="1" customHeight="1" collapsed="1">
      <c r="A113" s="228">
        <v>2</v>
      </c>
      <c r="B113" s="223">
        <v>6</v>
      </c>
      <c r="C113" s="224">
        <v>2</v>
      </c>
      <c r="D113" s="225">
        <v>1</v>
      </c>
      <c r="E113" s="223"/>
      <c r="F113" s="259"/>
      <c r="G113" s="225" t="s">
        <v>112</v>
      </c>
      <c r="H113" s="211">
        <v>87</v>
      </c>
      <c r="I113" s="212">
        <f t="shared" si="9"/>
        <v>0</v>
      </c>
      <c r="J113" s="254">
        <f t="shared" si="9"/>
        <v>0</v>
      </c>
      <c r="K113" s="213">
        <f t="shared" si="9"/>
        <v>0</v>
      </c>
      <c r="L113" s="212">
        <f t="shared" si="9"/>
        <v>0</v>
      </c>
    </row>
    <row r="114" spans="1:12" ht="14.25" hidden="1" customHeight="1" collapsed="1">
      <c r="A114" s="228">
        <v>2</v>
      </c>
      <c r="B114" s="223">
        <v>6</v>
      </c>
      <c r="C114" s="224">
        <v>2</v>
      </c>
      <c r="D114" s="225">
        <v>1</v>
      </c>
      <c r="E114" s="223">
        <v>1</v>
      </c>
      <c r="F114" s="259"/>
      <c r="G114" s="225" t="s">
        <v>112</v>
      </c>
      <c r="H114" s="211">
        <v>88</v>
      </c>
      <c r="I114" s="264">
        <f t="shared" si="9"/>
        <v>0</v>
      </c>
      <c r="J114" s="265">
        <f t="shared" si="9"/>
        <v>0</v>
      </c>
      <c r="K114" s="266">
        <f t="shared" si="9"/>
        <v>0</v>
      </c>
      <c r="L114" s="264">
        <f t="shared" si="9"/>
        <v>0</v>
      </c>
    </row>
    <row r="115" spans="1:12" ht="25.5" hidden="1" customHeight="1" collapsed="1">
      <c r="A115" s="228">
        <v>2</v>
      </c>
      <c r="B115" s="223">
        <v>6</v>
      </c>
      <c r="C115" s="224">
        <v>2</v>
      </c>
      <c r="D115" s="225">
        <v>1</v>
      </c>
      <c r="E115" s="223">
        <v>1</v>
      </c>
      <c r="F115" s="259">
        <v>1</v>
      </c>
      <c r="G115" s="225" t="s">
        <v>112</v>
      </c>
      <c r="H115" s="211">
        <v>89</v>
      </c>
      <c r="I115" s="231">
        <v>0</v>
      </c>
      <c r="J115" s="231">
        <v>0</v>
      </c>
      <c r="K115" s="231">
        <v>0</v>
      </c>
      <c r="L115" s="231">
        <v>0</v>
      </c>
    </row>
    <row r="116" spans="1:12" ht="26.25" hidden="1" customHeight="1" collapsed="1">
      <c r="A116" s="244">
        <v>2</v>
      </c>
      <c r="B116" s="218">
        <v>6</v>
      </c>
      <c r="C116" s="216">
        <v>3</v>
      </c>
      <c r="D116" s="217"/>
      <c r="E116" s="218"/>
      <c r="F116" s="261"/>
      <c r="G116" s="217" t="s">
        <v>113</v>
      </c>
      <c r="H116" s="211">
        <v>90</v>
      </c>
      <c r="I116" s="234">
        <f t="shared" ref="I116:L118" si="10">I117</f>
        <v>0</v>
      </c>
      <c r="J116" s="256">
        <f t="shared" si="10"/>
        <v>0</v>
      </c>
      <c r="K116" s="235">
        <f t="shared" si="10"/>
        <v>0</v>
      </c>
      <c r="L116" s="234">
        <f t="shared" si="10"/>
        <v>0</v>
      </c>
    </row>
    <row r="117" spans="1:12" ht="25.5" hidden="1" customHeight="1" collapsed="1">
      <c r="A117" s="228">
        <v>2</v>
      </c>
      <c r="B117" s="223">
        <v>6</v>
      </c>
      <c r="C117" s="224">
        <v>3</v>
      </c>
      <c r="D117" s="225">
        <v>1</v>
      </c>
      <c r="E117" s="223"/>
      <c r="F117" s="259"/>
      <c r="G117" s="225" t="s">
        <v>113</v>
      </c>
      <c r="H117" s="211">
        <v>91</v>
      </c>
      <c r="I117" s="212">
        <f t="shared" si="10"/>
        <v>0</v>
      </c>
      <c r="J117" s="254">
        <f t="shared" si="10"/>
        <v>0</v>
      </c>
      <c r="K117" s="213">
        <f t="shared" si="10"/>
        <v>0</v>
      </c>
      <c r="L117" s="212">
        <f t="shared" si="10"/>
        <v>0</v>
      </c>
    </row>
    <row r="118" spans="1:12" ht="26.25" hidden="1" customHeight="1" collapsed="1">
      <c r="A118" s="228">
        <v>2</v>
      </c>
      <c r="B118" s="223">
        <v>6</v>
      </c>
      <c r="C118" s="224">
        <v>3</v>
      </c>
      <c r="D118" s="225">
        <v>1</v>
      </c>
      <c r="E118" s="223">
        <v>1</v>
      </c>
      <c r="F118" s="259"/>
      <c r="G118" s="225" t="s">
        <v>113</v>
      </c>
      <c r="H118" s="211">
        <v>92</v>
      </c>
      <c r="I118" s="212">
        <f t="shared" si="10"/>
        <v>0</v>
      </c>
      <c r="J118" s="254">
        <f t="shared" si="10"/>
        <v>0</v>
      </c>
      <c r="K118" s="213">
        <f t="shared" si="10"/>
        <v>0</v>
      </c>
      <c r="L118" s="212">
        <f t="shared" si="10"/>
        <v>0</v>
      </c>
    </row>
    <row r="119" spans="1:12" ht="27" hidden="1" customHeight="1" collapsed="1">
      <c r="A119" s="228">
        <v>2</v>
      </c>
      <c r="B119" s="223">
        <v>6</v>
      </c>
      <c r="C119" s="224">
        <v>3</v>
      </c>
      <c r="D119" s="225">
        <v>1</v>
      </c>
      <c r="E119" s="223">
        <v>1</v>
      </c>
      <c r="F119" s="259">
        <v>1</v>
      </c>
      <c r="G119" s="225" t="s">
        <v>113</v>
      </c>
      <c r="H119" s="211">
        <v>93</v>
      </c>
      <c r="I119" s="231">
        <v>0</v>
      </c>
      <c r="J119" s="231">
        <v>0</v>
      </c>
      <c r="K119" s="231">
        <v>0</v>
      </c>
      <c r="L119" s="231">
        <v>0</v>
      </c>
    </row>
    <row r="120" spans="1:12" ht="25.5" hidden="1" customHeight="1" collapsed="1">
      <c r="A120" s="244">
        <v>2</v>
      </c>
      <c r="B120" s="218">
        <v>6</v>
      </c>
      <c r="C120" s="216">
        <v>4</v>
      </c>
      <c r="D120" s="217"/>
      <c r="E120" s="218"/>
      <c r="F120" s="261"/>
      <c r="G120" s="217" t="s">
        <v>114</v>
      </c>
      <c r="H120" s="211">
        <v>94</v>
      </c>
      <c r="I120" s="234">
        <f t="shared" ref="I120:L122" si="11">I121</f>
        <v>0</v>
      </c>
      <c r="J120" s="256">
        <f t="shared" si="11"/>
        <v>0</v>
      </c>
      <c r="K120" s="235">
        <f t="shared" si="11"/>
        <v>0</v>
      </c>
      <c r="L120" s="234">
        <f t="shared" si="11"/>
        <v>0</v>
      </c>
    </row>
    <row r="121" spans="1:12" ht="27" hidden="1" customHeight="1" collapsed="1">
      <c r="A121" s="228">
        <v>2</v>
      </c>
      <c r="B121" s="223">
        <v>6</v>
      </c>
      <c r="C121" s="224">
        <v>4</v>
      </c>
      <c r="D121" s="225">
        <v>1</v>
      </c>
      <c r="E121" s="223"/>
      <c r="F121" s="259"/>
      <c r="G121" s="225" t="s">
        <v>114</v>
      </c>
      <c r="H121" s="211">
        <v>95</v>
      </c>
      <c r="I121" s="212">
        <f t="shared" si="11"/>
        <v>0</v>
      </c>
      <c r="J121" s="254">
        <f t="shared" si="11"/>
        <v>0</v>
      </c>
      <c r="K121" s="213">
        <f t="shared" si="11"/>
        <v>0</v>
      </c>
      <c r="L121" s="212">
        <f t="shared" si="11"/>
        <v>0</v>
      </c>
    </row>
    <row r="122" spans="1:12" ht="27" hidden="1" customHeight="1" collapsed="1">
      <c r="A122" s="228">
        <v>2</v>
      </c>
      <c r="B122" s="223">
        <v>6</v>
      </c>
      <c r="C122" s="224">
        <v>4</v>
      </c>
      <c r="D122" s="225">
        <v>1</v>
      </c>
      <c r="E122" s="223">
        <v>1</v>
      </c>
      <c r="F122" s="259"/>
      <c r="G122" s="225" t="s">
        <v>114</v>
      </c>
      <c r="H122" s="211">
        <v>96</v>
      </c>
      <c r="I122" s="212">
        <f t="shared" si="11"/>
        <v>0</v>
      </c>
      <c r="J122" s="254">
        <f t="shared" si="11"/>
        <v>0</v>
      </c>
      <c r="K122" s="213">
        <f t="shared" si="11"/>
        <v>0</v>
      </c>
      <c r="L122" s="212">
        <f t="shared" si="11"/>
        <v>0</v>
      </c>
    </row>
    <row r="123" spans="1:12" ht="27.75" hidden="1" customHeight="1" collapsed="1">
      <c r="A123" s="228">
        <v>2</v>
      </c>
      <c r="B123" s="223">
        <v>6</v>
      </c>
      <c r="C123" s="224">
        <v>4</v>
      </c>
      <c r="D123" s="225">
        <v>1</v>
      </c>
      <c r="E123" s="223">
        <v>1</v>
      </c>
      <c r="F123" s="259">
        <v>1</v>
      </c>
      <c r="G123" s="225" t="s">
        <v>114</v>
      </c>
      <c r="H123" s="211">
        <v>97</v>
      </c>
      <c r="I123" s="231">
        <v>0</v>
      </c>
      <c r="J123" s="231">
        <v>0</v>
      </c>
      <c r="K123" s="231">
        <v>0</v>
      </c>
      <c r="L123" s="231">
        <v>0</v>
      </c>
    </row>
    <row r="124" spans="1:12" ht="27" hidden="1" customHeight="1" collapsed="1">
      <c r="A124" s="236">
        <v>2</v>
      </c>
      <c r="B124" s="245">
        <v>6</v>
      </c>
      <c r="C124" s="246">
        <v>5</v>
      </c>
      <c r="D124" s="248"/>
      <c r="E124" s="245"/>
      <c r="F124" s="267"/>
      <c r="G124" s="248" t="s">
        <v>115</v>
      </c>
      <c r="H124" s="211">
        <v>98</v>
      </c>
      <c r="I124" s="241">
        <f t="shared" ref="I124:L126" si="12">I125</f>
        <v>0</v>
      </c>
      <c r="J124" s="268">
        <f t="shared" si="12"/>
        <v>0</v>
      </c>
      <c r="K124" s="242">
        <f t="shared" si="12"/>
        <v>0</v>
      </c>
      <c r="L124" s="241">
        <f t="shared" si="12"/>
        <v>0</v>
      </c>
    </row>
    <row r="125" spans="1:12" ht="29.25" hidden="1" customHeight="1" collapsed="1">
      <c r="A125" s="228">
        <v>2</v>
      </c>
      <c r="B125" s="223">
        <v>6</v>
      </c>
      <c r="C125" s="224">
        <v>5</v>
      </c>
      <c r="D125" s="225">
        <v>1</v>
      </c>
      <c r="E125" s="223"/>
      <c r="F125" s="259"/>
      <c r="G125" s="248" t="s">
        <v>116</v>
      </c>
      <c r="H125" s="211">
        <v>99</v>
      </c>
      <c r="I125" s="212">
        <f t="shared" si="12"/>
        <v>0</v>
      </c>
      <c r="J125" s="254">
        <f t="shared" si="12"/>
        <v>0</v>
      </c>
      <c r="K125" s="213">
        <f t="shared" si="12"/>
        <v>0</v>
      </c>
      <c r="L125" s="212">
        <f t="shared" si="12"/>
        <v>0</v>
      </c>
    </row>
    <row r="126" spans="1:12" ht="25.5" hidden="1" customHeight="1" collapsed="1">
      <c r="A126" s="228">
        <v>2</v>
      </c>
      <c r="B126" s="223">
        <v>6</v>
      </c>
      <c r="C126" s="224">
        <v>5</v>
      </c>
      <c r="D126" s="225">
        <v>1</v>
      </c>
      <c r="E126" s="223">
        <v>1</v>
      </c>
      <c r="F126" s="259"/>
      <c r="G126" s="248" t="s">
        <v>115</v>
      </c>
      <c r="H126" s="211">
        <v>100</v>
      </c>
      <c r="I126" s="212">
        <f t="shared" si="12"/>
        <v>0</v>
      </c>
      <c r="J126" s="254">
        <f t="shared" si="12"/>
        <v>0</v>
      </c>
      <c r="K126" s="213">
        <f t="shared" si="12"/>
        <v>0</v>
      </c>
      <c r="L126" s="212">
        <f t="shared" si="12"/>
        <v>0</v>
      </c>
    </row>
    <row r="127" spans="1:12" ht="27.75" hidden="1" customHeight="1" collapsed="1">
      <c r="A127" s="223">
        <v>2</v>
      </c>
      <c r="B127" s="224">
        <v>6</v>
      </c>
      <c r="C127" s="223">
        <v>5</v>
      </c>
      <c r="D127" s="223">
        <v>1</v>
      </c>
      <c r="E127" s="225">
        <v>1</v>
      </c>
      <c r="F127" s="259">
        <v>1</v>
      </c>
      <c r="G127" s="248" t="s">
        <v>117</v>
      </c>
      <c r="H127" s="211">
        <v>101</v>
      </c>
      <c r="I127" s="231">
        <v>0</v>
      </c>
      <c r="J127" s="231">
        <v>0</v>
      </c>
      <c r="K127" s="231">
        <v>0</v>
      </c>
      <c r="L127" s="231">
        <v>0</v>
      </c>
    </row>
    <row r="128" spans="1:12" ht="14.25" hidden="1" customHeight="1" collapsed="1">
      <c r="A128" s="258">
        <v>2</v>
      </c>
      <c r="B128" s="207">
        <v>7</v>
      </c>
      <c r="C128" s="207"/>
      <c r="D128" s="208"/>
      <c r="E128" s="208"/>
      <c r="F128" s="210"/>
      <c r="G128" s="209" t="s">
        <v>118</v>
      </c>
      <c r="H128" s="211">
        <v>102</v>
      </c>
      <c r="I128" s="213">
        <f>SUM(I129+I134+I142)</f>
        <v>0</v>
      </c>
      <c r="J128" s="254">
        <f>SUM(J129+J134+J142)</f>
        <v>0</v>
      </c>
      <c r="K128" s="213">
        <f>SUM(K129+K134+K142)</f>
        <v>0</v>
      </c>
      <c r="L128" s="212">
        <f>SUM(L129+L134+L142)</f>
        <v>0</v>
      </c>
    </row>
    <row r="129" spans="1:12" hidden="1" collapsed="1">
      <c r="A129" s="228">
        <v>2</v>
      </c>
      <c r="B129" s="223">
        <v>7</v>
      </c>
      <c r="C129" s="223">
        <v>1</v>
      </c>
      <c r="D129" s="224"/>
      <c r="E129" s="224"/>
      <c r="F129" s="226"/>
      <c r="G129" s="225" t="s">
        <v>119</v>
      </c>
      <c r="H129" s="211">
        <v>103</v>
      </c>
      <c r="I129" s="213">
        <f t="shared" ref="I129:L130" si="13">I130</f>
        <v>0</v>
      </c>
      <c r="J129" s="254">
        <f t="shared" si="13"/>
        <v>0</v>
      </c>
      <c r="K129" s="213">
        <f t="shared" si="13"/>
        <v>0</v>
      </c>
      <c r="L129" s="212">
        <f t="shared" si="13"/>
        <v>0</v>
      </c>
    </row>
    <row r="130" spans="1:12" ht="14.25" hidden="1" customHeight="1" collapsed="1">
      <c r="A130" s="228">
        <v>2</v>
      </c>
      <c r="B130" s="223">
        <v>7</v>
      </c>
      <c r="C130" s="223">
        <v>1</v>
      </c>
      <c r="D130" s="224">
        <v>1</v>
      </c>
      <c r="E130" s="224"/>
      <c r="F130" s="226"/>
      <c r="G130" s="225" t="s">
        <v>119</v>
      </c>
      <c r="H130" s="211">
        <v>104</v>
      </c>
      <c r="I130" s="213">
        <f t="shared" si="13"/>
        <v>0</v>
      </c>
      <c r="J130" s="254">
        <f t="shared" si="13"/>
        <v>0</v>
      </c>
      <c r="K130" s="213">
        <f t="shared" si="13"/>
        <v>0</v>
      </c>
      <c r="L130" s="212">
        <f t="shared" si="13"/>
        <v>0</v>
      </c>
    </row>
    <row r="131" spans="1:12" ht="15.75" hidden="1" customHeight="1" collapsed="1">
      <c r="A131" s="228">
        <v>2</v>
      </c>
      <c r="B131" s="223">
        <v>7</v>
      </c>
      <c r="C131" s="223">
        <v>1</v>
      </c>
      <c r="D131" s="224">
        <v>1</v>
      </c>
      <c r="E131" s="224">
        <v>1</v>
      </c>
      <c r="F131" s="226"/>
      <c r="G131" s="225" t="s">
        <v>119</v>
      </c>
      <c r="H131" s="211">
        <v>105</v>
      </c>
      <c r="I131" s="213">
        <f>SUM(I132:I133)</f>
        <v>0</v>
      </c>
      <c r="J131" s="254">
        <f>SUM(J132:J133)</f>
        <v>0</v>
      </c>
      <c r="K131" s="213">
        <f>SUM(K132:K133)</f>
        <v>0</v>
      </c>
      <c r="L131" s="212">
        <f>SUM(L132:L133)</f>
        <v>0</v>
      </c>
    </row>
    <row r="132" spans="1:12" ht="14.25" hidden="1" customHeight="1" collapsed="1">
      <c r="A132" s="244">
        <v>2</v>
      </c>
      <c r="B132" s="218">
        <v>7</v>
      </c>
      <c r="C132" s="244">
        <v>1</v>
      </c>
      <c r="D132" s="223">
        <v>1</v>
      </c>
      <c r="E132" s="216">
        <v>1</v>
      </c>
      <c r="F132" s="219">
        <v>1</v>
      </c>
      <c r="G132" s="217" t="s">
        <v>120</v>
      </c>
      <c r="H132" s="211">
        <v>106</v>
      </c>
      <c r="I132" s="269">
        <v>0</v>
      </c>
      <c r="J132" s="269">
        <v>0</v>
      </c>
      <c r="K132" s="269">
        <v>0</v>
      </c>
      <c r="L132" s="269">
        <v>0</v>
      </c>
    </row>
    <row r="133" spans="1:12" ht="14.25" hidden="1" customHeight="1" collapsed="1">
      <c r="A133" s="223">
        <v>2</v>
      </c>
      <c r="B133" s="223">
        <v>7</v>
      </c>
      <c r="C133" s="228">
        <v>1</v>
      </c>
      <c r="D133" s="223">
        <v>1</v>
      </c>
      <c r="E133" s="224">
        <v>1</v>
      </c>
      <c r="F133" s="226">
        <v>2</v>
      </c>
      <c r="G133" s="225" t="s">
        <v>121</v>
      </c>
      <c r="H133" s="211">
        <v>107</v>
      </c>
      <c r="I133" s="230">
        <v>0</v>
      </c>
      <c r="J133" s="230">
        <v>0</v>
      </c>
      <c r="K133" s="230">
        <v>0</v>
      </c>
      <c r="L133" s="230">
        <v>0</v>
      </c>
    </row>
    <row r="134" spans="1:12" ht="25.5" hidden="1" customHeight="1" collapsed="1">
      <c r="A134" s="236">
        <v>2</v>
      </c>
      <c r="B134" s="237">
        <v>7</v>
      </c>
      <c r="C134" s="236">
        <v>2</v>
      </c>
      <c r="D134" s="237"/>
      <c r="E134" s="238"/>
      <c r="F134" s="240"/>
      <c r="G134" s="239" t="s">
        <v>122</v>
      </c>
      <c r="H134" s="211">
        <v>108</v>
      </c>
      <c r="I134" s="221">
        <f t="shared" ref="I134:L135" si="14">I135</f>
        <v>0</v>
      </c>
      <c r="J134" s="257">
        <f t="shared" si="14"/>
        <v>0</v>
      </c>
      <c r="K134" s="221">
        <f t="shared" si="14"/>
        <v>0</v>
      </c>
      <c r="L134" s="222">
        <f t="shared" si="14"/>
        <v>0</v>
      </c>
    </row>
    <row r="135" spans="1:12" ht="25.5" hidden="1" customHeight="1" collapsed="1">
      <c r="A135" s="228">
        <v>2</v>
      </c>
      <c r="B135" s="223">
        <v>7</v>
      </c>
      <c r="C135" s="228">
        <v>2</v>
      </c>
      <c r="D135" s="223">
        <v>1</v>
      </c>
      <c r="E135" s="224"/>
      <c r="F135" s="226"/>
      <c r="G135" s="225" t="s">
        <v>123</v>
      </c>
      <c r="H135" s="211">
        <v>109</v>
      </c>
      <c r="I135" s="213">
        <f t="shared" si="14"/>
        <v>0</v>
      </c>
      <c r="J135" s="254">
        <f t="shared" si="14"/>
        <v>0</v>
      </c>
      <c r="K135" s="213">
        <f t="shared" si="14"/>
        <v>0</v>
      </c>
      <c r="L135" s="212">
        <f t="shared" si="14"/>
        <v>0</v>
      </c>
    </row>
    <row r="136" spans="1:12" ht="25.5" hidden="1" customHeight="1" collapsed="1">
      <c r="A136" s="228">
        <v>2</v>
      </c>
      <c r="B136" s="223">
        <v>7</v>
      </c>
      <c r="C136" s="228">
        <v>2</v>
      </c>
      <c r="D136" s="223">
        <v>1</v>
      </c>
      <c r="E136" s="224">
        <v>1</v>
      </c>
      <c r="F136" s="226"/>
      <c r="G136" s="225" t="s">
        <v>123</v>
      </c>
      <c r="H136" s="211">
        <v>110</v>
      </c>
      <c r="I136" s="213">
        <f>SUM(I137:I138)</f>
        <v>0</v>
      </c>
      <c r="J136" s="254">
        <f>SUM(J137:J138)</f>
        <v>0</v>
      </c>
      <c r="K136" s="213">
        <f>SUM(K137:K138)</f>
        <v>0</v>
      </c>
      <c r="L136" s="212">
        <f>SUM(L137:L138)</f>
        <v>0</v>
      </c>
    </row>
    <row r="137" spans="1:12" ht="12" hidden="1" customHeight="1" collapsed="1">
      <c r="A137" s="228">
        <v>2</v>
      </c>
      <c r="B137" s="223">
        <v>7</v>
      </c>
      <c r="C137" s="228">
        <v>2</v>
      </c>
      <c r="D137" s="223">
        <v>1</v>
      </c>
      <c r="E137" s="224">
        <v>1</v>
      </c>
      <c r="F137" s="226">
        <v>1</v>
      </c>
      <c r="G137" s="225" t="s">
        <v>124</v>
      </c>
      <c r="H137" s="211">
        <v>111</v>
      </c>
      <c r="I137" s="230">
        <v>0</v>
      </c>
      <c r="J137" s="230">
        <v>0</v>
      </c>
      <c r="K137" s="230">
        <v>0</v>
      </c>
      <c r="L137" s="230">
        <v>0</v>
      </c>
    </row>
    <row r="138" spans="1:12" ht="15" hidden="1" customHeight="1" collapsed="1">
      <c r="A138" s="228">
        <v>2</v>
      </c>
      <c r="B138" s="223">
        <v>7</v>
      </c>
      <c r="C138" s="228">
        <v>2</v>
      </c>
      <c r="D138" s="223">
        <v>1</v>
      </c>
      <c r="E138" s="224">
        <v>1</v>
      </c>
      <c r="F138" s="226">
        <v>2</v>
      </c>
      <c r="G138" s="225" t="s">
        <v>125</v>
      </c>
      <c r="H138" s="211">
        <v>112</v>
      </c>
      <c r="I138" s="230">
        <v>0</v>
      </c>
      <c r="J138" s="230">
        <v>0</v>
      </c>
      <c r="K138" s="230">
        <v>0</v>
      </c>
      <c r="L138" s="230">
        <v>0</v>
      </c>
    </row>
    <row r="139" spans="1:12" ht="15" hidden="1" customHeight="1" collapsed="1">
      <c r="A139" s="228">
        <v>2</v>
      </c>
      <c r="B139" s="223">
        <v>7</v>
      </c>
      <c r="C139" s="228">
        <v>2</v>
      </c>
      <c r="D139" s="223">
        <v>2</v>
      </c>
      <c r="E139" s="224"/>
      <c r="F139" s="226"/>
      <c r="G139" s="225" t="s">
        <v>126</v>
      </c>
      <c r="H139" s="211">
        <v>113</v>
      </c>
      <c r="I139" s="213">
        <f>I140</f>
        <v>0</v>
      </c>
      <c r="J139" s="213">
        <f>J140</f>
        <v>0</v>
      </c>
      <c r="K139" s="213">
        <f>K140</f>
        <v>0</v>
      </c>
      <c r="L139" s="213">
        <f>L140</f>
        <v>0</v>
      </c>
    </row>
    <row r="140" spans="1:12" ht="15" hidden="1" customHeight="1" collapsed="1">
      <c r="A140" s="228">
        <v>2</v>
      </c>
      <c r="B140" s="223">
        <v>7</v>
      </c>
      <c r="C140" s="228">
        <v>2</v>
      </c>
      <c r="D140" s="223">
        <v>2</v>
      </c>
      <c r="E140" s="224">
        <v>1</v>
      </c>
      <c r="F140" s="226"/>
      <c r="G140" s="225" t="s">
        <v>126</v>
      </c>
      <c r="H140" s="211">
        <v>114</v>
      </c>
      <c r="I140" s="213">
        <f>SUM(I141)</f>
        <v>0</v>
      </c>
      <c r="J140" s="213">
        <f>SUM(J141)</f>
        <v>0</v>
      </c>
      <c r="K140" s="213">
        <f>SUM(K141)</f>
        <v>0</v>
      </c>
      <c r="L140" s="213">
        <f>SUM(L141)</f>
        <v>0</v>
      </c>
    </row>
    <row r="141" spans="1:12" ht="15" hidden="1" customHeight="1" collapsed="1">
      <c r="A141" s="228">
        <v>2</v>
      </c>
      <c r="B141" s="223">
        <v>7</v>
      </c>
      <c r="C141" s="228">
        <v>2</v>
      </c>
      <c r="D141" s="223">
        <v>2</v>
      </c>
      <c r="E141" s="224">
        <v>1</v>
      </c>
      <c r="F141" s="226">
        <v>1</v>
      </c>
      <c r="G141" s="225" t="s">
        <v>126</v>
      </c>
      <c r="H141" s="211">
        <v>115</v>
      </c>
      <c r="I141" s="230">
        <v>0</v>
      </c>
      <c r="J141" s="230">
        <v>0</v>
      </c>
      <c r="K141" s="230">
        <v>0</v>
      </c>
      <c r="L141" s="230">
        <v>0</v>
      </c>
    </row>
    <row r="142" spans="1:12" hidden="1" collapsed="1">
      <c r="A142" s="228">
        <v>2</v>
      </c>
      <c r="B142" s="223">
        <v>7</v>
      </c>
      <c r="C142" s="228">
        <v>3</v>
      </c>
      <c r="D142" s="223"/>
      <c r="E142" s="224"/>
      <c r="F142" s="226"/>
      <c r="G142" s="225" t="s">
        <v>127</v>
      </c>
      <c r="H142" s="211">
        <v>116</v>
      </c>
      <c r="I142" s="213">
        <f t="shared" ref="I142:L143" si="15">I143</f>
        <v>0</v>
      </c>
      <c r="J142" s="254">
        <f t="shared" si="15"/>
        <v>0</v>
      </c>
      <c r="K142" s="213">
        <f t="shared" si="15"/>
        <v>0</v>
      </c>
      <c r="L142" s="212">
        <f t="shared" si="15"/>
        <v>0</v>
      </c>
    </row>
    <row r="143" spans="1:12" hidden="1" collapsed="1">
      <c r="A143" s="236">
        <v>2</v>
      </c>
      <c r="B143" s="245">
        <v>7</v>
      </c>
      <c r="C143" s="270">
        <v>3</v>
      </c>
      <c r="D143" s="245">
        <v>1</v>
      </c>
      <c r="E143" s="246"/>
      <c r="F143" s="247"/>
      <c r="G143" s="248" t="s">
        <v>127</v>
      </c>
      <c r="H143" s="211">
        <v>117</v>
      </c>
      <c r="I143" s="242">
        <f t="shared" si="15"/>
        <v>0</v>
      </c>
      <c r="J143" s="268">
        <f t="shared" si="15"/>
        <v>0</v>
      </c>
      <c r="K143" s="242">
        <f t="shared" si="15"/>
        <v>0</v>
      </c>
      <c r="L143" s="241">
        <f t="shared" si="15"/>
        <v>0</v>
      </c>
    </row>
    <row r="144" spans="1:12" hidden="1" collapsed="1">
      <c r="A144" s="228">
        <v>2</v>
      </c>
      <c r="B144" s="223">
        <v>7</v>
      </c>
      <c r="C144" s="228">
        <v>3</v>
      </c>
      <c r="D144" s="223">
        <v>1</v>
      </c>
      <c r="E144" s="224">
        <v>1</v>
      </c>
      <c r="F144" s="226"/>
      <c r="G144" s="225" t="s">
        <v>127</v>
      </c>
      <c r="H144" s="211">
        <v>118</v>
      </c>
      <c r="I144" s="213">
        <f>SUM(I145:I146)</f>
        <v>0</v>
      </c>
      <c r="J144" s="254">
        <f>SUM(J145:J146)</f>
        <v>0</v>
      </c>
      <c r="K144" s="213">
        <f>SUM(K145:K146)</f>
        <v>0</v>
      </c>
      <c r="L144" s="212">
        <f>SUM(L145:L146)</f>
        <v>0</v>
      </c>
    </row>
    <row r="145" spans="1:12" hidden="1" collapsed="1">
      <c r="A145" s="244">
        <v>2</v>
      </c>
      <c r="B145" s="218">
        <v>7</v>
      </c>
      <c r="C145" s="244">
        <v>3</v>
      </c>
      <c r="D145" s="218">
        <v>1</v>
      </c>
      <c r="E145" s="216">
        <v>1</v>
      </c>
      <c r="F145" s="219">
        <v>1</v>
      </c>
      <c r="G145" s="217" t="s">
        <v>128</v>
      </c>
      <c r="H145" s="211">
        <v>119</v>
      </c>
      <c r="I145" s="269">
        <v>0</v>
      </c>
      <c r="J145" s="269">
        <v>0</v>
      </c>
      <c r="K145" s="269">
        <v>0</v>
      </c>
      <c r="L145" s="269">
        <v>0</v>
      </c>
    </row>
    <row r="146" spans="1:12" ht="16.5" hidden="1" customHeight="1" collapsed="1">
      <c r="A146" s="228">
        <v>2</v>
      </c>
      <c r="B146" s="223">
        <v>7</v>
      </c>
      <c r="C146" s="228">
        <v>3</v>
      </c>
      <c r="D146" s="223">
        <v>1</v>
      </c>
      <c r="E146" s="224">
        <v>1</v>
      </c>
      <c r="F146" s="226">
        <v>2</v>
      </c>
      <c r="G146" s="225" t="s">
        <v>129</v>
      </c>
      <c r="H146" s="211">
        <v>120</v>
      </c>
      <c r="I146" s="230">
        <v>0</v>
      </c>
      <c r="J146" s="231">
        <v>0</v>
      </c>
      <c r="K146" s="231">
        <v>0</v>
      </c>
      <c r="L146" s="231">
        <v>0</v>
      </c>
    </row>
    <row r="147" spans="1:12" ht="15" hidden="1" customHeight="1" collapsed="1">
      <c r="A147" s="258">
        <v>2</v>
      </c>
      <c r="B147" s="258">
        <v>8</v>
      </c>
      <c r="C147" s="207"/>
      <c r="D147" s="233"/>
      <c r="E147" s="215"/>
      <c r="F147" s="271"/>
      <c r="G147" s="220" t="s">
        <v>130</v>
      </c>
      <c r="H147" s="211">
        <v>121</v>
      </c>
      <c r="I147" s="235">
        <f>I148</f>
        <v>0</v>
      </c>
      <c r="J147" s="256">
        <f>J148</f>
        <v>0</v>
      </c>
      <c r="K147" s="235">
        <f>K148</f>
        <v>0</v>
      </c>
      <c r="L147" s="234">
        <f>L148</f>
        <v>0</v>
      </c>
    </row>
    <row r="148" spans="1:12" ht="14.25" hidden="1" customHeight="1" collapsed="1">
      <c r="A148" s="236">
        <v>2</v>
      </c>
      <c r="B148" s="236">
        <v>8</v>
      </c>
      <c r="C148" s="236">
        <v>1</v>
      </c>
      <c r="D148" s="237"/>
      <c r="E148" s="238"/>
      <c r="F148" s="240"/>
      <c r="G148" s="217" t="s">
        <v>130</v>
      </c>
      <c r="H148" s="211">
        <v>122</v>
      </c>
      <c r="I148" s="235">
        <f>I149+I154</f>
        <v>0</v>
      </c>
      <c r="J148" s="256">
        <f>J149+J154</f>
        <v>0</v>
      </c>
      <c r="K148" s="235">
        <f>K149+K154</f>
        <v>0</v>
      </c>
      <c r="L148" s="234">
        <f>L149+L154</f>
        <v>0</v>
      </c>
    </row>
    <row r="149" spans="1:12" ht="13.5" hidden="1" customHeight="1" collapsed="1">
      <c r="A149" s="228">
        <v>2</v>
      </c>
      <c r="B149" s="223">
        <v>8</v>
      </c>
      <c r="C149" s="225">
        <v>1</v>
      </c>
      <c r="D149" s="223">
        <v>1</v>
      </c>
      <c r="E149" s="224"/>
      <c r="F149" s="226"/>
      <c r="G149" s="225" t="s">
        <v>131</v>
      </c>
      <c r="H149" s="211">
        <v>123</v>
      </c>
      <c r="I149" s="213">
        <f>I150</f>
        <v>0</v>
      </c>
      <c r="J149" s="254">
        <f>J150</f>
        <v>0</v>
      </c>
      <c r="K149" s="213">
        <f>K150</f>
        <v>0</v>
      </c>
      <c r="L149" s="212">
        <f>L150</f>
        <v>0</v>
      </c>
    </row>
    <row r="150" spans="1:12" ht="13.5" hidden="1" customHeight="1" collapsed="1">
      <c r="A150" s="228">
        <v>2</v>
      </c>
      <c r="B150" s="223">
        <v>8</v>
      </c>
      <c r="C150" s="217">
        <v>1</v>
      </c>
      <c r="D150" s="218">
        <v>1</v>
      </c>
      <c r="E150" s="216">
        <v>1</v>
      </c>
      <c r="F150" s="219"/>
      <c r="G150" s="225" t="s">
        <v>131</v>
      </c>
      <c r="H150" s="211">
        <v>124</v>
      </c>
      <c r="I150" s="235">
        <f>SUM(I151:I153)</f>
        <v>0</v>
      </c>
      <c r="J150" s="235">
        <f>SUM(J151:J153)</f>
        <v>0</v>
      </c>
      <c r="K150" s="235">
        <f>SUM(K151:K153)</f>
        <v>0</v>
      </c>
      <c r="L150" s="235">
        <f>SUM(L151:L153)</f>
        <v>0</v>
      </c>
    </row>
    <row r="151" spans="1:12" ht="13.5" hidden="1" customHeight="1" collapsed="1">
      <c r="A151" s="223">
        <v>2</v>
      </c>
      <c r="B151" s="218">
        <v>8</v>
      </c>
      <c r="C151" s="225">
        <v>1</v>
      </c>
      <c r="D151" s="223">
        <v>1</v>
      </c>
      <c r="E151" s="224">
        <v>1</v>
      </c>
      <c r="F151" s="226">
        <v>1</v>
      </c>
      <c r="G151" s="225" t="s">
        <v>132</v>
      </c>
      <c r="H151" s="211">
        <v>125</v>
      </c>
      <c r="I151" s="230">
        <v>0</v>
      </c>
      <c r="J151" s="230">
        <v>0</v>
      </c>
      <c r="K151" s="230">
        <v>0</v>
      </c>
      <c r="L151" s="230">
        <v>0</v>
      </c>
    </row>
    <row r="152" spans="1:12" ht="15.75" hidden="1" customHeight="1" collapsed="1">
      <c r="A152" s="236">
        <v>2</v>
      </c>
      <c r="B152" s="245">
        <v>8</v>
      </c>
      <c r="C152" s="248">
        <v>1</v>
      </c>
      <c r="D152" s="245">
        <v>1</v>
      </c>
      <c r="E152" s="246">
        <v>1</v>
      </c>
      <c r="F152" s="247">
        <v>2</v>
      </c>
      <c r="G152" s="248" t="s">
        <v>133</v>
      </c>
      <c r="H152" s="211">
        <v>126</v>
      </c>
      <c r="I152" s="272">
        <v>0</v>
      </c>
      <c r="J152" s="272">
        <v>0</v>
      </c>
      <c r="K152" s="272">
        <v>0</v>
      </c>
      <c r="L152" s="272">
        <v>0</v>
      </c>
    </row>
    <row r="153" spans="1:12" hidden="1" collapsed="1">
      <c r="A153" s="236">
        <v>2</v>
      </c>
      <c r="B153" s="245">
        <v>8</v>
      </c>
      <c r="C153" s="248">
        <v>1</v>
      </c>
      <c r="D153" s="245">
        <v>1</v>
      </c>
      <c r="E153" s="246">
        <v>1</v>
      </c>
      <c r="F153" s="247">
        <v>3</v>
      </c>
      <c r="G153" s="248" t="s">
        <v>392</v>
      </c>
      <c r="H153" s="211">
        <v>127</v>
      </c>
      <c r="I153" s="272">
        <v>0</v>
      </c>
      <c r="J153" s="273">
        <v>0</v>
      </c>
      <c r="K153" s="272">
        <v>0</v>
      </c>
      <c r="L153" s="249">
        <v>0</v>
      </c>
    </row>
    <row r="154" spans="1:12" ht="15" hidden="1" customHeight="1" collapsed="1">
      <c r="A154" s="228">
        <v>2</v>
      </c>
      <c r="B154" s="223">
        <v>8</v>
      </c>
      <c r="C154" s="225">
        <v>1</v>
      </c>
      <c r="D154" s="223">
        <v>2</v>
      </c>
      <c r="E154" s="224"/>
      <c r="F154" s="226"/>
      <c r="G154" s="225" t="s">
        <v>134</v>
      </c>
      <c r="H154" s="211">
        <v>128</v>
      </c>
      <c r="I154" s="213">
        <f t="shared" ref="I154:L155" si="16">I155</f>
        <v>0</v>
      </c>
      <c r="J154" s="254">
        <f t="shared" si="16"/>
        <v>0</v>
      </c>
      <c r="K154" s="213">
        <f t="shared" si="16"/>
        <v>0</v>
      </c>
      <c r="L154" s="212">
        <f t="shared" si="16"/>
        <v>0</v>
      </c>
    </row>
    <row r="155" spans="1:12" hidden="1" collapsed="1">
      <c r="A155" s="228">
        <v>2</v>
      </c>
      <c r="B155" s="223">
        <v>8</v>
      </c>
      <c r="C155" s="225">
        <v>1</v>
      </c>
      <c r="D155" s="223">
        <v>2</v>
      </c>
      <c r="E155" s="224">
        <v>1</v>
      </c>
      <c r="F155" s="226"/>
      <c r="G155" s="225" t="s">
        <v>134</v>
      </c>
      <c r="H155" s="211">
        <v>129</v>
      </c>
      <c r="I155" s="213">
        <f t="shared" si="16"/>
        <v>0</v>
      </c>
      <c r="J155" s="254">
        <f t="shared" si="16"/>
        <v>0</v>
      </c>
      <c r="K155" s="213">
        <f t="shared" si="16"/>
        <v>0</v>
      </c>
      <c r="L155" s="212">
        <f t="shared" si="16"/>
        <v>0</v>
      </c>
    </row>
    <row r="156" spans="1:12" hidden="1" collapsed="1">
      <c r="A156" s="236">
        <v>2</v>
      </c>
      <c r="B156" s="237">
        <v>8</v>
      </c>
      <c r="C156" s="239">
        <v>1</v>
      </c>
      <c r="D156" s="237">
        <v>2</v>
      </c>
      <c r="E156" s="238">
        <v>1</v>
      </c>
      <c r="F156" s="240">
        <v>1</v>
      </c>
      <c r="G156" s="225" t="s">
        <v>134</v>
      </c>
      <c r="H156" s="211">
        <v>130</v>
      </c>
      <c r="I156" s="274">
        <v>0</v>
      </c>
      <c r="J156" s="231">
        <v>0</v>
      </c>
      <c r="K156" s="231">
        <v>0</v>
      </c>
      <c r="L156" s="231">
        <v>0</v>
      </c>
    </row>
    <row r="157" spans="1:12" ht="39.75" hidden="1" customHeight="1" collapsed="1">
      <c r="A157" s="258">
        <v>2</v>
      </c>
      <c r="B157" s="207">
        <v>9</v>
      </c>
      <c r="C157" s="209"/>
      <c r="D157" s="207"/>
      <c r="E157" s="208"/>
      <c r="F157" s="210"/>
      <c r="G157" s="209" t="s">
        <v>135</v>
      </c>
      <c r="H157" s="211">
        <v>131</v>
      </c>
      <c r="I157" s="213">
        <f>I158+I162</f>
        <v>0</v>
      </c>
      <c r="J157" s="254">
        <f>J158+J162</f>
        <v>0</v>
      </c>
      <c r="K157" s="213">
        <f>K158+K162</f>
        <v>0</v>
      </c>
      <c r="L157" s="212">
        <f>L158+L162</f>
        <v>0</v>
      </c>
    </row>
    <row r="158" spans="1:12" s="239" customFormat="1" ht="39" hidden="1" customHeight="1" collapsed="1">
      <c r="A158" s="228">
        <v>2</v>
      </c>
      <c r="B158" s="223">
        <v>9</v>
      </c>
      <c r="C158" s="225">
        <v>1</v>
      </c>
      <c r="D158" s="223"/>
      <c r="E158" s="224"/>
      <c r="F158" s="226"/>
      <c r="G158" s="225" t="s">
        <v>136</v>
      </c>
      <c r="H158" s="211">
        <v>132</v>
      </c>
      <c r="I158" s="213">
        <f t="shared" ref="I158:L160" si="17">I159</f>
        <v>0</v>
      </c>
      <c r="J158" s="254">
        <f t="shared" si="17"/>
        <v>0</v>
      </c>
      <c r="K158" s="213">
        <f t="shared" si="17"/>
        <v>0</v>
      </c>
      <c r="L158" s="212">
        <f t="shared" si="17"/>
        <v>0</v>
      </c>
    </row>
    <row r="159" spans="1:12" ht="42.75" hidden="1" customHeight="1" collapsed="1">
      <c r="A159" s="244">
        <v>2</v>
      </c>
      <c r="B159" s="218">
        <v>9</v>
      </c>
      <c r="C159" s="217">
        <v>1</v>
      </c>
      <c r="D159" s="218">
        <v>1</v>
      </c>
      <c r="E159" s="216"/>
      <c r="F159" s="219"/>
      <c r="G159" s="225" t="s">
        <v>137</v>
      </c>
      <c r="H159" s="211">
        <v>133</v>
      </c>
      <c r="I159" s="235">
        <f t="shared" si="17"/>
        <v>0</v>
      </c>
      <c r="J159" s="256">
        <f t="shared" si="17"/>
        <v>0</v>
      </c>
      <c r="K159" s="235">
        <f t="shared" si="17"/>
        <v>0</v>
      </c>
      <c r="L159" s="234">
        <f t="shared" si="17"/>
        <v>0</v>
      </c>
    </row>
    <row r="160" spans="1:12" ht="38.25" hidden="1" customHeight="1" collapsed="1">
      <c r="A160" s="228">
        <v>2</v>
      </c>
      <c r="B160" s="223">
        <v>9</v>
      </c>
      <c r="C160" s="228">
        <v>1</v>
      </c>
      <c r="D160" s="223">
        <v>1</v>
      </c>
      <c r="E160" s="224">
        <v>1</v>
      </c>
      <c r="F160" s="226"/>
      <c r="G160" s="225" t="s">
        <v>137</v>
      </c>
      <c r="H160" s="211">
        <v>134</v>
      </c>
      <c r="I160" s="213">
        <f t="shared" si="17"/>
        <v>0</v>
      </c>
      <c r="J160" s="254">
        <f t="shared" si="17"/>
        <v>0</v>
      </c>
      <c r="K160" s="213">
        <f t="shared" si="17"/>
        <v>0</v>
      </c>
      <c r="L160" s="212">
        <f t="shared" si="17"/>
        <v>0</v>
      </c>
    </row>
    <row r="161" spans="1:12" ht="38.25" hidden="1" customHeight="1" collapsed="1">
      <c r="A161" s="244">
        <v>2</v>
      </c>
      <c r="B161" s="218">
        <v>9</v>
      </c>
      <c r="C161" s="218">
        <v>1</v>
      </c>
      <c r="D161" s="218">
        <v>1</v>
      </c>
      <c r="E161" s="216">
        <v>1</v>
      </c>
      <c r="F161" s="219">
        <v>1</v>
      </c>
      <c r="G161" s="225" t="s">
        <v>137</v>
      </c>
      <c r="H161" s="211">
        <v>135</v>
      </c>
      <c r="I161" s="269">
        <v>0</v>
      </c>
      <c r="J161" s="269">
        <v>0</v>
      </c>
      <c r="K161" s="269">
        <v>0</v>
      </c>
      <c r="L161" s="269">
        <v>0</v>
      </c>
    </row>
    <row r="162" spans="1:12" ht="41.25" hidden="1" customHeight="1" collapsed="1">
      <c r="A162" s="228">
        <v>2</v>
      </c>
      <c r="B162" s="223">
        <v>9</v>
      </c>
      <c r="C162" s="223">
        <v>2</v>
      </c>
      <c r="D162" s="223"/>
      <c r="E162" s="224"/>
      <c r="F162" s="226"/>
      <c r="G162" s="225" t="s">
        <v>138</v>
      </c>
      <c r="H162" s="211">
        <v>136</v>
      </c>
      <c r="I162" s="213">
        <f>SUM(I163+I168)</f>
        <v>0</v>
      </c>
      <c r="J162" s="213">
        <f>SUM(J163+J168)</f>
        <v>0</v>
      </c>
      <c r="K162" s="213">
        <f>SUM(K163+K168)</f>
        <v>0</v>
      </c>
      <c r="L162" s="213">
        <f>SUM(L163+L168)</f>
        <v>0</v>
      </c>
    </row>
    <row r="163" spans="1:12" ht="44.25" hidden="1" customHeight="1" collapsed="1">
      <c r="A163" s="228">
        <v>2</v>
      </c>
      <c r="B163" s="223">
        <v>9</v>
      </c>
      <c r="C163" s="223">
        <v>2</v>
      </c>
      <c r="D163" s="218">
        <v>1</v>
      </c>
      <c r="E163" s="216"/>
      <c r="F163" s="219"/>
      <c r="G163" s="217" t="s">
        <v>139</v>
      </c>
      <c r="H163" s="211">
        <v>137</v>
      </c>
      <c r="I163" s="235">
        <f>I164</f>
        <v>0</v>
      </c>
      <c r="J163" s="256">
        <f>J164</f>
        <v>0</v>
      </c>
      <c r="K163" s="235">
        <f>K164</f>
        <v>0</v>
      </c>
      <c r="L163" s="234">
        <f>L164</f>
        <v>0</v>
      </c>
    </row>
    <row r="164" spans="1:12" ht="40.5" hidden="1" customHeight="1" collapsed="1">
      <c r="A164" s="244">
        <v>2</v>
      </c>
      <c r="B164" s="218">
        <v>9</v>
      </c>
      <c r="C164" s="218">
        <v>2</v>
      </c>
      <c r="D164" s="223">
        <v>1</v>
      </c>
      <c r="E164" s="224">
        <v>1</v>
      </c>
      <c r="F164" s="226"/>
      <c r="G164" s="217" t="s">
        <v>140</v>
      </c>
      <c r="H164" s="211">
        <v>138</v>
      </c>
      <c r="I164" s="213">
        <f>SUM(I165:I167)</f>
        <v>0</v>
      </c>
      <c r="J164" s="254">
        <f>SUM(J165:J167)</f>
        <v>0</v>
      </c>
      <c r="K164" s="213">
        <f>SUM(K165:K167)</f>
        <v>0</v>
      </c>
      <c r="L164" s="212">
        <f>SUM(L165:L167)</f>
        <v>0</v>
      </c>
    </row>
    <row r="165" spans="1:12" ht="53.25" hidden="1" customHeight="1" collapsed="1">
      <c r="A165" s="236">
        <v>2</v>
      </c>
      <c r="B165" s="245">
        <v>9</v>
      </c>
      <c r="C165" s="245">
        <v>2</v>
      </c>
      <c r="D165" s="245">
        <v>1</v>
      </c>
      <c r="E165" s="246">
        <v>1</v>
      </c>
      <c r="F165" s="247">
        <v>1</v>
      </c>
      <c r="G165" s="217" t="s">
        <v>141</v>
      </c>
      <c r="H165" s="211">
        <v>139</v>
      </c>
      <c r="I165" s="272">
        <v>0</v>
      </c>
      <c r="J165" s="229">
        <v>0</v>
      </c>
      <c r="K165" s="229">
        <v>0</v>
      </c>
      <c r="L165" s="229">
        <v>0</v>
      </c>
    </row>
    <row r="166" spans="1:12" ht="51.75" hidden="1" customHeight="1" collapsed="1">
      <c r="A166" s="228">
        <v>2</v>
      </c>
      <c r="B166" s="223">
        <v>9</v>
      </c>
      <c r="C166" s="223">
        <v>2</v>
      </c>
      <c r="D166" s="223">
        <v>1</v>
      </c>
      <c r="E166" s="224">
        <v>1</v>
      </c>
      <c r="F166" s="226">
        <v>2</v>
      </c>
      <c r="G166" s="217" t="s">
        <v>142</v>
      </c>
      <c r="H166" s="211">
        <v>140</v>
      </c>
      <c r="I166" s="230">
        <v>0</v>
      </c>
      <c r="J166" s="275">
        <v>0</v>
      </c>
      <c r="K166" s="275">
        <v>0</v>
      </c>
      <c r="L166" s="275">
        <v>0</v>
      </c>
    </row>
    <row r="167" spans="1:12" ht="54.75" hidden="1" customHeight="1" collapsed="1">
      <c r="A167" s="228">
        <v>2</v>
      </c>
      <c r="B167" s="223">
        <v>9</v>
      </c>
      <c r="C167" s="223">
        <v>2</v>
      </c>
      <c r="D167" s="223">
        <v>1</v>
      </c>
      <c r="E167" s="224">
        <v>1</v>
      </c>
      <c r="F167" s="226">
        <v>3</v>
      </c>
      <c r="G167" s="217" t="s">
        <v>143</v>
      </c>
      <c r="H167" s="211">
        <v>141</v>
      </c>
      <c r="I167" s="230">
        <v>0</v>
      </c>
      <c r="J167" s="230">
        <v>0</v>
      </c>
      <c r="K167" s="230">
        <v>0</v>
      </c>
      <c r="L167" s="230">
        <v>0</v>
      </c>
    </row>
    <row r="168" spans="1:12" ht="39" hidden="1" customHeight="1" collapsed="1">
      <c r="A168" s="276">
        <v>2</v>
      </c>
      <c r="B168" s="276">
        <v>9</v>
      </c>
      <c r="C168" s="276">
        <v>2</v>
      </c>
      <c r="D168" s="276">
        <v>2</v>
      </c>
      <c r="E168" s="276"/>
      <c r="F168" s="276"/>
      <c r="G168" s="225" t="s">
        <v>144</v>
      </c>
      <c r="H168" s="211">
        <v>142</v>
      </c>
      <c r="I168" s="213">
        <f>I169</f>
        <v>0</v>
      </c>
      <c r="J168" s="254">
        <f>J169</f>
        <v>0</v>
      </c>
      <c r="K168" s="213">
        <f>K169</f>
        <v>0</v>
      </c>
      <c r="L168" s="212">
        <f>L169</f>
        <v>0</v>
      </c>
    </row>
    <row r="169" spans="1:12" ht="43.5" hidden="1" customHeight="1" collapsed="1">
      <c r="A169" s="228">
        <v>2</v>
      </c>
      <c r="B169" s="223">
        <v>9</v>
      </c>
      <c r="C169" s="223">
        <v>2</v>
      </c>
      <c r="D169" s="223">
        <v>2</v>
      </c>
      <c r="E169" s="224">
        <v>1</v>
      </c>
      <c r="F169" s="226"/>
      <c r="G169" s="217" t="s">
        <v>145</v>
      </c>
      <c r="H169" s="211">
        <v>143</v>
      </c>
      <c r="I169" s="235">
        <f>SUM(I170:I172)</f>
        <v>0</v>
      </c>
      <c r="J169" s="235">
        <f>SUM(J170:J172)</f>
        <v>0</v>
      </c>
      <c r="K169" s="235">
        <f>SUM(K170:K172)</f>
        <v>0</v>
      </c>
      <c r="L169" s="235">
        <f>SUM(L170:L172)</f>
        <v>0</v>
      </c>
    </row>
    <row r="170" spans="1:12" ht="54.75" hidden="1" customHeight="1" collapsed="1">
      <c r="A170" s="228">
        <v>2</v>
      </c>
      <c r="B170" s="223">
        <v>9</v>
      </c>
      <c r="C170" s="223">
        <v>2</v>
      </c>
      <c r="D170" s="223">
        <v>2</v>
      </c>
      <c r="E170" s="223">
        <v>1</v>
      </c>
      <c r="F170" s="226">
        <v>1</v>
      </c>
      <c r="G170" s="277" t="s">
        <v>146</v>
      </c>
      <c r="H170" s="211">
        <v>144</v>
      </c>
      <c r="I170" s="230">
        <v>0</v>
      </c>
      <c r="J170" s="229">
        <v>0</v>
      </c>
      <c r="K170" s="229">
        <v>0</v>
      </c>
      <c r="L170" s="229">
        <v>0</v>
      </c>
    </row>
    <row r="171" spans="1:12" ht="54" hidden="1" customHeight="1" collapsed="1">
      <c r="A171" s="237">
        <v>2</v>
      </c>
      <c r="B171" s="239">
        <v>9</v>
      </c>
      <c r="C171" s="237">
        <v>2</v>
      </c>
      <c r="D171" s="238">
        <v>2</v>
      </c>
      <c r="E171" s="238">
        <v>1</v>
      </c>
      <c r="F171" s="240">
        <v>2</v>
      </c>
      <c r="G171" s="239" t="s">
        <v>147</v>
      </c>
      <c r="H171" s="211">
        <v>145</v>
      </c>
      <c r="I171" s="229">
        <v>0</v>
      </c>
      <c r="J171" s="231">
        <v>0</v>
      </c>
      <c r="K171" s="231">
        <v>0</v>
      </c>
      <c r="L171" s="231">
        <v>0</v>
      </c>
    </row>
    <row r="172" spans="1:12" ht="54" hidden="1" customHeight="1" collapsed="1">
      <c r="A172" s="223">
        <v>2</v>
      </c>
      <c r="B172" s="248">
        <v>9</v>
      </c>
      <c r="C172" s="245">
        <v>2</v>
      </c>
      <c r="D172" s="246">
        <v>2</v>
      </c>
      <c r="E172" s="246">
        <v>1</v>
      </c>
      <c r="F172" s="247">
        <v>3</v>
      </c>
      <c r="G172" s="248" t="s">
        <v>148</v>
      </c>
      <c r="H172" s="211">
        <v>146</v>
      </c>
      <c r="I172" s="275">
        <v>0</v>
      </c>
      <c r="J172" s="275">
        <v>0</v>
      </c>
      <c r="K172" s="275">
        <v>0</v>
      </c>
      <c r="L172" s="275">
        <v>0</v>
      </c>
    </row>
    <row r="173" spans="1:12" ht="76.5" hidden="1" customHeight="1" collapsed="1">
      <c r="A173" s="207">
        <v>3</v>
      </c>
      <c r="B173" s="209"/>
      <c r="C173" s="207"/>
      <c r="D173" s="208"/>
      <c r="E173" s="208"/>
      <c r="F173" s="210"/>
      <c r="G173" s="263" t="s">
        <v>149</v>
      </c>
      <c r="H173" s="211">
        <v>147</v>
      </c>
      <c r="I173" s="212">
        <f>SUM(I174+I227+I292)</f>
        <v>0</v>
      </c>
      <c r="J173" s="254">
        <f>SUM(J174+J227+J292)</f>
        <v>0</v>
      </c>
      <c r="K173" s="213">
        <f>SUM(K174+K227+K292)</f>
        <v>0</v>
      </c>
      <c r="L173" s="212">
        <f>SUM(L174+L227+L292)</f>
        <v>0</v>
      </c>
    </row>
    <row r="174" spans="1:12" ht="34.5" hidden="1" customHeight="1" collapsed="1">
      <c r="A174" s="258">
        <v>3</v>
      </c>
      <c r="B174" s="207">
        <v>1</v>
      </c>
      <c r="C174" s="233"/>
      <c r="D174" s="215"/>
      <c r="E174" s="215"/>
      <c r="F174" s="271"/>
      <c r="G174" s="253" t="s">
        <v>150</v>
      </c>
      <c r="H174" s="211">
        <v>148</v>
      </c>
      <c r="I174" s="212">
        <f>SUM(I175+I198+I205+I217+I221)</f>
        <v>0</v>
      </c>
      <c r="J174" s="234">
        <f>SUM(J175+J198+J205+J217+J221)</f>
        <v>0</v>
      </c>
      <c r="K174" s="234">
        <f>SUM(K175+K198+K205+K217+K221)</f>
        <v>0</v>
      </c>
      <c r="L174" s="234">
        <f>SUM(L175+L198+L205+L217+L221)</f>
        <v>0</v>
      </c>
    </row>
    <row r="175" spans="1:12" ht="30.75" hidden="1" customHeight="1" collapsed="1">
      <c r="A175" s="218">
        <v>3</v>
      </c>
      <c r="B175" s="217">
        <v>1</v>
      </c>
      <c r="C175" s="218">
        <v>1</v>
      </c>
      <c r="D175" s="216"/>
      <c r="E175" s="216"/>
      <c r="F175" s="278"/>
      <c r="G175" s="228" t="s">
        <v>151</v>
      </c>
      <c r="H175" s="211">
        <v>149</v>
      </c>
      <c r="I175" s="234">
        <f>SUM(I176+I179+I184+I190+I195)</f>
        <v>0</v>
      </c>
      <c r="J175" s="254">
        <f>SUM(J176+J179+J184+J190+J195)</f>
        <v>0</v>
      </c>
      <c r="K175" s="213">
        <f>SUM(K176+K179+K184+K190+K195)</f>
        <v>0</v>
      </c>
      <c r="L175" s="212">
        <f>SUM(L176+L179+L184+L190+L195)</f>
        <v>0</v>
      </c>
    </row>
    <row r="176" spans="1:12" ht="12.75" hidden="1" customHeight="1" collapsed="1">
      <c r="A176" s="223">
        <v>3</v>
      </c>
      <c r="B176" s="225">
        <v>1</v>
      </c>
      <c r="C176" s="223">
        <v>1</v>
      </c>
      <c r="D176" s="224">
        <v>1</v>
      </c>
      <c r="E176" s="224"/>
      <c r="F176" s="279"/>
      <c r="G176" s="228" t="s">
        <v>152</v>
      </c>
      <c r="H176" s="211">
        <v>150</v>
      </c>
      <c r="I176" s="212">
        <f t="shared" ref="I176:L177" si="18">I177</f>
        <v>0</v>
      </c>
      <c r="J176" s="256">
        <f t="shared" si="18"/>
        <v>0</v>
      </c>
      <c r="K176" s="235">
        <f t="shared" si="18"/>
        <v>0</v>
      </c>
      <c r="L176" s="234">
        <f t="shared" si="18"/>
        <v>0</v>
      </c>
    </row>
    <row r="177" spans="1:16" ht="13.5" hidden="1" customHeight="1" collapsed="1">
      <c r="A177" s="223">
        <v>3</v>
      </c>
      <c r="B177" s="225">
        <v>1</v>
      </c>
      <c r="C177" s="223">
        <v>1</v>
      </c>
      <c r="D177" s="224">
        <v>1</v>
      </c>
      <c r="E177" s="224">
        <v>1</v>
      </c>
      <c r="F177" s="259"/>
      <c r="G177" s="228" t="s">
        <v>153</v>
      </c>
      <c r="H177" s="211">
        <v>151</v>
      </c>
      <c r="I177" s="234">
        <f t="shared" si="18"/>
        <v>0</v>
      </c>
      <c r="J177" s="212">
        <f t="shared" si="18"/>
        <v>0</v>
      </c>
      <c r="K177" s="212">
        <f t="shared" si="18"/>
        <v>0</v>
      </c>
      <c r="L177" s="212">
        <f t="shared" si="18"/>
        <v>0</v>
      </c>
    </row>
    <row r="178" spans="1:16" ht="13.5" hidden="1" customHeight="1" collapsed="1">
      <c r="A178" s="223">
        <v>3</v>
      </c>
      <c r="B178" s="225">
        <v>1</v>
      </c>
      <c r="C178" s="223">
        <v>1</v>
      </c>
      <c r="D178" s="224">
        <v>1</v>
      </c>
      <c r="E178" s="224">
        <v>1</v>
      </c>
      <c r="F178" s="259">
        <v>1</v>
      </c>
      <c r="G178" s="228" t="s">
        <v>153</v>
      </c>
      <c r="H178" s="211">
        <v>152</v>
      </c>
      <c r="I178" s="231">
        <v>0</v>
      </c>
      <c r="J178" s="231">
        <v>0</v>
      </c>
      <c r="K178" s="231">
        <v>0</v>
      </c>
      <c r="L178" s="231">
        <v>0</v>
      </c>
    </row>
    <row r="179" spans="1:16" ht="14.25" hidden="1" customHeight="1" collapsed="1">
      <c r="A179" s="218">
        <v>3</v>
      </c>
      <c r="B179" s="216">
        <v>1</v>
      </c>
      <c r="C179" s="216">
        <v>1</v>
      </c>
      <c r="D179" s="216">
        <v>2</v>
      </c>
      <c r="E179" s="216"/>
      <c r="F179" s="219"/>
      <c r="G179" s="217" t="s">
        <v>154</v>
      </c>
      <c r="H179" s="211">
        <v>153</v>
      </c>
      <c r="I179" s="234">
        <f>I180</f>
        <v>0</v>
      </c>
      <c r="J179" s="256">
        <f>J180</f>
        <v>0</v>
      </c>
      <c r="K179" s="235">
        <f>K180</f>
        <v>0</v>
      </c>
      <c r="L179" s="234">
        <f>L180</f>
        <v>0</v>
      </c>
    </row>
    <row r="180" spans="1:16" ht="13.5" hidden="1" customHeight="1" collapsed="1">
      <c r="A180" s="223">
        <v>3</v>
      </c>
      <c r="B180" s="224">
        <v>1</v>
      </c>
      <c r="C180" s="224">
        <v>1</v>
      </c>
      <c r="D180" s="224">
        <v>2</v>
      </c>
      <c r="E180" s="224">
        <v>1</v>
      </c>
      <c r="F180" s="226"/>
      <c r="G180" s="217" t="s">
        <v>154</v>
      </c>
      <c r="H180" s="211">
        <v>154</v>
      </c>
      <c r="I180" s="212">
        <f>SUM(I181:I183)</f>
        <v>0</v>
      </c>
      <c r="J180" s="254">
        <f>SUM(J181:J183)</f>
        <v>0</v>
      </c>
      <c r="K180" s="213">
        <f>SUM(K181:K183)</f>
        <v>0</v>
      </c>
      <c r="L180" s="212">
        <f>SUM(L181:L183)</f>
        <v>0</v>
      </c>
    </row>
    <row r="181" spans="1:16" ht="14.25" hidden="1" customHeight="1" collapsed="1">
      <c r="A181" s="218">
        <v>3</v>
      </c>
      <c r="B181" s="216">
        <v>1</v>
      </c>
      <c r="C181" s="216">
        <v>1</v>
      </c>
      <c r="D181" s="216">
        <v>2</v>
      </c>
      <c r="E181" s="216">
        <v>1</v>
      </c>
      <c r="F181" s="219">
        <v>1</v>
      </c>
      <c r="G181" s="217" t="s">
        <v>155</v>
      </c>
      <c r="H181" s="211">
        <v>155</v>
      </c>
      <c r="I181" s="229">
        <v>0</v>
      </c>
      <c r="J181" s="229">
        <v>0</v>
      </c>
      <c r="K181" s="229">
        <v>0</v>
      </c>
      <c r="L181" s="275">
        <v>0</v>
      </c>
    </row>
    <row r="182" spans="1:16" ht="14.25" hidden="1" customHeight="1" collapsed="1">
      <c r="A182" s="223">
        <v>3</v>
      </c>
      <c r="B182" s="224">
        <v>1</v>
      </c>
      <c r="C182" s="224">
        <v>1</v>
      </c>
      <c r="D182" s="224">
        <v>2</v>
      </c>
      <c r="E182" s="224">
        <v>1</v>
      </c>
      <c r="F182" s="226">
        <v>2</v>
      </c>
      <c r="G182" s="225" t="s">
        <v>156</v>
      </c>
      <c r="H182" s="211">
        <v>156</v>
      </c>
      <c r="I182" s="231">
        <v>0</v>
      </c>
      <c r="J182" s="231">
        <v>0</v>
      </c>
      <c r="K182" s="231">
        <v>0</v>
      </c>
      <c r="L182" s="231">
        <v>0</v>
      </c>
    </row>
    <row r="183" spans="1:16" ht="26.25" hidden="1" customHeight="1" collapsed="1">
      <c r="A183" s="218">
        <v>3</v>
      </c>
      <c r="B183" s="216">
        <v>1</v>
      </c>
      <c r="C183" s="216">
        <v>1</v>
      </c>
      <c r="D183" s="216">
        <v>2</v>
      </c>
      <c r="E183" s="216">
        <v>1</v>
      </c>
      <c r="F183" s="219">
        <v>3</v>
      </c>
      <c r="G183" s="217" t="s">
        <v>157</v>
      </c>
      <c r="H183" s="211">
        <v>157</v>
      </c>
      <c r="I183" s="229">
        <v>0</v>
      </c>
      <c r="J183" s="229">
        <v>0</v>
      </c>
      <c r="K183" s="229">
        <v>0</v>
      </c>
      <c r="L183" s="275">
        <v>0</v>
      </c>
    </row>
    <row r="184" spans="1:16" ht="14.25" hidden="1" customHeight="1" collapsed="1">
      <c r="A184" s="223">
        <v>3</v>
      </c>
      <c r="B184" s="224">
        <v>1</v>
      </c>
      <c r="C184" s="224">
        <v>1</v>
      </c>
      <c r="D184" s="224">
        <v>3</v>
      </c>
      <c r="E184" s="224"/>
      <c r="F184" s="226"/>
      <c r="G184" s="225" t="s">
        <v>158</v>
      </c>
      <c r="H184" s="211">
        <v>158</v>
      </c>
      <c r="I184" s="212">
        <f>I185</f>
        <v>0</v>
      </c>
      <c r="J184" s="254">
        <f>J185</f>
        <v>0</v>
      </c>
      <c r="K184" s="213">
        <f>K185</f>
        <v>0</v>
      </c>
      <c r="L184" s="212">
        <f>L185</f>
        <v>0</v>
      </c>
    </row>
    <row r="185" spans="1:16" ht="14.25" hidden="1" customHeight="1" collapsed="1">
      <c r="A185" s="223">
        <v>3</v>
      </c>
      <c r="B185" s="224">
        <v>1</v>
      </c>
      <c r="C185" s="224">
        <v>1</v>
      </c>
      <c r="D185" s="224">
        <v>3</v>
      </c>
      <c r="E185" s="224">
        <v>1</v>
      </c>
      <c r="F185" s="226"/>
      <c r="G185" s="225" t="s">
        <v>158</v>
      </c>
      <c r="H185" s="211">
        <v>159</v>
      </c>
      <c r="I185" s="212">
        <f t="shared" ref="I185:P185" si="19">SUM(I186:I189)</f>
        <v>0</v>
      </c>
      <c r="J185" s="212">
        <f t="shared" si="19"/>
        <v>0</v>
      </c>
      <c r="K185" s="212">
        <f t="shared" si="19"/>
        <v>0</v>
      </c>
      <c r="L185" s="212">
        <f t="shared" si="19"/>
        <v>0</v>
      </c>
      <c r="M185" s="212">
        <f t="shared" si="19"/>
        <v>0</v>
      </c>
      <c r="N185" s="212">
        <f t="shared" si="19"/>
        <v>0</v>
      </c>
      <c r="O185" s="212">
        <f t="shared" si="19"/>
        <v>0</v>
      </c>
      <c r="P185" s="212">
        <f t="shared" si="19"/>
        <v>0</v>
      </c>
    </row>
    <row r="186" spans="1:16" ht="13.5" hidden="1" customHeight="1" collapsed="1">
      <c r="A186" s="223">
        <v>3</v>
      </c>
      <c r="B186" s="224">
        <v>1</v>
      </c>
      <c r="C186" s="224">
        <v>1</v>
      </c>
      <c r="D186" s="224">
        <v>3</v>
      </c>
      <c r="E186" s="224">
        <v>1</v>
      </c>
      <c r="F186" s="226">
        <v>1</v>
      </c>
      <c r="G186" s="225" t="s">
        <v>159</v>
      </c>
      <c r="H186" s="211">
        <v>160</v>
      </c>
      <c r="I186" s="231">
        <v>0</v>
      </c>
      <c r="J186" s="231">
        <v>0</v>
      </c>
      <c r="K186" s="231">
        <v>0</v>
      </c>
      <c r="L186" s="275">
        <v>0</v>
      </c>
    </row>
    <row r="187" spans="1:16" ht="15.75" hidden="1" customHeight="1" collapsed="1">
      <c r="A187" s="223">
        <v>3</v>
      </c>
      <c r="B187" s="224">
        <v>1</v>
      </c>
      <c r="C187" s="224">
        <v>1</v>
      </c>
      <c r="D187" s="224">
        <v>3</v>
      </c>
      <c r="E187" s="224">
        <v>1</v>
      </c>
      <c r="F187" s="226">
        <v>2</v>
      </c>
      <c r="G187" s="225" t="s">
        <v>160</v>
      </c>
      <c r="H187" s="211">
        <v>161</v>
      </c>
      <c r="I187" s="229">
        <v>0</v>
      </c>
      <c r="J187" s="231">
        <v>0</v>
      </c>
      <c r="K187" s="231">
        <v>0</v>
      </c>
      <c r="L187" s="231">
        <v>0</v>
      </c>
    </row>
    <row r="188" spans="1:16" ht="15.75" hidden="1" customHeight="1" collapsed="1">
      <c r="A188" s="223">
        <v>3</v>
      </c>
      <c r="B188" s="224">
        <v>1</v>
      </c>
      <c r="C188" s="224">
        <v>1</v>
      </c>
      <c r="D188" s="224">
        <v>3</v>
      </c>
      <c r="E188" s="224">
        <v>1</v>
      </c>
      <c r="F188" s="226">
        <v>3</v>
      </c>
      <c r="G188" s="228" t="s">
        <v>161</v>
      </c>
      <c r="H188" s="211">
        <v>162</v>
      </c>
      <c r="I188" s="229">
        <v>0</v>
      </c>
      <c r="J188" s="231">
        <v>0</v>
      </c>
      <c r="K188" s="231">
        <v>0</v>
      </c>
      <c r="L188" s="231">
        <v>0</v>
      </c>
    </row>
    <row r="189" spans="1:16" ht="27" hidden="1" customHeight="1" collapsed="1">
      <c r="A189" s="237">
        <v>3</v>
      </c>
      <c r="B189" s="238">
        <v>1</v>
      </c>
      <c r="C189" s="238">
        <v>1</v>
      </c>
      <c r="D189" s="238">
        <v>3</v>
      </c>
      <c r="E189" s="238">
        <v>1</v>
      </c>
      <c r="F189" s="240">
        <v>4</v>
      </c>
      <c r="G189" s="280" t="s">
        <v>393</v>
      </c>
      <c r="H189" s="211">
        <v>163</v>
      </c>
      <c r="I189" s="281">
        <v>0</v>
      </c>
      <c r="J189" s="282">
        <v>0</v>
      </c>
      <c r="K189" s="231">
        <v>0</v>
      </c>
      <c r="L189" s="231">
        <v>0</v>
      </c>
    </row>
    <row r="190" spans="1:16" ht="18" hidden="1" customHeight="1" collapsed="1">
      <c r="A190" s="237">
        <v>3</v>
      </c>
      <c r="B190" s="238">
        <v>1</v>
      </c>
      <c r="C190" s="238">
        <v>1</v>
      </c>
      <c r="D190" s="238">
        <v>4</v>
      </c>
      <c r="E190" s="238"/>
      <c r="F190" s="240"/>
      <c r="G190" s="239" t="s">
        <v>162</v>
      </c>
      <c r="H190" s="211">
        <v>163</v>
      </c>
      <c r="I190" s="212">
        <f>I191</f>
        <v>0</v>
      </c>
      <c r="J190" s="257">
        <f>J191</f>
        <v>0</v>
      </c>
      <c r="K190" s="221">
        <f>K191</f>
        <v>0</v>
      </c>
      <c r="L190" s="222">
        <f>L191</f>
        <v>0</v>
      </c>
    </row>
    <row r="191" spans="1:16" ht="13.5" hidden="1" customHeight="1" collapsed="1">
      <c r="A191" s="223">
        <v>3</v>
      </c>
      <c r="B191" s="224">
        <v>1</v>
      </c>
      <c r="C191" s="224">
        <v>1</v>
      </c>
      <c r="D191" s="224">
        <v>4</v>
      </c>
      <c r="E191" s="224">
        <v>1</v>
      </c>
      <c r="F191" s="226"/>
      <c r="G191" s="239" t="s">
        <v>162</v>
      </c>
      <c r="H191" s="211">
        <v>164</v>
      </c>
      <c r="I191" s="234">
        <f>SUM(I192:I194)</f>
        <v>0</v>
      </c>
      <c r="J191" s="254">
        <f>SUM(J192:J194)</f>
        <v>0</v>
      </c>
      <c r="K191" s="213">
        <f>SUM(K192:K194)</f>
        <v>0</v>
      </c>
      <c r="L191" s="212">
        <f>SUM(L192:L194)</f>
        <v>0</v>
      </c>
    </row>
    <row r="192" spans="1:16" ht="17.25" hidden="1" customHeight="1" collapsed="1">
      <c r="A192" s="223">
        <v>3</v>
      </c>
      <c r="B192" s="224">
        <v>1</v>
      </c>
      <c r="C192" s="224">
        <v>1</v>
      </c>
      <c r="D192" s="224">
        <v>4</v>
      </c>
      <c r="E192" s="224">
        <v>1</v>
      </c>
      <c r="F192" s="226">
        <v>1</v>
      </c>
      <c r="G192" s="225" t="s">
        <v>163</v>
      </c>
      <c r="H192" s="211">
        <v>165</v>
      </c>
      <c r="I192" s="231">
        <v>0</v>
      </c>
      <c r="J192" s="231">
        <v>0</v>
      </c>
      <c r="K192" s="231">
        <v>0</v>
      </c>
      <c r="L192" s="275">
        <v>0</v>
      </c>
    </row>
    <row r="193" spans="1:12" ht="25.5" hidden="1" customHeight="1" collapsed="1">
      <c r="A193" s="218">
        <v>3</v>
      </c>
      <c r="B193" s="216">
        <v>1</v>
      </c>
      <c r="C193" s="216">
        <v>1</v>
      </c>
      <c r="D193" s="216">
        <v>4</v>
      </c>
      <c r="E193" s="216">
        <v>1</v>
      </c>
      <c r="F193" s="219">
        <v>2</v>
      </c>
      <c r="G193" s="217" t="s">
        <v>164</v>
      </c>
      <c r="H193" s="211">
        <v>166</v>
      </c>
      <c r="I193" s="229">
        <v>0</v>
      </c>
      <c r="J193" s="229">
        <v>0</v>
      </c>
      <c r="K193" s="229">
        <v>0</v>
      </c>
      <c r="L193" s="231">
        <v>0</v>
      </c>
    </row>
    <row r="194" spans="1:12" ht="14.25" hidden="1" customHeight="1" collapsed="1">
      <c r="A194" s="223">
        <v>3</v>
      </c>
      <c r="B194" s="224">
        <v>1</v>
      </c>
      <c r="C194" s="224">
        <v>1</v>
      </c>
      <c r="D194" s="224">
        <v>4</v>
      </c>
      <c r="E194" s="224">
        <v>1</v>
      </c>
      <c r="F194" s="226">
        <v>3</v>
      </c>
      <c r="G194" s="225" t="s">
        <v>165</v>
      </c>
      <c r="H194" s="211">
        <v>167</v>
      </c>
      <c r="I194" s="229">
        <v>0</v>
      </c>
      <c r="J194" s="229">
        <v>0</v>
      </c>
      <c r="K194" s="229">
        <v>0</v>
      </c>
      <c r="L194" s="231">
        <v>0</v>
      </c>
    </row>
    <row r="195" spans="1:12" ht="25.5" hidden="1" customHeight="1" collapsed="1">
      <c r="A195" s="223">
        <v>3</v>
      </c>
      <c r="B195" s="224">
        <v>1</v>
      </c>
      <c r="C195" s="224">
        <v>1</v>
      </c>
      <c r="D195" s="224">
        <v>5</v>
      </c>
      <c r="E195" s="224"/>
      <c r="F195" s="226"/>
      <c r="G195" s="225" t="s">
        <v>166</v>
      </c>
      <c r="H195" s="211">
        <v>168</v>
      </c>
      <c r="I195" s="212">
        <f t="shared" ref="I195:L196" si="20">I196</f>
        <v>0</v>
      </c>
      <c r="J195" s="254">
        <f t="shared" si="20"/>
        <v>0</v>
      </c>
      <c r="K195" s="213">
        <f t="shared" si="20"/>
        <v>0</v>
      </c>
      <c r="L195" s="212">
        <f t="shared" si="20"/>
        <v>0</v>
      </c>
    </row>
    <row r="196" spans="1:12" ht="26.25" hidden="1" customHeight="1" collapsed="1">
      <c r="A196" s="237">
        <v>3</v>
      </c>
      <c r="B196" s="238">
        <v>1</v>
      </c>
      <c r="C196" s="238">
        <v>1</v>
      </c>
      <c r="D196" s="238">
        <v>5</v>
      </c>
      <c r="E196" s="238">
        <v>1</v>
      </c>
      <c r="F196" s="240"/>
      <c r="G196" s="225" t="s">
        <v>166</v>
      </c>
      <c r="H196" s="211">
        <v>169</v>
      </c>
      <c r="I196" s="213">
        <f t="shared" si="20"/>
        <v>0</v>
      </c>
      <c r="J196" s="213">
        <f t="shared" si="20"/>
        <v>0</v>
      </c>
      <c r="K196" s="213">
        <f t="shared" si="20"/>
        <v>0</v>
      </c>
      <c r="L196" s="213">
        <f t="shared" si="20"/>
        <v>0</v>
      </c>
    </row>
    <row r="197" spans="1:12" ht="27" hidden="1" customHeight="1" collapsed="1">
      <c r="A197" s="223">
        <v>3</v>
      </c>
      <c r="B197" s="224">
        <v>1</v>
      </c>
      <c r="C197" s="224">
        <v>1</v>
      </c>
      <c r="D197" s="224">
        <v>5</v>
      </c>
      <c r="E197" s="224">
        <v>1</v>
      </c>
      <c r="F197" s="226">
        <v>1</v>
      </c>
      <c r="G197" s="225" t="s">
        <v>166</v>
      </c>
      <c r="H197" s="211">
        <v>170</v>
      </c>
      <c r="I197" s="229">
        <v>0</v>
      </c>
      <c r="J197" s="231">
        <v>0</v>
      </c>
      <c r="K197" s="231">
        <v>0</v>
      </c>
      <c r="L197" s="231">
        <v>0</v>
      </c>
    </row>
    <row r="198" spans="1:12" ht="26.25" hidden="1" customHeight="1" collapsed="1">
      <c r="A198" s="237">
        <v>3</v>
      </c>
      <c r="B198" s="238">
        <v>1</v>
      </c>
      <c r="C198" s="238">
        <v>2</v>
      </c>
      <c r="D198" s="238"/>
      <c r="E198" s="238"/>
      <c r="F198" s="240"/>
      <c r="G198" s="239" t="s">
        <v>167</v>
      </c>
      <c r="H198" s="211">
        <v>171</v>
      </c>
      <c r="I198" s="212">
        <f t="shared" ref="I198:L199" si="21">I199</f>
        <v>0</v>
      </c>
      <c r="J198" s="257">
        <f t="shared" si="21"/>
        <v>0</v>
      </c>
      <c r="K198" s="221">
        <f t="shared" si="21"/>
        <v>0</v>
      </c>
      <c r="L198" s="222">
        <f t="shared" si="21"/>
        <v>0</v>
      </c>
    </row>
    <row r="199" spans="1:12" ht="25.5" hidden="1" customHeight="1" collapsed="1">
      <c r="A199" s="223">
        <v>3</v>
      </c>
      <c r="B199" s="224">
        <v>1</v>
      </c>
      <c r="C199" s="224">
        <v>2</v>
      </c>
      <c r="D199" s="224">
        <v>1</v>
      </c>
      <c r="E199" s="224"/>
      <c r="F199" s="226"/>
      <c r="G199" s="239" t="s">
        <v>167</v>
      </c>
      <c r="H199" s="211">
        <v>172</v>
      </c>
      <c r="I199" s="234">
        <f t="shared" si="21"/>
        <v>0</v>
      </c>
      <c r="J199" s="254">
        <f t="shared" si="21"/>
        <v>0</v>
      </c>
      <c r="K199" s="213">
        <f t="shared" si="21"/>
        <v>0</v>
      </c>
      <c r="L199" s="212">
        <f t="shared" si="21"/>
        <v>0</v>
      </c>
    </row>
    <row r="200" spans="1:12" ht="26.25" hidden="1" customHeight="1" collapsed="1">
      <c r="A200" s="218">
        <v>3</v>
      </c>
      <c r="B200" s="216">
        <v>1</v>
      </c>
      <c r="C200" s="216">
        <v>2</v>
      </c>
      <c r="D200" s="216">
        <v>1</v>
      </c>
      <c r="E200" s="216">
        <v>1</v>
      </c>
      <c r="F200" s="219"/>
      <c r="G200" s="239" t="s">
        <v>167</v>
      </c>
      <c r="H200" s="211">
        <v>173</v>
      </c>
      <c r="I200" s="212">
        <f>SUM(I201:I204)</f>
        <v>0</v>
      </c>
      <c r="J200" s="256">
        <f>SUM(J201:J204)</f>
        <v>0</v>
      </c>
      <c r="K200" s="235">
        <f>SUM(K201:K204)</f>
        <v>0</v>
      </c>
      <c r="L200" s="234">
        <f>SUM(L201:L204)</f>
        <v>0</v>
      </c>
    </row>
    <row r="201" spans="1:12" ht="41.25" hidden="1" customHeight="1" collapsed="1">
      <c r="A201" s="223">
        <v>3</v>
      </c>
      <c r="B201" s="224">
        <v>1</v>
      </c>
      <c r="C201" s="224">
        <v>2</v>
      </c>
      <c r="D201" s="224">
        <v>1</v>
      </c>
      <c r="E201" s="224">
        <v>1</v>
      </c>
      <c r="F201" s="226">
        <v>2</v>
      </c>
      <c r="G201" s="225" t="s">
        <v>168</v>
      </c>
      <c r="H201" s="211">
        <v>174</v>
      </c>
      <c r="I201" s="231">
        <v>0</v>
      </c>
      <c r="J201" s="231">
        <v>0</v>
      </c>
      <c r="K201" s="231">
        <v>0</v>
      </c>
      <c r="L201" s="231">
        <v>0</v>
      </c>
    </row>
    <row r="202" spans="1:12" ht="14.25" hidden="1" customHeight="1" collapsed="1">
      <c r="A202" s="223">
        <v>3</v>
      </c>
      <c r="B202" s="224">
        <v>1</v>
      </c>
      <c r="C202" s="224">
        <v>2</v>
      </c>
      <c r="D202" s="223">
        <v>1</v>
      </c>
      <c r="E202" s="224">
        <v>1</v>
      </c>
      <c r="F202" s="226">
        <v>3</v>
      </c>
      <c r="G202" s="225" t="s">
        <v>169</v>
      </c>
      <c r="H202" s="211">
        <v>175</v>
      </c>
      <c r="I202" s="231">
        <v>0</v>
      </c>
      <c r="J202" s="231">
        <v>0</v>
      </c>
      <c r="K202" s="231">
        <v>0</v>
      </c>
      <c r="L202" s="231">
        <v>0</v>
      </c>
    </row>
    <row r="203" spans="1:12" ht="18.75" hidden="1" customHeight="1" collapsed="1">
      <c r="A203" s="223">
        <v>3</v>
      </c>
      <c r="B203" s="224">
        <v>1</v>
      </c>
      <c r="C203" s="224">
        <v>2</v>
      </c>
      <c r="D203" s="223">
        <v>1</v>
      </c>
      <c r="E203" s="224">
        <v>1</v>
      </c>
      <c r="F203" s="226">
        <v>4</v>
      </c>
      <c r="G203" s="225" t="s">
        <v>170</v>
      </c>
      <c r="H203" s="211">
        <v>176</v>
      </c>
      <c r="I203" s="231">
        <v>0</v>
      </c>
      <c r="J203" s="231">
        <v>0</v>
      </c>
      <c r="K203" s="231">
        <v>0</v>
      </c>
      <c r="L203" s="231">
        <v>0</v>
      </c>
    </row>
    <row r="204" spans="1:12" ht="17.25" hidden="1" customHeight="1" collapsed="1">
      <c r="A204" s="237">
        <v>3</v>
      </c>
      <c r="B204" s="246">
        <v>1</v>
      </c>
      <c r="C204" s="246">
        <v>2</v>
      </c>
      <c r="D204" s="245">
        <v>1</v>
      </c>
      <c r="E204" s="246">
        <v>1</v>
      </c>
      <c r="F204" s="247">
        <v>5</v>
      </c>
      <c r="G204" s="248" t="s">
        <v>171</v>
      </c>
      <c r="H204" s="211">
        <v>177</v>
      </c>
      <c r="I204" s="231">
        <v>0</v>
      </c>
      <c r="J204" s="231">
        <v>0</v>
      </c>
      <c r="K204" s="231">
        <v>0</v>
      </c>
      <c r="L204" s="275">
        <v>0</v>
      </c>
    </row>
    <row r="205" spans="1:12" ht="15" hidden="1" customHeight="1" collapsed="1">
      <c r="A205" s="223">
        <v>3</v>
      </c>
      <c r="B205" s="224">
        <v>1</v>
      </c>
      <c r="C205" s="224">
        <v>3</v>
      </c>
      <c r="D205" s="223"/>
      <c r="E205" s="224"/>
      <c r="F205" s="226"/>
      <c r="G205" s="225" t="s">
        <v>172</v>
      </c>
      <c r="H205" s="211">
        <v>178</v>
      </c>
      <c r="I205" s="212">
        <f>SUM(I206+I209)</f>
        <v>0</v>
      </c>
      <c r="J205" s="254">
        <f>SUM(J206+J209)</f>
        <v>0</v>
      </c>
      <c r="K205" s="213">
        <f>SUM(K206+K209)</f>
        <v>0</v>
      </c>
      <c r="L205" s="212">
        <f>SUM(L206+L209)</f>
        <v>0</v>
      </c>
    </row>
    <row r="206" spans="1:12" ht="27.75" hidden="1" customHeight="1" collapsed="1">
      <c r="A206" s="218">
        <v>3</v>
      </c>
      <c r="B206" s="216">
        <v>1</v>
      </c>
      <c r="C206" s="216">
        <v>3</v>
      </c>
      <c r="D206" s="218">
        <v>1</v>
      </c>
      <c r="E206" s="223"/>
      <c r="F206" s="219"/>
      <c r="G206" s="217" t="s">
        <v>173</v>
      </c>
      <c r="H206" s="211">
        <v>179</v>
      </c>
      <c r="I206" s="234">
        <f t="shared" ref="I206:L207" si="22">I207</f>
        <v>0</v>
      </c>
      <c r="J206" s="256">
        <f t="shared" si="22"/>
        <v>0</v>
      </c>
      <c r="K206" s="235">
        <f t="shared" si="22"/>
        <v>0</v>
      </c>
      <c r="L206" s="234">
        <f t="shared" si="22"/>
        <v>0</v>
      </c>
    </row>
    <row r="207" spans="1:12" ht="30.75" hidden="1" customHeight="1" collapsed="1">
      <c r="A207" s="223">
        <v>3</v>
      </c>
      <c r="B207" s="224">
        <v>1</v>
      </c>
      <c r="C207" s="224">
        <v>3</v>
      </c>
      <c r="D207" s="223">
        <v>1</v>
      </c>
      <c r="E207" s="223">
        <v>1</v>
      </c>
      <c r="F207" s="226"/>
      <c r="G207" s="217" t="s">
        <v>173</v>
      </c>
      <c r="H207" s="211">
        <v>180</v>
      </c>
      <c r="I207" s="212">
        <f t="shared" si="22"/>
        <v>0</v>
      </c>
      <c r="J207" s="254">
        <f t="shared" si="22"/>
        <v>0</v>
      </c>
      <c r="K207" s="213">
        <f t="shared" si="22"/>
        <v>0</v>
      </c>
      <c r="L207" s="212">
        <f t="shared" si="22"/>
        <v>0</v>
      </c>
    </row>
    <row r="208" spans="1:12" ht="27.75" hidden="1" customHeight="1" collapsed="1">
      <c r="A208" s="223">
        <v>3</v>
      </c>
      <c r="B208" s="225">
        <v>1</v>
      </c>
      <c r="C208" s="223">
        <v>3</v>
      </c>
      <c r="D208" s="224">
        <v>1</v>
      </c>
      <c r="E208" s="224">
        <v>1</v>
      </c>
      <c r="F208" s="226">
        <v>1</v>
      </c>
      <c r="G208" s="217" t="s">
        <v>173</v>
      </c>
      <c r="H208" s="211">
        <v>181</v>
      </c>
      <c r="I208" s="275">
        <v>0</v>
      </c>
      <c r="J208" s="275">
        <v>0</v>
      </c>
      <c r="K208" s="275">
        <v>0</v>
      </c>
      <c r="L208" s="275">
        <v>0</v>
      </c>
    </row>
    <row r="209" spans="1:16" ht="15" hidden="1" customHeight="1" collapsed="1">
      <c r="A209" s="223">
        <v>3</v>
      </c>
      <c r="B209" s="225">
        <v>1</v>
      </c>
      <c r="C209" s="223">
        <v>3</v>
      </c>
      <c r="D209" s="224">
        <v>2</v>
      </c>
      <c r="E209" s="224"/>
      <c r="F209" s="226"/>
      <c r="G209" s="225" t="s">
        <v>174</v>
      </c>
      <c r="H209" s="211">
        <v>182</v>
      </c>
      <c r="I209" s="212">
        <f>I210</f>
        <v>0</v>
      </c>
      <c r="J209" s="254">
        <f>J210</f>
        <v>0</v>
      </c>
      <c r="K209" s="213">
        <f>K210</f>
        <v>0</v>
      </c>
      <c r="L209" s="212">
        <f>L210</f>
        <v>0</v>
      </c>
    </row>
    <row r="210" spans="1:16" ht="15.75" hidden="1" customHeight="1" collapsed="1">
      <c r="A210" s="218">
        <v>3</v>
      </c>
      <c r="B210" s="217">
        <v>1</v>
      </c>
      <c r="C210" s="218">
        <v>3</v>
      </c>
      <c r="D210" s="216">
        <v>2</v>
      </c>
      <c r="E210" s="216">
        <v>1</v>
      </c>
      <c r="F210" s="219"/>
      <c r="G210" s="225" t="s">
        <v>174</v>
      </c>
      <c r="H210" s="211">
        <v>183</v>
      </c>
      <c r="I210" s="212">
        <f>SUM(I211:I216)</f>
        <v>0</v>
      </c>
      <c r="J210" s="212">
        <f>SUM(J211:J216)</f>
        <v>0</v>
      </c>
      <c r="K210" s="212">
        <f>SUM(K211:K216)</f>
        <v>0</v>
      </c>
      <c r="L210" s="212">
        <f>SUM(L211:L216)</f>
        <v>0</v>
      </c>
      <c r="M210" s="283"/>
      <c r="N210" s="283"/>
      <c r="O210" s="283"/>
      <c r="P210" s="283"/>
    </row>
    <row r="211" spans="1:16" ht="15" hidden="1" customHeight="1" collapsed="1">
      <c r="A211" s="223">
        <v>3</v>
      </c>
      <c r="B211" s="225">
        <v>1</v>
      </c>
      <c r="C211" s="223">
        <v>3</v>
      </c>
      <c r="D211" s="224">
        <v>2</v>
      </c>
      <c r="E211" s="224">
        <v>1</v>
      </c>
      <c r="F211" s="226">
        <v>1</v>
      </c>
      <c r="G211" s="225" t="s">
        <v>175</v>
      </c>
      <c r="H211" s="211">
        <v>184</v>
      </c>
      <c r="I211" s="231">
        <v>0</v>
      </c>
      <c r="J211" s="231">
        <v>0</v>
      </c>
      <c r="K211" s="231">
        <v>0</v>
      </c>
      <c r="L211" s="275">
        <v>0</v>
      </c>
    </row>
    <row r="212" spans="1:16" ht="26.25" hidden="1" customHeight="1" collapsed="1">
      <c r="A212" s="223">
        <v>3</v>
      </c>
      <c r="B212" s="225">
        <v>1</v>
      </c>
      <c r="C212" s="223">
        <v>3</v>
      </c>
      <c r="D212" s="224">
        <v>2</v>
      </c>
      <c r="E212" s="224">
        <v>1</v>
      </c>
      <c r="F212" s="226">
        <v>2</v>
      </c>
      <c r="G212" s="225" t="s">
        <v>176</v>
      </c>
      <c r="H212" s="211">
        <v>185</v>
      </c>
      <c r="I212" s="231">
        <v>0</v>
      </c>
      <c r="J212" s="231">
        <v>0</v>
      </c>
      <c r="K212" s="231">
        <v>0</v>
      </c>
      <c r="L212" s="231">
        <v>0</v>
      </c>
    </row>
    <row r="213" spans="1:16" ht="16.5" hidden="1" customHeight="1" collapsed="1">
      <c r="A213" s="223">
        <v>3</v>
      </c>
      <c r="B213" s="225">
        <v>1</v>
      </c>
      <c r="C213" s="223">
        <v>3</v>
      </c>
      <c r="D213" s="224">
        <v>2</v>
      </c>
      <c r="E213" s="224">
        <v>1</v>
      </c>
      <c r="F213" s="226">
        <v>3</v>
      </c>
      <c r="G213" s="225" t="s">
        <v>177</v>
      </c>
      <c r="H213" s="211">
        <v>186</v>
      </c>
      <c r="I213" s="231">
        <v>0</v>
      </c>
      <c r="J213" s="231">
        <v>0</v>
      </c>
      <c r="K213" s="231">
        <v>0</v>
      </c>
      <c r="L213" s="231">
        <v>0</v>
      </c>
    </row>
    <row r="214" spans="1:16" ht="27.75" hidden="1" customHeight="1" collapsed="1">
      <c r="A214" s="223">
        <v>3</v>
      </c>
      <c r="B214" s="225">
        <v>1</v>
      </c>
      <c r="C214" s="223">
        <v>3</v>
      </c>
      <c r="D214" s="224">
        <v>2</v>
      </c>
      <c r="E214" s="224">
        <v>1</v>
      </c>
      <c r="F214" s="226">
        <v>4</v>
      </c>
      <c r="G214" s="225" t="s">
        <v>178</v>
      </c>
      <c r="H214" s="211">
        <v>187</v>
      </c>
      <c r="I214" s="231">
        <v>0</v>
      </c>
      <c r="J214" s="231">
        <v>0</v>
      </c>
      <c r="K214" s="231">
        <v>0</v>
      </c>
      <c r="L214" s="275">
        <v>0</v>
      </c>
    </row>
    <row r="215" spans="1:16" ht="15.75" hidden="1" customHeight="1" collapsed="1">
      <c r="A215" s="223">
        <v>3</v>
      </c>
      <c r="B215" s="225">
        <v>1</v>
      </c>
      <c r="C215" s="223">
        <v>3</v>
      </c>
      <c r="D215" s="224">
        <v>2</v>
      </c>
      <c r="E215" s="224">
        <v>1</v>
      </c>
      <c r="F215" s="226">
        <v>5</v>
      </c>
      <c r="G215" s="217" t="s">
        <v>179</v>
      </c>
      <c r="H215" s="211">
        <v>188</v>
      </c>
      <c r="I215" s="231">
        <v>0</v>
      </c>
      <c r="J215" s="231">
        <v>0</v>
      </c>
      <c r="K215" s="231">
        <v>0</v>
      </c>
      <c r="L215" s="231">
        <v>0</v>
      </c>
    </row>
    <row r="216" spans="1:16" ht="13.5" hidden="1" customHeight="1" collapsed="1">
      <c r="A216" s="223">
        <v>3</v>
      </c>
      <c r="B216" s="225">
        <v>1</v>
      </c>
      <c r="C216" s="223">
        <v>3</v>
      </c>
      <c r="D216" s="224">
        <v>2</v>
      </c>
      <c r="E216" s="224">
        <v>1</v>
      </c>
      <c r="F216" s="226">
        <v>6</v>
      </c>
      <c r="G216" s="217" t="s">
        <v>174</v>
      </c>
      <c r="H216" s="211">
        <v>189</v>
      </c>
      <c r="I216" s="231">
        <v>0</v>
      </c>
      <c r="J216" s="231">
        <v>0</v>
      </c>
      <c r="K216" s="231">
        <v>0</v>
      </c>
      <c r="L216" s="275">
        <v>0</v>
      </c>
    </row>
    <row r="217" spans="1:16" ht="27" hidden="1" customHeight="1" collapsed="1">
      <c r="A217" s="218">
        <v>3</v>
      </c>
      <c r="B217" s="216">
        <v>1</v>
      </c>
      <c r="C217" s="216">
        <v>4</v>
      </c>
      <c r="D217" s="216"/>
      <c r="E217" s="216"/>
      <c r="F217" s="219"/>
      <c r="G217" s="217" t="s">
        <v>180</v>
      </c>
      <c r="H217" s="211">
        <v>190</v>
      </c>
      <c r="I217" s="234">
        <f t="shared" ref="I217:L219" si="23">I218</f>
        <v>0</v>
      </c>
      <c r="J217" s="256">
        <f t="shared" si="23"/>
        <v>0</v>
      </c>
      <c r="K217" s="235">
        <f t="shared" si="23"/>
        <v>0</v>
      </c>
      <c r="L217" s="235">
        <f t="shared" si="23"/>
        <v>0</v>
      </c>
    </row>
    <row r="218" spans="1:16" ht="27" hidden="1" customHeight="1" collapsed="1">
      <c r="A218" s="237">
        <v>3</v>
      </c>
      <c r="B218" s="246">
        <v>1</v>
      </c>
      <c r="C218" s="246">
        <v>4</v>
      </c>
      <c r="D218" s="246">
        <v>1</v>
      </c>
      <c r="E218" s="246"/>
      <c r="F218" s="247"/>
      <c r="G218" s="217" t="s">
        <v>180</v>
      </c>
      <c r="H218" s="211">
        <v>191</v>
      </c>
      <c r="I218" s="241">
        <f t="shared" si="23"/>
        <v>0</v>
      </c>
      <c r="J218" s="268">
        <f t="shared" si="23"/>
        <v>0</v>
      </c>
      <c r="K218" s="242">
        <f t="shared" si="23"/>
        <v>0</v>
      </c>
      <c r="L218" s="242">
        <f t="shared" si="23"/>
        <v>0</v>
      </c>
    </row>
    <row r="219" spans="1:16" ht="27.75" hidden="1" customHeight="1" collapsed="1">
      <c r="A219" s="223">
        <v>3</v>
      </c>
      <c r="B219" s="224">
        <v>1</v>
      </c>
      <c r="C219" s="224">
        <v>4</v>
      </c>
      <c r="D219" s="224">
        <v>1</v>
      </c>
      <c r="E219" s="224">
        <v>1</v>
      </c>
      <c r="F219" s="226"/>
      <c r="G219" s="217" t="s">
        <v>181</v>
      </c>
      <c r="H219" s="211">
        <v>192</v>
      </c>
      <c r="I219" s="212">
        <f t="shared" si="23"/>
        <v>0</v>
      </c>
      <c r="J219" s="254">
        <f t="shared" si="23"/>
        <v>0</v>
      </c>
      <c r="K219" s="213">
        <f t="shared" si="23"/>
        <v>0</v>
      </c>
      <c r="L219" s="213">
        <f t="shared" si="23"/>
        <v>0</v>
      </c>
    </row>
    <row r="220" spans="1:16" ht="27" hidden="1" customHeight="1" collapsed="1">
      <c r="A220" s="228">
        <v>3</v>
      </c>
      <c r="B220" s="223">
        <v>1</v>
      </c>
      <c r="C220" s="224">
        <v>4</v>
      </c>
      <c r="D220" s="224">
        <v>1</v>
      </c>
      <c r="E220" s="224">
        <v>1</v>
      </c>
      <c r="F220" s="226">
        <v>1</v>
      </c>
      <c r="G220" s="217" t="s">
        <v>181</v>
      </c>
      <c r="H220" s="211">
        <v>193</v>
      </c>
      <c r="I220" s="231">
        <v>0</v>
      </c>
      <c r="J220" s="231">
        <v>0</v>
      </c>
      <c r="K220" s="231">
        <v>0</v>
      </c>
      <c r="L220" s="231">
        <v>0</v>
      </c>
    </row>
    <row r="221" spans="1:16" ht="26.25" hidden="1" customHeight="1" collapsed="1">
      <c r="A221" s="228">
        <v>3</v>
      </c>
      <c r="B221" s="224">
        <v>1</v>
      </c>
      <c r="C221" s="224">
        <v>5</v>
      </c>
      <c r="D221" s="224"/>
      <c r="E221" s="224"/>
      <c r="F221" s="226"/>
      <c r="G221" s="225" t="s">
        <v>182</v>
      </c>
      <c r="H221" s="211">
        <v>194</v>
      </c>
      <c r="I221" s="212">
        <f t="shared" ref="I221:L222" si="24">I222</f>
        <v>0</v>
      </c>
      <c r="J221" s="212">
        <f t="shared" si="24"/>
        <v>0</v>
      </c>
      <c r="K221" s="212">
        <f t="shared" si="24"/>
        <v>0</v>
      </c>
      <c r="L221" s="212">
        <f t="shared" si="24"/>
        <v>0</v>
      </c>
    </row>
    <row r="222" spans="1:16" ht="30" hidden="1" customHeight="1" collapsed="1">
      <c r="A222" s="228">
        <v>3</v>
      </c>
      <c r="B222" s="224">
        <v>1</v>
      </c>
      <c r="C222" s="224">
        <v>5</v>
      </c>
      <c r="D222" s="224">
        <v>1</v>
      </c>
      <c r="E222" s="224"/>
      <c r="F222" s="226"/>
      <c r="G222" s="225" t="s">
        <v>182</v>
      </c>
      <c r="H222" s="211">
        <v>195</v>
      </c>
      <c r="I222" s="212">
        <f t="shared" si="24"/>
        <v>0</v>
      </c>
      <c r="J222" s="212">
        <f t="shared" si="24"/>
        <v>0</v>
      </c>
      <c r="K222" s="212">
        <f t="shared" si="24"/>
        <v>0</v>
      </c>
      <c r="L222" s="212">
        <f t="shared" si="24"/>
        <v>0</v>
      </c>
    </row>
    <row r="223" spans="1:16" ht="27" hidden="1" customHeight="1" collapsed="1">
      <c r="A223" s="228">
        <v>3</v>
      </c>
      <c r="B223" s="224">
        <v>1</v>
      </c>
      <c r="C223" s="224">
        <v>5</v>
      </c>
      <c r="D223" s="224">
        <v>1</v>
      </c>
      <c r="E223" s="224">
        <v>1</v>
      </c>
      <c r="F223" s="226"/>
      <c r="G223" s="225" t="s">
        <v>182</v>
      </c>
      <c r="H223" s="211">
        <v>196</v>
      </c>
      <c r="I223" s="212">
        <f>SUM(I224:I226)</f>
        <v>0</v>
      </c>
      <c r="J223" s="212">
        <f>SUM(J224:J226)</f>
        <v>0</v>
      </c>
      <c r="K223" s="212">
        <f>SUM(K224:K226)</f>
        <v>0</v>
      </c>
      <c r="L223" s="212">
        <f>SUM(L224:L226)</f>
        <v>0</v>
      </c>
    </row>
    <row r="224" spans="1:16" ht="21" hidden="1" customHeight="1" collapsed="1">
      <c r="A224" s="228">
        <v>3</v>
      </c>
      <c r="B224" s="224">
        <v>1</v>
      </c>
      <c r="C224" s="224">
        <v>5</v>
      </c>
      <c r="D224" s="224">
        <v>1</v>
      </c>
      <c r="E224" s="224">
        <v>1</v>
      </c>
      <c r="F224" s="226">
        <v>1</v>
      </c>
      <c r="G224" s="277" t="s">
        <v>183</v>
      </c>
      <c r="H224" s="211">
        <v>197</v>
      </c>
      <c r="I224" s="231">
        <v>0</v>
      </c>
      <c r="J224" s="231">
        <v>0</v>
      </c>
      <c r="K224" s="231">
        <v>0</v>
      </c>
      <c r="L224" s="231">
        <v>0</v>
      </c>
    </row>
    <row r="225" spans="1:12" ht="25.5" hidden="1" customHeight="1" collapsed="1">
      <c r="A225" s="228">
        <v>3</v>
      </c>
      <c r="B225" s="224">
        <v>1</v>
      </c>
      <c r="C225" s="224">
        <v>5</v>
      </c>
      <c r="D225" s="224">
        <v>1</v>
      </c>
      <c r="E225" s="224">
        <v>1</v>
      </c>
      <c r="F225" s="226">
        <v>2</v>
      </c>
      <c r="G225" s="277" t="s">
        <v>184</v>
      </c>
      <c r="H225" s="211">
        <v>198</v>
      </c>
      <c r="I225" s="231">
        <v>0</v>
      </c>
      <c r="J225" s="231">
        <v>0</v>
      </c>
      <c r="K225" s="231">
        <v>0</v>
      </c>
      <c r="L225" s="231">
        <v>0</v>
      </c>
    </row>
    <row r="226" spans="1:12" ht="28.5" hidden="1" customHeight="1" collapsed="1">
      <c r="A226" s="228">
        <v>3</v>
      </c>
      <c r="B226" s="224">
        <v>1</v>
      </c>
      <c r="C226" s="224">
        <v>5</v>
      </c>
      <c r="D226" s="224">
        <v>1</v>
      </c>
      <c r="E226" s="224">
        <v>1</v>
      </c>
      <c r="F226" s="226">
        <v>3</v>
      </c>
      <c r="G226" s="277" t="s">
        <v>185</v>
      </c>
      <c r="H226" s="211">
        <v>199</v>
      </c>
      <c r="I226" s="231">
        <v>0</v>
      </c>
      <c r="J226" s="231">
        <v>0</v>
      </c>
      <c r="K226" s="231">
        <v>0</v>
      </c>
      <c r="L226" s="231">
        <v>0</v>
      </c>
    </row>
    <row r="227" spans="1:12" s="163" customFormat="1" ht="41.25" hidden="1" customHeight="1" collapsed="1">
      <c r="A227" s="207">
        <v>3</v>
      </c>
      <c r="B227" s="208">
        <v>2</v>
      </c>
      <c r="C227" s="208"/>
      <c r="D227" s="208"/>
      <c r="E227" s="208"/>
      <c r="F227" s="210"/>
      <c r="G227" s="209" t="s">
        <v>186</v>
      </c>
      <c r="H227" s="211">
        <v>200</v>
      </c>
      <c r="I227" s="212">
        <f>SUM(I228+I260)</f>
        <v>0</v>
      </c>
      <c r="J227" s="254">
        <f>SUM(J228+J260)</f>
        <v>0</v>
      </c>
      <c r="K227" s="213">
        <f>SUM(K228+K260)</f>
        <v>0</v>
      </c>
      <c r="L227" s="213">
        <f>SUM(L228+L260)</f>
        <v>0</v>
      </c>
    </row>
    <row r="228" spans="1:12" ht="26.25" hidden="1" customHeight="1" collapsed="1">
      <c r="A228" s="237">
        <v>3</v>
      </c>
      <c r="B228" s="245">
        <v>2</v>
      </c>
      <c r="C228" s="246">
        <v>1</v>
      </c>
      <c r="D228" s="246"/>
      <c r="E228" s="246"/>
      <c r="F228" s="247"/>
      <c r="G228" s="248" t="s">
        <v>187</v>
      </c>
      <c r="H228" s="211">
        <v>201</v>
      </c>
      <c r="I228" s="241">
        <f>SUM(I229+I238+I242+I246+I250+I253+I256)</f>
        <v>0</v>
      </c>
      <c r="J228" s="268">
        <f>SUM(J229+J238+J242+J246+J250+J253+J256)</f>
        <v>0</v>
      </c>
      <c r="K228" s="242">
        <f>SUM(K229+K238+K242+K246+K250+K253+K256)</f>
        <v>0</v>
      </c>
      <c r="L228" s="242">
        <f>SUM(L229+L238+L242+L246+L250+L253+L256)</f>
        <v>0</v>
      </c>
    </row>
    <row r="229" spans="1:12" ht="15.75" hidden="1" customHeight="1" collapsed="1">
      <c r="A229" s="223">
        <v>3</v>
      </c>
      <c r="B229" s="224">
        <v>2</v>
      </c>
      <c r="C229" s="224">
        <v>1</v>
      </c>
      <c r="D229" s="224">
        <v>1</v>
      </c>
      <c r="E229" s="224"/>
      <c r="F229" s="226"/>
      <c r="G229" s="225" t="s">
        <v>188</v>
      </c>
      <c r="H229" s="211">
        <v>202</v>
      </c>
      <c r="I229" s="241">
        <f>I230</f>
        <v>0</v>
      </c>
      <c r="J229" s="241">
        <f>J230</f>
        <v>0</v>
      </c>
      <c r="K229" s="241">
        <f>K230</f>
        <v>0</v>
      </c>
      <c r="L229" s="241">
        <f>L230</f>
        <v>0</v>
      </c>
    </row>
    <row r="230" spans="1:12" ht="12" hidden="1" customHeight="1" collapsed="1">
      <c r="A230" s="223">
        <v>3</v>
      </c>
      <c r="B230" s="223">
        <v>2</v>
      </c>
      <c r="C230" s="224">
        <v>1</v>
      </c>
      <c r="D230" s="224">
        <v>1</v>
      </c>
      <c r="E230" s="224">
        <v>1</v>
      </c>
      <c r="F230" s="226"/>
      <c r="G230" s="225" t="s">
        <v>189</v>
      </c>
      <c r="H230" s="211">
        <v>203</v>
      </c>
      <c r="I230" s="212">
        <f>SUM(I231:I231)</f>
        <v>0</v>
      </c>
      <c r="J230" s="254">
        <f>SUM(J231:J231)</f>
        <v>0</v>
      </c>
      <c r="K230" s="213">
        <f>SUM(K231:K231)</f>
        <v>0</v>
      </c>
      <c r="L230" s="213">
        <f>SUM(L231:L231)</f>
        <v>0</v>
      </c>
    </row>
    <row r="231" spans="1:12" ht="14.25" hidden="1" customHeight="1" collapsed="1">
      <c r="A231" s="237">
        <v>3</v>
      </c>
      <c r="B231" s="237">
        <v>2</v>
      </c>
      <c r="C231" s="246">
        <v>1</v>
      </c>
      <c r="D231" s="246">
        <v>1</v>
      </c>
      <c r="E231" s="246">
        <v>1</v>
      </c>
      <c r="F231" s="247">
        <v>1</v>
      </c>
      <c r="G231" s="248" t="s">
        <v>189</v>
      </c>
      <c r="H231" s="211">
        <v>204</v>
      </c>
      <c r="I231" s="231">
        <v>0</v>
      </c>
      <c r="J231" s="231">
        <v>0</v>
      </c>
      <c r="K231" s="231">
        <v>0</v>
      </c>
      <c r="L231" s="231">
        <v>0</v>
      </c>
    </row>
    <row r="232" spans="1:12" ht="14.25" hidden="1" customHeight="1" collapsed="1">
      <c r="A232" s="237">
        <v>3</v>
      </c>
      <c r="B232" s="246">
        <v>2</v>
      </c>
      <c r="C232" s="246">
        <v>1</v>
      </c>
      <c r="D232" s="246">
        <v>1</v>
      </c>
      <c r="E232" s="246">
        <v>2</v>
      </c>
      <c r="F232" s="247"/>
      <c r="G232" s="248" t="s">
        <v>190</v>
      </c>
      <c r="H232" s="211">
        <v>205</v>
      </c>
      <c r="I232" s="212">
        <f>SUM(I233:I234)</f>
        <v>0</v>
      </c>
      <c r="J232" s="212">
        <f>SUM(J233:J234)</f>
        <v>0</v>
      </c>
      <c r="K232" s="212">
        <f>SUM(K233:K234)</f>
        <v>0</v>
      </c>
      <c r="L232" s="212">
        <f>SUM(L233:L234)</f>
        <v>0</v>
      </c>
    </row>
    <row r="233" spans="1:12" ht="14.25" hidden="1" customHeight="1" collapsed="1">
      <c r="A233" s="237">
        <v>3</v>
      </c>
      <c r="B233" s="246">
        <v>2</v>
      </c>
      <c r="C233" s="246">
        <v>1</v>
      </c>
      <c r="D233" s="246">
        <v>1</v>
      </c>
      <c r="E233" s="246">
        <v>2</v>
      </c>
      <c r="F233" s="247">
        <v>1</v>
      </c>
      <c r="G233" s="248" t="s">
        <v>191</v>
      </c>
      <c r="H233" s="211">
        <v>206</v>
      </c>
      <c r="I233" s="231">
        <v>0</v>
      </c>
      <c r="J233" s="231">
        <v>0</v>
      </c>
      <c r="K233" s="231">
        <v>0</v>
      </c>
      <c r="L233" s="231">
        <v>0</v>
      </c>
    </row>
    <row r="234" spans="1:12" ht="14.25" hidden="1" customHeight="1" collapsed="1">
      <c r="A234" s="237">
        <v>3</v>
      </c>
      <c r="B234" s="246">
        <v>2</v>
      </c>
      <c r="C234" s="246">
        <v>1</v>
      </c>
      <c r="D234" s="246">
        <v>1</v>
      </c>
      <c r="E234" s="246">
        <v>2</v>
      </c>
      <c r="F234" s="247">
        <v>2</v>
      </c>
      <c r="G234" s="248" t="s">
        <v>192</v>
      </c>
      <c r="H234" s="211">
        <v>207</v>
      </c>
      <c r="I234" s="231">
        <v>0</v>
      </c>
      <c r="J234" s="231">
        <v>0</v>
      </c>
      <c r="K234" s="231">
        <v>0</v>
      </c>
      <c r="L234" s="231">
        <v>0</v>
      </c>
    </row>
    <row r="235" spans="1:12" ht="14.25" hidden="1" customHeight="1" collapsed="1">
      <c r="A235" s="237">
        <v>3</v>
      </c>
      <c r="B235" s="246">
        <v>2</v>
      </c>
      <c r="C235" s="246">
        <v>1</v>
      </c>
      <c r="D235" s="246">
        <v>1</v>
      </c>
      <c r="E235" s="246">
        <v>3</v>
      </c>
      <c r="F235" s="284"/>
      <c r="G235" s="248" t="s">
        <v>193</v>
      </c>
      <c r="H235" s="211">
        <v>208</v>
      </c>
      <c r="I235" s="212">
        <f>SUM(I236:I237)</f>
        <v>0</v>
      </c>
      <c r="J235" s="212">
        <f>SUM(J236:J237)</f>
        <v>0</v>
      </c>
      <c r="K235" s="212">
        <f>SUM(K236:K237)</f>
        <v>0</v>
      </c>
      <c r="L235" s="212">
        <f>SUM(L236:L237)</f>
        <v>0</v>
      </c>
    </row>
    <row r="236" spans="1:12" ht="14.25" hidden="1" customHeight="1" collapsed="1">
      <c r="A236" s="237">
        <v>3</v>
      </c>
      <c r="B236" s="246">
        <v>2</v>
      </c>
      <c r="C236" s="246">
        <v>1</v>
      </c>
      <c r="D236" s="246">
        <v>1</v>
      </c>
      <c r="E236" s="246">
        <v>3</v>
      </c>
      <c r="F236" s="247">
        <v>1</v>
      </c>
      <c r="G236" s="248" t="s">
        <v>194</v>
      </c>
      <c r="H236" s="211">
        <v>209</v>
      </c>
      <c r="I236" s="231">
        <v>0</v>
      </c>
      <c r="J236" s="231">
        <v>0</v>
      </c>
      <c r="K236" s="231">
        <v>0</v>
      </c>
      <c r="L236" s="231">
        <v>0</v>
      </c>
    </row>
    <row r="237" spans="1:12" ht="14.25" hidden="1" customHeight="1" collapsed="1">
      <c r="A237" s="237">
        <v>3</v>
      </c>
      <c r="B237" s="246">
        <v>2</v>
      </c>
      <c r="C237" s="246">
        <v>1</v>
      </c>
      <c r="D237" s="246">
        <v>1</v>
      </c>
      <c r="E237" s="246">
        <v>3</v>
      </c>
      <c r="F237" s="247">
        <v>2</v>
      </c>
      <c r="G237" s="248" t="s">
        <v>195</v>
      </c>
      <c r="H237" s="211">
        <v>210</v>
      </c>
      <c r="I237" s="231">
        <v>0</v>
      </c>
      <c r="J237" s="231">
        <v>0</v>
      </c>
      <c r="K237" s="231">
        <v>0</v>
      </c>
      <c r="L237" s="231">
        <v>0</v>
      </c>
    </row>
    <row r="238" spans="1:12" ht="27" hidden="1" customHeight="1" collapsed="1">
      <c r="A238" s="223">
        <v>3</v>
      </c>
      <c r="B238" s="224">
        <v>2</v>
      </c>
      <c r="C238" s="224">
        <v>1</v>
      </c>
      <c r="D238" s="224">
        <v>2</v>
      </c>
      <c r="E238" s="224"/>
      <c r="F238" s="226"/>
      <c r="G238" s="225" t="s">
        <v>196</v>
      </c>
      <c r="H238" s="211">
        <v>211</v>
      </c>
      <c r="I238" s="212">
        <f>I239</f>
        <v>0</v>
      </c>
      <c r="J238" s="212">
        <f>J239</f>
        <v>0</v>
      </c>
      <c r="K238" s="212">
        <f>K239</f>
        <v>0</v>
      </c>
      <c r="L238" s="212">
        <f>L239</f>
        <v>0</v>
      </c>
    </row>
    <row r="239" spans="1:12" ht="14.25" hidden="1" customHeight="1" collapsed="1">
      <c r="A239" s="223">
        <v>3</v>
      </c>
      <c r="B239" s="224">
        <v>2</v>
      </c>
      <c r="C239" s="224">
        <v>1</v>
      </c>
      <c r="D239" s="224">
        <v>2</v>
      </c>
      <c r="E239" s="224">
        <v>1</v>
      </c>
      <c r="F239" s="226"/>
      <c r="G239" s="225" t="s">
        <v>196</v>
      </c>
      <c r="H239" s="211">
        <v>212</v>
      </c>
      <c r="I239" s="212">
        <f>SUM(I240:I241)</f>
        <v>0</v>
      </c>
      <c r="J239" s="254">
        <f>SUM(J240:J241)</f>
        <v>0</v>
      </c>
      <c r="K239" s="213">
        <f>SUM(K240:K241)</f>
        <v>0</v>
      </c>
      <c r="L239" s="213">
        <f>SUM(L240:L241)</f>
        <v>0</v>
      </c>
    </row>
    <row r="240" spans="1:12" ht="27" hidden="1" customHeight="1" collapsed="1">
      <c r="A240" s="237">
        <v>3</v>
      </c>
      <c r="B240" s="245">
        <v>2</v>
      </c>
      <c r="C240" s="246">
        <v>1</v>
      </c>
      <c r="D240" s="246">
        <v>2</v>
      </c>
      <c r="E240" s="246">
        <v>1</v>
      </c>
      <c r="F240" s="247">
        <v>1</v>
      </c>
      <c r="G240" s="248" t="s">
        <v>197</v>
      </c>
      <c r="H240" s="211">
        <v>213</v>
      </c>
      <c r="I240" s="231">
        <v>0</v>
      </c>
      <c r="J240" s="231">
        <v>0</v>
      </c>
      <c r="K240" s="231">
        <v>0</v>
      </c>
      <c r="L240" s="231">
        <v>0</v>
      </c>
    </row>
    <row r="241" spans="1:12" ht="25.5" hidden="1" customHeight="1" collapsed="1">
      <c r="A241" s="223">
        <v>3</v>
      </c>
      <c r="B241" s="224">
        <v>2</v>
      </c>
      <c r="C241" s="224">
        <v>1</v>
      </c>
      <c r="D241" s="224">
        <v>2</v>
      </c>
      <c r="E241" s="224">
        <v>1</v>
      </c>
      <c r="F241" s="226">
        <v>2</v>
      </c>
      <c r="G241" s="225" t="s">
        <v>198</v>
      </c>
      <c r="H241" s="211">
        <v>214</v>
      </c>
      <c r="I241" s="231">
        <v>0</v>
      </c>
      <c r="J241" s="231">
        <v>0</v>
      </c>
      <c r="K241" s="231">
        <v>0</v>
      </c>
      <c r="L241" s="231">
        <v>0</v>
      </c>
    </row>
    <row r="242" spans="1:12" ht="26.25" hidden="1" customHeight="1" collapsed="1">
      <c r="A242" s="218">
        <v>3</v>
      </c>
      <c r="B242" s="216">
        <v>2</v>
      </c>
      <c r="C242" s="216">
        <v>1</v>
      </c>
      <c r="D242" s="216">
        <v>3</v>
      </c>
      <c r="E242" s="216"/>
      <c r="F242" s="219"/>
      <c r="G242" s="217" t="s">
        <v>199</v>
      </c>
      <c r="H242" s="211">
        <v>215</v>
      </c>
      <c r="I242" s="234">
        <f>I243</f>
        <v>0</v>
      </c>
      <c r="J242" s="256">
        <f>J243</f>
        <v>0</v>
      </c>
      <c r="K242" s="235">
        <f>K243</f>
        <v>0</v>
      </c>
      <c r="L242" s="235">
        <f>L243</f>
        <v>0</v>
      </c>
    </row>
    <row r="243" spans="1:12" ht="29.25" hidden="1" customHeight="1" collapsed="1">
      <c r="A243" s="223">
        <v>3</v>
      </c>
      <c r="B243" s="224">
        <v>2</v>
      </c>
      <c r="C243" s="224">
        <v>1</v>
      </c>
      <c r="D243" s="224">
        <v>3</v>
      </c>
      <c r="E243" s="224">
        <v>1</v>
      </c>
      <c r="F243" s="226"/>
      <c r="G243" s="217" t="s">
        <v>199</v>
      </c>
      <c r="H243" s="211">
        <v>216</v>
      </c>
      <c r="I243" s="212">
        <f>I244+I245</f>
        <v>0</v>
      </c>
      <c r="J243" s="212">
        <f>J244+J245</f>
        <v>0</v>
      </c>
      <c r="K243" s="212">
        <f>K244+K245</f>
        <v>0</v>
      </c>
      <c r="L243" s="212">
        <f>L244+L245</f>
        <v>0</v>
      </c>
    </row>
    <row r="244" spans="1:12" ht="30" hidden="1" customHeight="1" collapsed="1">
      <c r="A244" s="223">
        <v>3</v>
      </c>
      <c r="B244" s="224">
        <v>2</v>
      </c>
      <c r="C244" s="224">
        <v>1</v>
      </c>
      <c r="D244" s="224">
        <v>3</v>
      </c>
      <c r="E244" s="224">
        <v>1</v>
      </c>
      <c r="F244" s="226">
        <v>1</v>
      </c>
      <c r="G244" s="225" t="s">
        <v>200</v>
      </c>
      <c r="H244" s="211">
        <v>217</v>
      </c>
      <c r="I244" s="231">
        <v>0</v>
      </c>
      <c r="J244" s="231">
        <v>0</v>
      </c>
      <c r="K244" s="231">
        <v>0</v>
      </c>
      <c r="L244" s="231">
        <v>0</v>
      </c>
    </row>
    <row r="245" spans="1:12" ht="27.75" hidden="1" customHeight="1" collapsed="1">
      <c r="A245" s="223">
        <v>3</v>
      </c>
      <c r="B245" s="224">
        <v>2</v>
      </c>
      <c r="C245" s="224">
        <v>1</v>
      </c>
      <c r="D245" s="224">
        <v>3</v>
      </c>
      <c r="E245" s="224">
        <v>1</v>
      </c>
      <c r="F245" s="226">
        <v>2</v>
      </c>
      <c r="G245" s="225" t="s">
        <v>201</v>
      </c>
      <c r="H245" s="211">
        <v>218</v>
      </c>
      <c r="I245" s="275">
        <v>0</v>
      </c>
      <c r="J245" s="272">
        <v>0</v>
      </c>
      <c r="K245" s="275">
        <v>0</v>
      </c>
      <c r="L245" s="275">
        <v>0</v>
      </c>
    </row>
    <row r="246" spans="1:12" ht="12" hidden="1" customHeight="1" collapsed="1">
      <c r="A246" s="223">
        <v>3</v>
      </c>
      <c r="B246" s="224">
        <v>2</v>
      </c>
      <c r="C246" s="224">
        <v>1</v>
      </c>
      <c r="D246" s="224">
        <v>4</v>
      </c>
      <c r="E246" s="224"/>
      <c r="F246" s="226"/>
      <c r="G246" s="225" t="s">
        <v>202</v>
      </c>
      <c r="H246" s="211">
        <v>219</v>
      </c>
      <c r="I246" s="212">
        <f>I247</f>
        <v>0</v>
      </c>
      <c r="J246" s="213">
        <f>J247</f>
        <v>0</v>
      </c>
      <c r="K246" s="212">
        <f>K247</f>
        <v>0</v>
      </c>
      <c r="L246" s="213">
        <f>L247</f>
        <v>0</v>
      </c>
    </row>
    <row r="247" spans="1:12" ht="14.25" hidden="1" customHeight="1" collapsed="1">
      <c r="A247" s="218">
        <v>3</v>
      </c>
      <c r="B247" s="216">
        <v>2</v>
      </c>
      <c r="C247" s="216">
        <v>1</v>
      </c>
      <c r="D247" s="216">
        <v>4</v>
      </c>
      <c r="E247" s="216">
        <v>1</v>
      </c>
      <c r="F247" s="219"/>
      <c r="G247" s="217" t="s">
        <v>202</v>
      </c>
      <c r="H247" s="211">
        <v>220</v>
      </c>
      <c r="I247" s="234">
        <f>SUM(I248:I249)</f>
        <v>0</v>
      </c>
      <c r="J247" s="256">
        <f>SUM(J248:J249)</f>
        <v>0</v>
      </c>
      <c r="K247" s="235">
        <f>SUM(K248:K249)</f>
        <v>0</v>
      </c>
      <c r="L247" s="235">
        <f>SUM(L248:L249)</f>
        <v>0</v>
      </c>
    </row>
    <row r="248" spans="1:12" ht="25.5" hidden="1" customHeight="1" collapsed="1">
      <c r="A248" s="223">
        <v>3</v>
      </c>
      <c r="B248" s="224">
        <v>2</v>
      </c>
      <c r="C248" s="224">
        <v>1</v>
      </c>
      <c r="D248" s="224">
        <v>4</v>
      </c>
      <c r="E248" s="224">
        <v>1</v>
      </c>
      <c r="F248" s="226">
        <v>1</v>
      </c>
      <c r="G248" s="225" t="s">
        <v>203</v>
      </c>
      <c r="H248" s="211">
        <v>221</v>
      </c>
      <c r="I248" s="231">
        <v>0</v>
      </c>
      <c r="J248" s="231">
        <v>0</v>
      </c>
      <c r="K248" s="231">
        <v>0</v>
      </c>
      <c r="L248" s="231">
        <v>0</v>
      </c>
    </row>
    <row r="249" spans="1:12" ht="18.75" hidden="1" customHeight="1" collapsed="1">
      <c r="A249" s="223">
        <v>3</v>
      </c>
      <c r="B249" s="224">
        <v>2</v>
      </c>
      <c r="C249" s="224">
        <v>1</v>
      </c>
      <c r="D249" s="224">
        <v>4</v>
      </c>
      <c r="E249" s="224">
        <v>1</v>
      </c>
      <c r="F249" s="226">
        <v>2</v>
      </c>
      <c r="G249" s="225" t="s">
        <v>204</v>
      </c>
      <c r="H249" s="211">
        <v>222</v>
      </c>
      <c r="I249" s="231">
        <v>0</v>
      </c>
      <c r="J249" s="231">
        <v>0</v>
      </c>
      <c r="K249" s="231">
        <v>0</v>
      </c>
      <c r="L249" s="231">
        <v>0</v>
      </c>
    </row>
    <row r="250" spans="1:12" hidden="1" collapsed="1">
      <c r="A250" s="223">
        <v>3</v>
      </c>
      <c r="B250" s="224">
        <v>2</v>
      </c>
      <c r="C250" s="224">
        <v>1</v>
      </c>
      <c r="D250" s="224">
        <v>5</v>
      </c>
      <c r="E250" s="224"/>
      <c r="F250" s="226"/>
      <c r="G250" s="225" t="s">
        <v>205</v>
      </c>
      <c r="H250" s="211">
        <v>223</v>
      </c>
      <c r="I250" s="212">
        <f t="shared" ref="I250:L251" si="25">I251</f>
        <v>0</v>
      </c>
      <c r="J250" s="254">
        <f t="shared" si="25"/>
        <v>0</v>
      </c>
      <c r="K250" s="213">
        <f t="shared" si="25"/>
        <v>0</v>
      </c>
      <c r="L250" s="213">
        <f t="shared" si="25"/>
        <v>0</v>
      </c>
    </row>
    <row r="251" spans="1:12" ht="16.5" hidden="1" customHeight="1" collapsed="1">
      <c r="A251" s="223">
        <v>3</v>
      </c>
      <c r="B251" s="224">
        <v>2</v>
      </c>
      <c r="C251" s="224">
        <v>1</v>
      </c>
      <c r="D251" s="224">
        <v>5</v>
      </c>
      <c r="E251" s="224">
        <v>1</v>
      </c>
      <c r="F251" s="226"/>
      <c r="G251" s="225" t="s">
        <v>205</v>
      </c>
      <c r="H251" s="211">
        <v>224</v>
      </c>
      <c r="I251" s="213">
        <f t="shared" si="25"/>
        <v>0</v>
      </c>
      <c r="J251" s="254">
        <f t="shared" si="25"/>
        <v>0</v>
      </c>
      <c r="K251" s="213">
        <f t="shared" si="25"/>
        <v>0</v>
      </c>
      <c r="L251" s="213">
        <f t="shared" si="25"/>
        <v>0</v>
      </c>
    </row>
    <row r="252" spans="1:12" hidden="1" collapsed="1">
      <c r="A252" s="245">
        <v>3</v>
      </c>
      <c r="B252" s="246">
        <v>2</v>
      </c>
      <c r="C252" s="246">
        <v>1</v>
      </c>
      <c r="D252" s="246">
        <v>5</v>
      </c>
      <c r="E252" s="246">
        <v>1</v>
      </c>
      <c r="F252" s="247">
        <v>1</v>
      </c>
      <c r="G252" s="225" t="s">
        <v>205</v>
      </c>
      <c r="H252" s="211">
        <v>225</v>
      </c>
      <c r="I252" s="275">
        <v>0</v>
      </c>
      <c r="J252" s="275">
        <v>0</v>
      </c>
      <c r="K252" s="275">
        <v>0</v>
      </c>
      <c r="L252" s="275">
        <v>0</v>
      </c>
    </row>
    <row r="253" spans="1:12" hidden="1" collapsed="1">
      <c r="A253" s="223">
        <v>3</v>
      </c>
      <c r="B253" s="224">
        <v>2</v>
      </c>
      <c r="C253" s="224">
        <v>1</v>
      </c>
      <c r="D253" s="224">
        <v>6</v>
      </c>
      <c r="E253" s="224"/>
      <c r="F253" s="226"/>
      <c r="G253" s="225" t="s">
        <v>206</v>
      </c>
      <c r="H253" s="211">
        <v>226</v>
      </c>
      <c r="I253" s="212">
        <f t="shared" ref="I253:L254" si="26">I254</f>
        <v>0</v>
      </c>
      <c r="J253" s="254">
        <f t="shared" si="26"/>
        <v>0</v>
      </c>
      <c r="K253" s="213">
        <f t="shared" si="26"/>
        <v>0</v>
      </c>
      <c r="L253" s="213">
        <f t="shared" si="26"/>
        <v>0</v>
      </c>
    </row>
    <row r="254" spans="1:12" hidden="1" collapsed="1">
      <c r="A254" s="223">
        <v>3</v>
      </c>
      <c r="B254" s="223">
        <v>2</v>
      </c>
      <c r="C254" s="224">
        <v>1</v>
      </c>
      <c r="D254" s="224">
        <v>6</v>
      </c>
      <c r="E254" s="224">
        <v>1</v>
      </c>
      <c r="F254" s="226"/>
      <c r="G254" s="225" t="s">
        <v>206</v>
      </c>
      <c r="H254" s="211">
        <v>227</v>
      </c>
      <c r="I254" s="212">
        <f t="shared" si="26"/>
        <v>0</v>
      </c>
      <c r="J254" s="254">
        <f t="shared" si="26"/>
        <v>0</v>
      </c>
      <c r="K254" s="213">
        <f t="shared" si="26"/>
        <v>0</v>
      </c>
      <c r="L254" s="213">
        <f t="shared" si="26"/>
        <v>0</v>
      </c>
    </row>
    <row r="255" spans="1:12" ht="15.75" hidden="1" customHeight="1" collapsed="1">
      <c r="A255" s="218">
        <v>3</v>
      </c>
      <c r="B255" s="218">
        <v>2</v>
      </c>
      <c r="C255" s="224">
        <v>1</v>
      </c>
      <c r="D255" s="224">
        <v>6</v>
      </c>
      <c r="E255" s="224">
        <v>1</v>
      </c>
      <c r="F255" s="226">
        <v>1</v>
      </c>
      <c r="G255" s="225" t="s">
        <v>206</v>
      </c>
      <c r="H255" s="211">
        <v>228</v>
      </c>
      <c r="I255" s="275">
        <v>0</v>
      </c>
      <c r="J255" s="275">
        <v>0</v>
      </c>
      <c r="K255" s="275">
        <v>0</v>
      </c>
      <c r="L255" s="275">
        <v>0</v>
      </c>
    </row>
    <row r="256" spans="1:12" ht="13.5" hidden="1" customHeight="1" collapsed="1">
      <c r="A256" s="223">
        <v>3</v>
      </c>
      <c r="B256" s="223">
        <v>2</v>
      </c>
      <c r="C256" s="224">
        <v>1</v>
      </c>
      <c r="D256" s="224">
        <v>7</v>
      </c>
      <c r="E256" s="224"/>
      <c r="F256" s="226"/>
      <c r="G256" s="225" t="s">
        <v>207</v>
      </c>
      <c r="H256" s="211">
        <v>229</v>
      </c>
      <c r="I256" s="212">
        <f>I257</f>
        <v>0</v>
      </c>
      <c r="J256" s="254">
        <f>J257</f>
        <v>0</v>
      </c>
      <c r="K256" s="213">
        <f>K257</f>
        <v>0</v>
      </c>
      <c r="L256" s="213">
        <f>L257</f>
        <v>0</v>
      </c>
    </row>
    <row r="257" spans="1:12" hidden="1" collapsed="1">
      <c r="A257" s="223">
        <v>3</v>
      </c>
      <c r="B257" s="224">
        <v>2</v>
      </c>
      <c r="C257" s="224">
        <v>1</v>
      </c>
      <c r="D257" s="224">
        <v>7</v>
      </c>
      <c r="E257" s="224">
        <v>1</v>
      </c>
      <c r="F257" s="226"/>
      <c r="G257" s="225" t="s">
        <v>207</v>
      </c>
      <c r="H257" s="211">
        <v>230</v>
      </c>
      <c r="I257" s="212">
        <f>I258+I259</f>
        <v>0</v>
      </c>
      <c r="J257" s="212">
        <f>J258+J259</f>
        <v>0</v>
      </c>
      <c r="K257" s="212">
        <f>K258+K259</f>
        <v>0</v>
      </c>
      <c r="L257" s="212">
        <f>L258+L259</f>
        <v>0</v>
      </c>
    </row>
    <row r="258" spans="1:12" ht="27" hidden="1" customHeight="1" collapsed="1">
      <c r="A258" s="223">
        <v>3</v>
      </c>
      <c r="B258" s="224">
        <v>2</v>
      </c>
      <c r="C258" s="224">
        <v>1</v>
      </c>
      <c r="D258" s="224">
        <v>7</v>
      </c>
      <c r="E258" s="224">
        <v>1</v>
      </c>
      <c r="F258" s="226">
        <v>1</v>
      </c>
      <c r="G258" s="225" t="s">
        <v>208</v>
      </c>
      <c r="H258" s="211">
        <v>231</v>
      </c>
      <c r="I258" s="230">
        <v>0</v>
      </c>
      <c r="J258" s="231">
        <v>0</v>
      </c>
      <c r="K258" s="231">
        <v>0</v>
      </c>
      <c r="L258" s="231">
        <v>0</v>
      </c>
    </row>
    <row r="259" spans="1:12" ht="24.75" hidden="1" customHeight="1" collapsed="1">
      <c r="A259" s="223">
        <v>3</v>
      </c>
      <c r="B259" s="224">
        <v>2</v>
      </c>
      <c r="C259" s="224">
        <v>1</v>
      </c>
      <c r="D259" s="224">
        <v>7</v>
      </c>
      <c r="E259" s="224">
        <v>1</v>
      </c>
      <c r="F259" s="226">
        <v>2</v>
      </c>
      <c r="G259" s="225" t="s">
        <v>209</v>
      </c>
      <c r="H259" s="211">
        <v>232</v>
      </c>
      <c r="I259" s="231">
        <v>0</v>
      </c>
      <c r="J259" s="231">
        <v>0</v>
      </c>
      <c r="K259" s="231">
        <v>0</v>
      </c>
      <c r="L259" s="231">
        <v>0</v>
      </c>
    </row>
    <row r="260" spans="1:12" ht="38.25" hidden="1" customHeight="1" collapsed="1">
      <c r="A260" s="223">
        <v>3</v>
      </c>
      <c r="B260" s="224">
        <v>2</v>
      </c>
      <c r="C260" s="224">
        <v>2</v>
      </c>
      <c r="D260" s="285"/>
      <c r="E260" s="285"/>
      <c r="F260" s="286"/>
      <c r="G260" s="225" t="s">
        <v>210</v>
      </c>
      <c r="H260" s="211">
        <v>233</v>
      </c>
      <c r="I260" s="212">
        <f>SUM(I261+I270+I274+I278+I282+I285+I288)</f>
        <v>0</v>
      </c>
      <c r="J260" s="254">
        <f>SUM(J261+J270+J274+J278+J282+J285+J288)</f>
        <v>0</v>
      </c>
      <c r="K260" s="213">
        <f>SUM(K261+K270+K274+K278+K282+K285+K288)</f>
        <v>0</v>
      </c>
      <c r="L260" s="213">
        <f>SUM(L261+L270+L274+L278+L282+L285+L288)</f>
        <v>0</v>
      </c>
    </row>
    <row r="261" spans="1:12" hidden="1" collapsed="1">
      <c r="A261" s="223">
        <v>3</v>
      </c>
      <c r="B261" s="224">
        <v>2</v>
      </c>
      <c r="C261" s="224">
        <v>2</v>
      </c>
      <c r="D261" s="224">
        <v>1</v>
      </c>
      <c r="E261" s="224"/>
      <c r="F261" s="226"/>
      <c r="G261" s="225" t="s">
        <v>211</v>
      </c>
      <c r="H261" s="211">
        <v>234</v>
      </c>
      <c r="I261" s="212">
        <f>I262</f>
        <v>0</v>
      </c>
      <c r="J261" s="212">
        <f>J262</f>
        <v>0</v>
      </c>
      <c r="K261" s="212">
        <f>K262</f>
        <v>0</v>
      </c>
      <c r="L261" s="212">
        <f>L262</f>
        <v>0</v>
      </c>
    </row>
    <row r="262" spans="1:12" hidden="1" collapsed="1">
      <c r="A262" s="228">
        <v>3</v>
      </c>
      <c r="B262" s="223">
        <v>2</v>
      </c>
      <c r="C262" s="224">
        <v>2</v>
      </c>
      <c r="D262" s="224">
        <v>1</v>
      </c>
      <c r="E262" s="224">
        <v>1</v>
      </c>
      <c r="F262" s="226"/>
      <c r="G262" s="225" t="s">
        <v>189</v>
      </c>
      <c r="H262" s="211">
        <v>235</v>
      </c>
      <c r="I262" s="212">
        <f>SUM(I263)</f>
        <v>0</v>
      </c>
      <c r="J262" s="212">
        <f>SUM(J263)</f>
        <v>0</v>
      </c>
      <c r="K262" s="212">
        <f>SUM(K263)</f>
        <v>0</v>
      </c>
      <c r="L262" s="212">
        <f>SUM(L263)</f>
        <v>0</v>
      </c>
    </row>
    <row r="263" spans="1:12" hidden="1" collapsed="1">
      <c r="A263" s="228">
        <v>3</v>
      </c>
      <c r="B263" s="223">
        <v>2</v>
      </c>
      <c r="C263" s="224">
        <v>2</v>
      </c>
      <c r="D263" s="224">
        <v>1</v>
      </c>
      <c r="E263" s="224">
        <v>1</v>
      </c>
      <c r="F263" s="226">
        <v>1</v>
      </c>
      <c r="G263" s="225" t="s">
        <v>189</v>
      </c>
      <c r="H263" s="211">
        <v>236</v>
      </c>
      <c r="I263" s="231">
        <v>0</v>
      </c>
      <c r="J263" s="231">
        <v>0</v>
      </c>
      <c r="K263" s="231">
        <v>0</v>
      </c>
      <c r="L263" s="231">
        <v>0</v>
      </c>
    </row>
    <row r="264" spans="1:12" ht="15" hidden="1" customHeight="1" collapsed="1">
      <c r="A264" s="228">
        <v>3</v>
      </c>
      <c r="B264" s="223">
        <v>2</v>
      </c>
      <c r="C264" s="224">
        <v>2</v>
      </c>
      <c r="D264" s="224">
        <v>1</v>
      </c>
      <c r="E264" s="224">
        <v>2</v>
      </c>
      <c r="F264" s="226"/>
      <c r="G264" s="225" t="s">
        <v>212</v>
      </c>
      <c r="H264" s="211">
        <v>237</v>
      </c>
      <c r="I264" s="212">
        <f>SUM(I265:I266)</f>
        <v>0</v>
      </c>
      <c r="J264" s="212">
        <f>SUM(J265:J266)</f>
        <v>0</v>
      </c>
      <c r="K264" s="212">
        <f>SUM(K265:K266)</f>
        <v>0</v>
      </c>
      <c r="L264" s="212">
        <f>SUM(L265:L266)</f>
        <v>0</v>
      </c>
    </row>
    <row r="265" spans="1:12" ht="15" hidden="1" customHeight="1" collapsed="1">
      <c r="A265" s="228">
        <v>3</v>
      </c>
      <c r="B265" s="223">
        <v>2</v>
      </c>
      <c r="C265" s="224">
        <v>2</v>
      </c>
      <c r="D265" s="224">
        <v>1</v>
      </c>
      <c r="E265" s="224">
        <v>2</v>
      </c>
      <c r="F265" s="226">
        <v>1</v>
      </c>
      <c r="G265" s="225" t="s">
        <v>191</v>
      </c>
      <c r="H265" s="211">
        <v>238</v>
      </c>
      <c r="I265" s="231">
        <v>0</v>
      </c>
      <c r="J265" s="230">
        <v>0</v>
      </c>
      <c r="K265" s="231">
        <v>0</v>
      </c>
      <c r="L265" s="231">
        <v>0</v>
      </c>
    </row>
    <row r="266" spans="1:12" ht="15" hidden="1" customHeight="1" collapsed="1">
      <c r="A266" s="228">
        <v>3</v>
      </c>
      <c r="B266" s="223">
        <v>2</v>
      </c>
      <c r="C266" s="224">
        <v>2</v>
      </c>
      <c r="D266" s="224">
        <v>1</v>
      </c>
      <c r="E266" s="224">
        <v>2</v>
      </c>
      <c r="F266" s="226">
        <v>2</v>
      </c>
      <c r="G266" s="225" t="s">
        <v>192</v>
      </c>
      <c r="H266" s="211">
        <v>239</v>
      </c>
      <c r="I266" s="231">
        <v>0</v>
      </c>
      <c r="J266" s="230">
        <v>0</v>
      </c>
      <c r="K266" s="231">
        <v>0</v>
      </c>
      <c r="L266" s="231">
        <v>0</v>
      </c>
    </row>
    <row r="267" spans="1:12" ht="15" hidden="1" customHeight="1" collapsed="1">
      <c r="A267" s="228">
        <v>3</v>
      </c>
      <c r="B267" s="223">
        <v>2</v>
      </c>
      <c r="C267" s="224">
        <v>2</v>
      </c>
      <c r="D267" s="224">
        <v>1</v>
      </c>
      <c r="E267" s="224">
        <v>3</v>
      </c>
      <c r="F267" s="226"/>
      <c r="G267" s="225" t="s">
        <v>193</v>
      </c>
      <c r="H267" s="211">
        <v>240</v>
      </c>
      <c r="I267" s="212">
        <f>SUM(I268:I269)</f>
        <v>0</v>
      </c>
      <c r="J267" s="212">
        <f>SUM(J268:J269)</f>
        <v>0</v>
      </c>
      <c r="K267" s="212">
        <f>SUM(K268:K269)</f>
        <v>0</v>
      </c>
      <c r="L267" s="212">
        <f>SUM(L268:L269)</f>
        <v>0</v>
      </c>
    </row>
    <row r="268" spans="1:12" ht="15" hidden="1" customHeight="1" collapsed="1">
      <c r="A268" s="228">
        <v>3</v>
      </c>
      <c r="B268" s="223">
        <v>2</v>
      </c>
      <c r="C268" s="224">
        <v>2</v>
      </c>
      <c r="D268" s="224">
        <v>1</v>
      </c>
      <c r="E268" s="224">
        <v>3</v>
      </c>
      <c r="F268" s="226">
        <v>1</v>
      </c>
      <c r="G268" s="225" t="s">
        <v>194</v>
      </c>
      <c r="H268" s="211">
        <v>241</v>
      </c>
      <c r="I268" s="231">
        <v>0</v>
      </c>
      <c r="J268" s="230">
        <v>0</v>
      </c>
      <c r="K268" s="231">
        <v>0</v>
      </c>
      <c r="L268" s="231">
        <v>0</v>
      </c>
    </row>
    <row r="269" spans="1:12" ht="15" hidden="1" customHeight="1" collapsed="1">
      <c r="A269" s="228">
        <v>3</v>
      </c>
      <c r="B269" s="223">
        <v>2</v>
      </c>
      <c r="C269" s="224">
        <v>2</v>
      </c>
      <c r="D269" s="224">
        <v>1</v>
      </c>
      <c r="E269" s="224">
        <v>3</v>
      </c>
      <c r="F269" s="226">
        <v>2</v>
      </c>
      <c r="G269" s="225" t="s">
        <v>213</v>
      </c>
      <c r="H269" s="211">
        <v>242</v>
      </c>
      <c r="I269" s="231">
        <v>0</v>
      </c>
      <c r="J269" s="230">
        <v>0</v>
      </c>
      <c r="K269" s="231">
        <v>0</v>
      </c>
      <c r="L269" s="231">
        <v>0</v>
      </c>
    </row>
    <row r="270" spans="1:12" ht="25.5" hidden="1" customHeight="1" collapsed="1">
      <c r="A270" s="228">
        <v>3</v>
      </c>
      <c r="B270" s="223">
        <v>2</v>
      </c>
      <c r="C270" s="224">
        <v>2</v>
      </c>
      <c r="D270" s="224">
        <v>2</v>
      </c>
      <c r="E270" s="224"/>
      <c r="F270" s="226"/>
      <c r="G270" s="225" t="s">
        <v>214</v>
      </c>
      <c r="H270" s="211">
        <v>243</v>
      </c>
      <c r="I270" s="212">
        <f>I271</f>
        <v>0</v>
      </c>
      <c r="J270" s="213">
        <f>J271</f>
        <v>0</v>
      </c>
      <c r="K270" s="212">
        <f>K271</f>
        <v>0</v>
      </c>
      <c r="L270" s="213">
        <f>L271</f>
        <v>0</v>
      </c>
    </row>
    <row r="271" spans="1:12" ht="20.25" hidden="1" customHeight="1" collapsed="1">
      <c r="A271" s="223">
        <v>3</v>
      </c>
      <c r="B271" s="224">
        <v>2</v>
      </c>
      <c r="C271" s="216">
        <v>2</v>
      </c>
      <c r="D271" s="216">
        <v>2</v>
      </c>
      <c r="E271" s="216">
        <v>1</v>
      </c>
      <c r="F271" s="219"/>
      <c r="G271" s="225" t="s">
        <v>214</v>
      </c>
      <c r="H271" s="211">
        <v>244</v>
      </c>
      <c r="I271" s="234">
        <f>SUM(I272:I273)</f>
        <v>0</v>
      </c>
      <c r="J271" s="256">
        <f>SUM(J272:J273)</f>
        <v>0</v>
      </c>
      <c r="K271" s="235">
        <f>SUM(K272:K273)</f>
        <v>0</v>
      </c>
      <c r="L271" s="235">
        <f>SUM(L272:L273)</f>
        <v>0</v>
      </c>
    </row>
    <row r="272" spans="1:12" ht="25.5" hidden="1" customHeight="1" collapsed="1">
      <c r="A272" s="223">
        <v>3</v>
      </c>
      <c r="B272" s="224">
        <v>2</v>
      </c>
      <c r="C272" s="224">
        <v>2</v>
      </c>
      <c r="D272" s="224">
        <v>2</v>
      </c>
      <c r="E272" s="224">
        <v>1</v>
      </c>
      <c r="F272" s="226">
        <v>1</v>
      </c>
      <c r="G272" s="225" t="s">
        <v>215</v>
      </c>
      <c r="H272" s="211">
        <v>245</v>
      </c>
      <c r="I272" s="231">
        <v>0</v>
      </c>
      <c r="J272" s="231">
        <v>0</v>
      </c>
      <c r="K272" s="231">
        <v>0</v>
      </c>
      <c r="L272" s="231">
        <v>0</v>
      </c>
    </row>
    <row r="273" spans="1:12" ht="25.5" hidden="1" customHeight="1" collapsed="1">
      <c r="A273" s="223">
        <v>3</v>
      </c>
      <c r="B273" s="224">
        <v>2</v>
      </c>
      <c r="C273" s="224">
        <v>2</v>
      </c>
      <c r="D273" s="224">
        <v>2</v>
      </c>
      <c r="E273" s="224">
        <v>1</v>
      </c>
      <c r="F273" s="226">
        <v>2</v>
      </c>
      <c r="G273" s="228" t="s">
        <v>216</v>
      </c>
      <c r="H273" s="211">
        <v>246</v>
      </c>
      <c r="I273" s="231">
        <v>0</v>
      </c>
      <c r="J273" s="231">
        <v>0</v>
      </c>
      <c r="K273" s="231">
        <v>0</v>
      </c>
      <c r="L273" s="231">
        <v>0</v>
      </c>
    </row>
    <row r="274" spans="1:12" ht="25.5" hidden="1" customHeight="1" collapsed="1">
      <c r="A274" s="223">
        <v>3</v>
      </c>
      <c r="B274" s="224">
        <v>2</v>
      </c>
      <c r="C274" s="224">
        <v>2</v>
      </c>
      <c r="D274" s="224">
        <v>3</v>
      </c>
      <c r="E274" s="224"/>
      <c r="F274" s="226"/>
      <c r="G274" s="225" t="s">
        <v>217</v>
      </c>
      <c r="H274" s="211">
        <v>247</v>
      </c>
      <c r="I274" s="212">
        <f>I275</f>
        <v>0</v>
      </c>
      <c r="J274" s="254">
        <f>J275</f>
        <v>0</v>
      </c>
      <c r="K274" s="213">
        <f>K275</f>
        <v>0</v>
      </c>
      <c r="L274" s="213">
        <f>L275</f>
        <v>0</v>
      </c>
    </row>
    <row r="275" spans="1:12" ht="30" hidden="1" customHeight="1" collapsed="1">
      <c r="A275" s="218">
        <v>3</v>
      </c>
      <c r="B275" s="224">
        <v>2</v>
      </c>
      <c r="C275" s="224">
        <v>2</v>
      </c>
      <c r="D275" s="224">
        <v>3</v>
      </c>
      <c r="E275" s="224">
        <v>1</v>
      </c>
      <c r="F275" s="226"/>
      <c r="G275" s="225" t="s">
        <v>217</v>
      </c>
      <c r="H275" s="211">
        <v>248</v>
      </c>
      <c r="I275" s="212">
        <f>I276+I277</f>
        <v>0</v>
      </c>
      <c r="J275" s="212">
        <f>J276+J277</f>
        <v>0</v>
      </c>
      <c r="K275" s="212">
        <f>K276+K277</f>
        <v>0</v>
      </c>
      <c r="L275" s="212">
        <f>L276+L277</f>
        <v>0</v>
      </c>
    </row>
    <row r="276" spans="1:12" ht="31.5" hidden="1" customHeight="1" collapsed="1">
      <c r="A276" s="218">
        <v>3</v>
      </c>
      <c r="B276" s="224">
        <v>2</v>
      </c>
      <c r="C276" s="224">
        <v>2</v>
      </c>
      <c r="D276" s="224">
        <v>3</v>
      </c>
      <c r="E276" s="224">
        <v>1</v>
      </c>
      <c r="F276" s="226">
        <v>1</v>
      </c>
      <c r="G276" s="225" t="s">
        <v>218</v>
      </c>
      <c r="H276" s="211">
        <v>249</v>
      </c>
      <c r="I276" s="231">
        <v>0</v>
      </c>
      <c r="J276" s="231">
        <v>0</v>
      </c>
      <c r="K276" s="231">
        <v>0</v>
      </c>
      <c r="L276" s="231">
        <v>0</v>
      </c>
    </row>
    <row r="277" spans="1:12" ht="25.5" hidden="1" customHeight="1" collapsed="1">
      <c r="A277" s="218">
        <v>3</v>
      </c>
      <c r="B277" s="224">
        <v>2</v>
      </c>
      <c r="C277" s="224">
        <v>2</v>
      </c>
      <c r="D277" s="224">
        <v>3</v>
      </c>
      <c r="E277" s="224">
        <v>1</v>
      </c>
      <c r="F277" s="226">
        <v>2</v>
      </c>
      <c r="G277" s="225" t="s">
        <v>219</v>
      </c>
      <c r="H277" s="211">
        <v>250</v>
      </c>
      <c r="I277" s="231">
        <v>0</v>
      </c>
      <c r="J277" s="231">
        <v>0</v>
      </c>
      <c r="K277" s="231">
        <v>0</v>
      </c>
      <c r="L277" s="231">
        <v>0</v>
      </c>
    </row>
    <row r="278" spans="1:12" ht="22.5" hidden="1" customHeight="1" collapsed="1">
      <c r="A278" s="223">
        <v>3</v>
      </c>
      <c r="B278" s="224">
        <v>2</v>
      </c>
      <c r="C278" s="224">
        <v>2</v>
      </c>
      <c r="D278" s="224">
        <v>4</v>
      </c>
      <c r="E278" s="224"/>
      <c r="F278" s="226"/>
      <c r="G278" s="225" t="s">
        <v>220</v>
      </c>
      <c r="H278" s="211">
        <v>251</v>
      </c>
      <c r="I278" s="212">
        <f>I279</f>
        <v>0</v>
      </c>
      <c r="J278" s="254">
        <f>J279</f>
        <v>0</v>
      </c>
      <c r="K278" s="213">
        <f>K279</f>
        <v>0</v>
      </c>
      <c r="L278" s="213">
        <f>L279</f>
        <v>0</v>
      </c>
    </row>
    <row r="279" spans="1:12" hidden="1" collapsed="1">
      <c r="A279" s="223">
        <v>3</v>
      </c>
      <c r="B279" s="224">
        <v>2</v>
      </c>
      <c r="C279" s="224">
        <v>2</v>
      </c>
      <c r="D279" s="224">
        <v>4</v>
      </c>
      <c r="E279" s="224">
        <v>1</v>
      </c>
      <c r="F279" s="226"/>
      <c r="G279" s="225" t="s">
        <v>220</v>
      </c>
      <c r="H279" s="211">
        <v>252</v>
      </c>
      <c r="I279" s="212">
        <f>SUM(I280:I281)</f>
        <v>0</v>
      </c>
      <c r="J279" s="254">
        <f>SUM(J280:J281)</f>
        <v>0</v>
      </c>
      <c r="K279" s="213">
        <f>SUM(K280:K281)</f>
        <v>0</v>
      </c>
      <c r="L279" s="213">
        <f>SUM(L280:L281)</f>
        <v>0</v>
      </c>
    </row>
    <row r="280" spans="1:12" ht="30.75" hidden="1" customHeight="1" collapsed="1">
      <c r="A280" s="223">
        <v>3</v>
      </c>
      <c r="B280" s="224">
        <v>2</v>
      </c>
      <c r="C280" s="224">
        <v>2</v>
      </c>
      <c r="D280" s="224">
        <v>4</v>
      </c>
      <c r="E280" s="224">
        <v>1</v>
      </c>
      <c r="F280" s="226">
        <v>1</v>
      </c>
      <c r="G280" s="225" t="s">
        <v>221</v>
      </c>
      <c r="H280" s="211">
        <v>253</v>
      </c>
      <c r="I280" s="231">
        <v>0</v>
      </c>
      <c r="J280" s="231">
        <v>0</v>
      </c>
      <c r="K280" s="231">
        <v>0</v>
      </c>
      <c r="L280" s="231">
        <v>0</v>
      </c>
    </row>
    <row r="281" spans="1:12" ht="27.75" hidden="1" customHeight="1" collapsed="1">
      <c r="A281" s="218">
        <v>3</v>
      </c>
      <c r="B281" s="216">
        <v>2</v>
      </c>
      <c r="C281" s="216">
        <v>2</v>
      </c>
      <c r="D281" s="216">
        <v>4</v>
      </c>
      <c r="E281" s="216">
        <v>1</v>
      </c>
      <c r="F281" s="219">
        <v>2</v>
      </c>
      <c r="G281" s="228" t="s">
        <v>222</v>
      </c>
      <c r="H281" s="211">
        <v>254</v>
      </c>
      <c r="I281" s="231">
        <v>0</v>
      </c>
      <c r="J281" s="231">
        <v>0</v>
      </c>
      <c r="K281" s="231">
        <v>0</v>
      </c>
      <c r="L281" s="231">
        <v>0</v>
      </c>
    </row>
    <row r="282" spans="1:12" ht="14.25" hidden="1" customHeight="1" collapsed="1">
      <c r="A282" s="223">
        <v>3</v>
      </c>
      <c r="B282" s="224">
        <v>2</v>
      </c>
      <c r="C282" s="224">
        <v>2</v>
      </c>
      <c r="D282" s="224">
        <v>5</v>
      </c>
      <c r="E282" s="224"/>
      <c r="F282" s="226"/>
      <c r="G282" s="225" t="s">
        <v>223</v>
      </c>
      <c r="H282" s="211">
        <v>255</v>
      </c>
      <c r="I282" s="212">
        <f t="shared" ref="I282:L283" si="27">I283</f>
        <v>0</v>
      </c>
      <c r="J282" s="254">
        <f t="shared" si="27"/>
        <v>0</v>
      </c>
      <c r="K282" s="213">
        <f t="shared" si="27"/>
        <v>0</v>
      </c>
      <c r="L282" s="213">
        <f t="shared" si="27"/>
        <v>0</v>
      </c>
    </row>
    <row r="283" spans="1:12" ht="15.75" hidden="1" customHeight="1" collapsed="1">
      <c r="A283" s="223">
        <v>3</v>
      </c>
      <c r="B283" s="224">
        <v>2</v>
      </c>
      <c r="C283" s="224">
        <v>2</v>
      </c>
      <c r="D283" s="224">
        <v>5</v>
      </c>
      <c r="E283" s="224">
        <v>1</v>
      </c>
      <c r="F283" s="226"/>
      <c r="G283" s="225" t="s">
        <v>223</v>
      </c>
      <c r="H283" s="211">
        <v>256</v>
      </c>
      <c r="I283" s="212">
        <f t="shared" si="27"/>
        <v>0</v>
      </c>
      <c r="J283" s="254">
        <f t="shared" si="27"/>
        <v>0</v>
      </c>
      <c r="K283" s="213">
        <f t="shared" si="27"/>
        <v>0</v>
      </c>
      <c r="L283" s="213">
        <f t="shared" si="27"/>
        <v>0</v>
      </c>
    </row>
    <row r="284" spans="1:12" ht="15.75" hidden="1" customHeight="1" collapsed="1">
      <c r="A284" s="223">
        <v>3</v>
      </c>
      <c r="B284" s="224">
        <v>2</v>
      </c>
      <c r="C284" s="224">
        <v>2</v>
      </c>
      <c r="D284" s="224">
        <v>5</v>
      </c>
      <c r="E284" s="224">
        <v>1</v>
      </c>
      <c r="F284" s="226">
        <v>1</v>
      </c>
      <c r="G284" s="225" t="s">
        <v>223</v>
      </c>
      <c r="H284" s="211">
        <v>257</v>
      </c>
      <c r="I284" s="231">
        <v>0</v>
      </c>
      <c r="J284" s="231">
        <v>0</v>
      </c>
      <c r="K284" s="231">
        <v>0</v>
      </c>
      <c r="L284" s="231">
        <v>0</v>
      </c>
    </row>
    <row r="285" spans="1:12" ht="14.25" hidden="1" customHeight="1" collapsed="1">
      <c r="A285" s="223">
        <v>3</v>
      </c>
      <c r="B285" s="224">
        <v>2</v>
      </c>
      <c r="C285" s="224">
        <v>2</v>
      </c>
      <c r="D285" s="224">
        <v>6</v>
      </c>
      <c r="E285" s="224"/>
      <c r="F285" s="226"/>
      <c r="G285" s="225" t="s">
        <v>206</v>
      </c>
      <c r="H285" s="211">
        <v>258</v>
      </c>
      <c r="I285" s="212">
        <f t="shared" ref="I285:L286" si="28">I286</f>
        <v>0</v>
      </c>
      <c r="J285" s="287">
        <f t="shared" si="28"/>
        <v>0</v>
      </c>
      <c r="K285" s="213">
        <f t="shared" si="28"/>
        <v>0</v>
      </c>
      <c r="L285" s="213">
        <f t="shared" si="28"/>
        <v>0</v>
      </c>
    </row>
    <row r="286" spans="1:12" ht="15" hidden="1" customHeight="1" collapsed="1">
      <c r="A286" s="223">
        <v>3</v>
      </c>
      <c r="B286" s="224">
        <v>2</v>
      </c>
      <c r="C286" s="224">
        <v>2</v>
      </c>
      <c r="D286" s="224">
        <v>6</v>
      </c>
      <c r="E286" s="224">
        <v>1</v>
      </c>
      <c r="F286" s="226"/>
      <c r="G286" s="225" t="s">
        <v>206</v>
      </c>
      <c r="H286" s="211">
        <v>259</v>
      </c>
      <c r="I286" s="212">
        <f t="shared" si="28"/>
        <v>0</v>
      </c>
      <c r="J286" s="287">
        <f t="shared" si="28"/>
        <v>0</v>
      </c>
      <c r="K286" s="213">
        <f t="shared" si="28"/>
        <v>0</v>
      </c>
      <c r="L286" s="213">
        <f t="shared" si="28"/>
        <v>0</v>
      </c>
    </row>
    <row r="287" spans="1:12" ht="15" hidden="1" customHeight="1" collapsed="1">
      <c r="A287" s="223">
        <v>3</v>
      </c>
      <c r="B287" s="246">
        <v>2</v>
      </c>
      <c r="C287" s="246">
        <v>2</v>
      </c>
      <c r="D287" s="224">
        <v>6</v>
      </c>
      <c r="E287" s="246">
        <v>1</v>
      </c>
      <c r="F287" s="247">
        <v>1</v>
      </c>
      <c r="G287" s="248" t="s">
        <v>206</v>
      </c>
      <c r="H287" s="211">
        <v>260</v>
      </c>
      <c r="I287" s="231">
        <v>0</v>
      </c>
      <c r="J287" s="231">
        <v>0</v>
      </c>
      <c r="K287" s="231">
        <v>0</v>
      </c>
      <c r="L287" s="231">
        <v>0</v>
      </c>
    </row>
    <row r="288" spans="1:12" ht="14.25" hidden="1" customHeight="1" collapsed="1">
      <c r="A288" s="228">
        <v>3</v>
      </c>
      <c r="B288" s="223">
        <v>2</v>
      </c>
      <c r="C288" s="224">
        <v>2</v>
      </c>
      <c r="D288" s="224">
        <v>7</v>
      </c>
      <c r="E288" s="224"/>
      <c r="F288" s="226"/>
      <c r="G288" s="225" t="s">
        <v>207</v>
      </c>
      <c r="H288" s="211">
        <v>261</v>
      </c>
      <c r="I288" s="212">
        <f>I289</f>
        <v>0</v>
      </c>
      <c r="J288" s="287">
        <f>J289</f>
        <v>0</v>
      </c>
      <c r="K288" s="213">
        <f>K289</f>
        <v>0</v>
      </c>
      <c r="L288" s="213">
        <f>L289</f>
        <v>0</v>
      </c>
    </row>
    <row r="289" spans="1:12" ht="15" hidden="1" customHeight="1" collapsed="1">
      <c r="A289" s="228">
        <v>3</v>
      </c>
      <c r="B289" s="223">
        <v>2</v>
      </c>
      <c r="C289" s="224">
        <v>2</v>
      </c>
      <c r="D289" s="224">
        <v>7</v>
      </c>
      <c r="E289" s="224">
        <v>1</v>
      </c>
      <c r="F289" s="226"/>
      <c r="G289" s="225" t="s">
        <v>207</v>
      </c>
      <c r="H289" s="211">
        <v>262</v>
      </c>
      <c r="I289" s="212">
        <f>I290+I291</f>
        <v>0</v>
      </c>
      <c r="J289" s="212">
        <f>J290+J291</f>
        <v>0</v>
      </c>
      <c r="K289" s="212">
        <f>K290+K291</f>
        <v>0</v>
      </c>
      <c r="L289" s="212">
        <f>L290+L291</f>
        <v>0</v>
      </c>
    </row>
    <row r="290" spans="1:12" ht="27.75" hidden="1" customHeight="1" collapsed="1">
      <c r="A290" s="228">
        <v>3</v>
      </c>
      <c r="B290" s="223">
        <v>2</v>
      </c>
      <c r="C290" s="223">
        <v>2</v>
      </c>
      <c r="D290" s="224">
        <v>7</v>
      </c>
      <c r="E290" s="224">
        <v>1</v>
      </c>
      <c r="F290" s="226">
        <v>1</v>
      </c>
      <c r="G290" s="225" t="s">
        <v>208</v>
      </c>
      <c r="H290" s="211">
        <v>263</v>
      </c>
      <c r="I290" s="231">
        <v>0</v>
      </c>
      <c r="J290" s="231">
        <v>0</v>
      </c>
      <c r="K290" s="231">
        <v>0</v>
      </c>
      <c r="L290" s="231">
        <v>0</v>
      </c>
    </row>
    <row r="291" spans="1:12" ht="25.5" hidden="1" customHeight="1" collapsed="1">
      <c r="A291" s="228">
        <v>3</v>
      </c>
      <c r="B291" s="223">
        <v>2</v>
      </c>
      <c r="C291" s="223">
        <v>2</v>
      </c>
      <c r="D291" s="224">
        <v>7</v>
      </c>
      <c r="E291" s="224">
        <v>1</v>
      </c>
      <c r="F291" s="226">
        <v>2</v>
      </c>
      <c r="G291" s="225" t="s">
        <v>209</v>
      </c>
      <c r="H291" s="211">
        <v>264</v>
      </c>
      <c r="I291" s="231">
        <v>0</v>
      </c>
      <c r="J291" s="231">
        <v>0</v>
      </c>
      <c r="K291" s="231">
        <v>0</v>
      </c>
      <c r="L291" s="231">
        <v>0</v>
      </c>
    </row>
    <row r="292" spans="1:12" ht="30" hidden="1" customHeight="1" collapsed="1">
      <c r="A292" s="232">
        <v>3</v>
      </c>
      <c r="B292" s="232">
        <v>3</v>
      </c>
      <c r="C292" s="207"/>
      <c r="D292" s="208"/>
      <c r="E292" s="208"/>
      <c r="F292" s="210"/>
      <c r="G292" s="209" t="s">
        <v>224</v>
      </c>
      <c r="H292" s="211">
        <v>265</v>
      </c>
      <c r="I292" s="212">
        <f>SUM(I293+I325)</f>
        <v>0</v>
      </c>
      <c r="J292" s="287">
        <f>SUM(J293+J325)</f>
        <v>0</v>
      </c>
      <c r="K292" s="213">
        <f>SUM(K293+K325)</f>
        <v>0</v>
      </c>
      <c r="L292" s="213">
        <f>SUM(L293+L325)</f>
        <v>0</v>
      </c>
    </row>
    <row r="293" spans="1:12" ht="40.5" hidden="1" customHeight="1" collapsed="1">
      <c r="A293" s="228">
        <v>3</v>
      </c>
      <c r="B293" s="228">
        <v>3</v>
      </c>
      <c r="C293" s="223">
        <v>1</v>
      </c>
      <c r="D293" s="224"/>
      <c r="E293" s="224"/>
      <c r="F293" s="226"/>
      <c r="G293" s="225" t="s">
        <v>225</v>
      </c>
      <c r="H293" s="211">
        <v>266</v>
      </c>
      <c r="I293" s="212">
        <f>SUM(I294+I303+I307+I311+I315+I318+I321)</f>
        <v>0</v>
      </c>
      <c r="J293" s="287">
        <f>SUM(J294+J303+J307+J311+J315+J318+J321)</f>
        <v>0</v>
      </c>
      <c r="K293" s="213">
        <f>SUM(K294+K303+K307+K311+K315+K318+K321)</f>
        <v>0</v>
      </c>
      <c r="L293" s="213">
        <f>SUM(L294+L303+L307+L311+L315+L318+L321)</f>
        <v>0</v>
      </c>
    </row>
    <row r="294" spans="1:12" ht="15" hidden="1" customHeight="1" collapsed="1">
      <c r="A294" s="228">
        <v>3</v>
      </c>
      <c r="B294" s="228">
        <v>3</v>
      </c>
      <c r="C294" s="223">
        <v>1</v>
      </c>
      <c r="D294" s="224">
        <v>1</v>
      </c>
      <c r="E294" s="224"/>
      <c r="F294" s="226"/>
      <c r="G294" s="225" t="s">
        <v>211</v>
      </c>
      <c r="H294" s="211">
        <v>267</v>
      </c>
      <c r="I294" s="212">
        <f>SUM(I295+I297+I300)</f>
        <v>0</v>
      </c>
      <c r="J294" s="212">
        <f>SUM(J295+J297+J300)</f>
        <v>0</v>
      </c>
      <c r="K294" s="212">
        <f>SUM(K295+K297+K300)</f>
        <v>0</v>
      </c>
      <c r="L294" s="212">
        <f>SUM(L295+L297+L300)</f>
        <v>0</v>
      </c>
    </row>
    <row r="295" spans="1:12" ht="12.75" hidden="1" customHeight="1" collapsed="1">
      <c r="A295" s="228">
        <v>3</v>
      </c>
      <c r="B295" s="228">
        <v>3</v>
      </c>
      <c r="C295" s="223">
        <v>1</v>
      </c>
      <c r="D295" s="224">
        <v>1</v>
      </c>
      <c r="E295" s="224">
        <v>1</v>
      </c>
      <c r="F295" s="226"/>
      <c r="G295" s="225" t="s">
        <v>189</v>
      </c>
      <c r="H295" s="211">
        <v>268</v>
      </c>
      <c r="I295" s="212">
        <f>SUM(I296:I296)</f>
        <v>0</v>
      </c>
      <c r="J295" s="287">
        <f>SUM(J296:J296)</f>
        <v>0</v>
      </c>
      <c r="K295" s="213">
        <f>SUM(K296:K296)</f>
        <v>0</v>
      </c>
      <c r="L295" s="213">
        <f>SUM(L296:L296)</f>
        <v>0</v>
      </c>
    </row>
    <row r="296" spans="1:12" ht="15" hidden="1" customHeight="1" collapsed="1">
      <c r="A296" s="228">
        <v>3</v>
      </c>
      <c r="B296" s="228">
        <v>3</v>
      </c>
      <c r="C296" s="223">
        <v>1</v>
      </c>
      <c r="D296" s="224">
        <v>1</v>
      </c>
      <c r="E296" s="224">
        <v>1</v>
      </c>
      <c r="F296" s="226">
        <v>1</v>
      </c>
      <c r="G296" s="225" t="s">
        <v>189</v>
      </c>
      <c r="H296" s="211">
        <v>269</v>
      </c>
      <c r="I296" s="231">
        <v>0</v>
      </c>
      <c r="J296" s="231">
        <v>0</v>
      </c>
      <c r="K296" s="231">
        <v>0</v>
      </c>
      <c r="L296" s="231">
        <v>0</v>
      </c>
    </row>
    <row r="297" spans="1:12" ht="14.25" hidden="1" customHeight="1" collapsed="1">
      <c r="A297" s="228">
        <v>3</v>
      </c>
      <c r="B297" s="228">
        <v>3</v>
      </c>
      <c r="C297" s="223">
        <v>1</v>
      </c>
      <c r="D297" s="224">
        <v>1</v>
      </c>
      <c r="E297" s="224">
        <v>2</v>
      </c>
      <c r="F297" s="226"/>
      <c r="G297" s="225" t="s">
        <v>212</v>
      </c>
      <c r="H297" s="211">
        <v>270</v>
      </c>
      <c r="I297" s="212">
        <f>SUM(I298:I299)</f>
        <v>0</v>
      </c>
      <c r="J297" s="212">
        <f>SUM(J298:J299)</f>
        <v>0</v>
      </c>
      <c r="K297" s="212">
        <f>SUM(K298:K299)</f>
        <v>0</v>
      </c>
      <c r="L297" s="212">
        <f>SUM(L298:L299)</f>
        <v>0</v>
      </c>
    </row>
    <row r="298" spans="1:12" ht="14.25" hidden="1" customHeight="1" collapsed="1">
      <c r="A298" s="228">
        <v>3</v>
      </c>
      <c r="B298" s="228">
        <v>3</v>
      </c>
      <c r="C298" s="223">
        <v>1</v>
      </c>
      <c r="D298" s="224">
        <v>1</v>
      </c>
      <c r="E298" s="224">
        <v>2</v>
      </c>
      <c r="F298" s="226">
        <v>1</v>
      </c>
      <c r="G298" s="225" t="s">
        <v>191</v>
      </c>
      <c r="H298" s="211">
        <v>271</v>
      </c>
      <c r="I298" s="231">
        <v>0</v>
      </c>
      <c r="J298" s="231">
        <v>0</v>
      </c>
      <c r="K298" s="231">
        <v>0</v>
      </c>
      <c r="L298" s="231">
        <v>0</v>
      </c>
    </row>
    <row r="299" spans="1:12" ht="14.25" hidden="1" customHeight="1" collapsed="1">
      <c r="A299" s="228">
        <v>3</v>
      </c>
      <c r="B299" s="228">
        <v>3</v>
      </c>
      <c r="C299" s="223">
        <v>1</v>
      </c>
      <c r="D299" s="224">
        <v>1</v>
      </c>
      <c r="E299" s="224">
        <v>2</v>
      </c>
      <c r="F299" s="226">
        <v>2</v>
      </c>
      <c r="G299" s="225" t="s">
        <v>192</v>
      </c>
      <c r="H299" s="211">
        <v>272</v>
      </c>
      <c r="I299" s="231">
        <v>0</v>
      </c>
      <c r="J299" s="231">
        <v>0</v>
      </c>
      <c r="K299" s="231">
        <v>0</v>
      </c>
      <c r="L299" s="231">
        <v>0</v>
      </c>
    </row>
    <row r="300" spans="1:12" ht="14.25" hidden="1" customHeight="1" collapsed="1">
      <c r="A300" s="228">
        <v>3</v>
      </c>
      <c r="B300" s="228">
        <v>3</v>
      </c>
      <c r="C300" s="223">
        <v>1</v>
      </c>
      <c r="D300" s="224">
        <v>1</v>
      </c>
      <c r="E300" s="224">
        <v>3</v>
      </c>
      <c r="F300" s="226"/>
      <c r="G300" s="225" t="s">
        <v>193</v>
      </c>
      <c r="H300" s="211">
        <v>273</v>
      </c>
      <c r="I300" s="212">
        <f>SUM(I301:I302)</f>
        <v>0</v>
      </c>
      <c r="J300" s="212">
        <f>SUM(J301:J302)</f>
        <v>0</v>
      </c>
      <c r="K300" s="212">
        <f>SUM(K301:K302)</f>
        <v>0</v>
      </c>
      <c r="L300" s="212">
        <f>SUM(L301:L302)</f>
        <v>0</v>
      </c>
    </row>
    <row r="301" spans="1:12" ht="14.25" hidden="1" customHeight="1" collapsed="1">
      <c r="A301" s="228">
        <v>3</v>
      </c>
      <c r="B301" s="228">
        <v>3</v>
      </c>
      <c r="C301" s="223">
        <v>1</v>
      </c>
      <c r="D301" s="224">
        <v>1</v>
      </c>
      <c r="E301" s="224">
        <v>3</v>
      </c>
      <c r="F301" s="226">
        <v>1</v>
      </c>
      <c r="G301" s="225" t="s">
        <v>226</v>
      </c>
      <c r="H301" s="211">
        <v>274</v>
      </c>
      <c r="I301" s="231">
        <v>0</v>
      </c>
      <c r="J301" s="231">
        <v>0</v>
      </c>
      <c r="K301" s="231">
        <v>0</v>
      </c>
      <c r="L301" s="231">
        <v>0</v>
      </c>
    </row>
    <row r="302" spans="1:12" ht="14.25" hidden="1" customHeight="1" collapsed="1">
      <c r="A302" s="228">
        <v>3</v>
      </c>
      <c r="B302" s="228">
        <v>3</v>
      </c>
      <c r="C302" s="223">
        <v>1</v>
      </c>
      <c r="D302" s="224">
        <v>1</v>
      </c>
      <c r="E302" s="224">
        <v>3</v>
      </c>
      <c r="F302" s="226">
        <v>2</v>
      </c>
      <c r="G302" s="225" t="s">
        <v>213</v>
      </c>
      <c r="H302" s="211">
        <v>275</v>
      </c>
      <c r="I302" s="231">
        <v>0</v>
      </c>
      <c r="J302" s="231">
        <v>0</v>
      </c>
      <c r="K302" s="231">
        <v>0</v>
      </c>
      <c r="L302" s="231">
        <v>0</v>
      </c>
    </row>
    <row r="303" spans="1:12" hidden="1" collapsed="1">
      <c r="A303" s="244">
        <v>3</v>
      </c>
      <c r="B303" s="218">
        <v>3</v>
      </c>
      <c r="C303" s="223">
        <v>1</v>
      </c>
      <c r="D303" s="224">
        <v>2</v>
      </c>
      <c r="E303" s="224"/>
      <c r="F303" s="226"/>
      <c r="G303" s="225" t="s">
        <v>227</v>
      </c>
      <c r="H303" s="211">
        <v>276</v>
      </c>
      <c r="I303" s="212">
        <f>I304</f>
        <v>0</v>
      </c>
      <c r="J303" s="287">
        <f>J304</f>
        <v>0</v>
      </c>
      <c r="K303" s="213">
        <f>K304</f>
        <v>0</v>
      </c>
      <c r="L303" s="213">
        <f>L304</f>
        <v>0</v>
      </c>
    </row>
    <row r="304" spans="1:12" ht="15" hidden="1" customHeight="1" collapsed="1">
      <c r="A304" s="244">
        <v>3</v>
      </c>
      <c r="B304" s="244">
        <v>3</v>
      </c>
      <c r="C304" s="218">
        <v>1</v>
      </c>
      <c r="D304" s="216">
        <v>2</v>
      </c>
      <c r="E304" s="216">
        <v>1</v>
      </c>
      <c r="F304" s="219"/>
      <c r="G304" s="225" t="s">
        <v>227</v>
      </c>
      <c r="H304" s="211">
        <v>277</v>
      </c>
      <c r="I304" s="234">
        <f>SUM(I305:I306)</f>
        <v>0</v>
      </c>
      <c r="J304" s="288">
        <f>SUM(J305:J306)</f>
        <v>0</v>
      </c>
      <c r="K304" s="235">
        <f>SUM(K305:K306)</f>
        <v>0</v>
      </c>
      <c r="L304" s="235">
        <f>SUM(L305:L306)</f>
        <v>0</v>
      </c>
    </row>
    <row r="305" spans="1:12" ht="15" hidden="1" customHeight="1" collapsed="1">
      <c r="A305" s="228">
        <v>3</v>
      </c>
      <c r="B305" s="228">
        <v>3</v>
      </c>
      <c r="C305" s="223">
        <v>1</v>
      </c>
      <c r="D305" s="224">
        <v>2</v>
      </c>
      <c r="E305" s="224">
        <v>1</v>
      </c>
      <c r="F305" s="226">
        <v>1</v>
      </c>
      <c r="G305" s="225" t="s">
        <v>228</v>
      </c>
      <c r="H305" s="211">
        <v>278</v>
      </c>
      <c r="I305" s="231">
        <v>0</v>
      </c>
      <c r="J305" s="231">
        <v>0</v>
      </c>
      <c r="K305" s="231">
        <v>0</v>
      </c>
      <c r="L305" s="231">
        <v>0</v>
      </c>
    </row>
    <row r="306" spans="1:12" ht="12.75" hidden="1" customHeight="1" collapsed="1">
      <c r="A306" s="236">
        <v>3</v>
      </c>
      <c r="B306" s="270">
        <v>3</v>
      </c>
      <c r="C306" s="245">
        <v>1</v>
      </c>
      <c r="D306" s="246">
        <v>2</v>
      </c>
      <c r="E306" s="246">
        <v>1</v>
      </c>
      <c r="F306" s="247">
        <v>2</v>
      </c>
      <c r="G306" s="248" t="s">
        <v>229</v>
      </c>
      <c r="H306" s="211">
        <v>279</v>
      </c>
      <c r="I306" s="231">
        <v>0</v>
      </c>
      <c r="J306" s="231">
        <v>0</v>
      </c>
      <c r="K306" s="231">
        <v>0</v>
      </c>
      <c r="L306" s="231">
        <v>0</v>
      </c>
    </row>
    <row r="307" spans="1:12" ht="15.75" hidden="1" customHeight="1" collapsed="1">
      <c r="A307" s="223">
        <v>3</v>
      </c>
      <c r="B307" s="225">
        <v>3</v>
      </c>
      <c r="C307" s="223">
        <v>1</v>
      </c>
      <c r="D307" s="224">
        <v>3</v>
      </c>
      <c r="E307" s="224"/>
      <c r="F307" s="226"/>
      <c r="G307" s="225" t="s">
        <v>230</v>
      </c>
      <c r="H307" s="211">
        <v>280</v>
      </c>
      <c r="I307" s="212">
        <f>I308</f>
        <v>0</v>
      </c>
      <c r="J307" s="287">
        <f>J308</f>
        <v>0</v>
      </c>
      <c r="K307" s="213">
        <f>K308</f>
        <v>0</v>
      </c>
      <c r="L307" s="213">
        <f>L308</f>
        <v>0</v>
      </c>
    </row>
    <row r="308" spans="1:12" ht="15.75" hidden="1" customHeight="1" collapsed="1">
      <c r="A308" s="223">
        <v>3</v>
      </c>
      <c r="B308" s="248">
        <v>3</v>
      </c>
      <c r="C308" s="245">
        <v>1</v>
      </c>
      <c r="D308" s="246">
        <v>3</v>
      </c>
      <c r="E308" s="246">
        <v>1</v>
      </c>
      <c r="F308" s="247"/>
      <c r="G308" s="225" t="s">
        <v>230</v>
      </c>
      <c r="H308" s="211">
        <v>281</v>
      </c>
      <c r="I308" s="213">
        <f>I309+I310</f>
        <v>0</v>
      </c>
      <c r="J308" s="213">
        <f>J309+J310</f>
        <v>0</v>
      </c>
      <c r="K308" s="213">
        <f>K309+K310</f>
        <v>0</v>
      </c>
      <c r="L308" s="213">
        <f>L309+L310</f>
        <v>0</v>
      </c>
    </row>
    <row r="309" spans="1:12" ht="27" hidden="1" customHeight="1" collapsed="1">
      <c r="A309" s="223">
        <v>3</v>
      </c>
      <c r="B309" s="225">
        <v>3</v>
      </c>
      <c r="C309" s="223">
        <v>1</v>
      </c>
      <c r="D309" s="224">
        <v>3</v>
      </c>
      <c r="E309" s="224">
        <v>1</v>
      </c>
      <c r="F309" s="226">
        <v>1</v>
      </c>
      <c r="G309" s="225" t="s">
        <v>231</v>
      </c>
      <c r="H309" s="211">
        <v>282</v>
      </c>
      <c r="I309" s="275">
        <v>0</v>
      </c>
      <c r="J309" s="275">
        <v>0</v>
      </c>
      <c r="K309" s="275">
        <v>0</v>
      </c>
      <c r="L309" s="274">
        <v>0</v>
      </c>
    </row>
    <row r="310" spans="1:12" ht="26.25" hidden="1" customHeight="1" collapsed="1">
      <c r="A310" s="223">
        <v>3</v>
      </c>
      <c r="B310" s="225">
        <v>3</v>
      </c>
      <c r="C310" s="223">
        <v>1</v>
      </c>
      <c r="D310" s="224">
        <v>3</v>
      </c>
      <c r="E310" s="224">
        <v>1</v>
      </c>
      <c r="F310" s="226">
        <v>2</v>
      </c>
      <c r="G310" s="225" t="s">
        <v>232</v>
      </c>
      <c r="H310" s="211">
        <v>283</v>
      </c>
      <c r="I310" s="231">
        <v>0</v>
      </c>
      <c r="J310" s="231">
        <v>0</v>
      </c>
      <c r="K310" s="231">
        <v>0</v>
      </c>
      <c r="L310" s="231">
        <v>0</v>
      </c>
    </row>
    <row r="311" spans="1:12" hidden="1" collapsed="1">
      <c r="A311" s="223">
        <v>3</v>
      </c>
      <c r="B311" s="225">
        <v>3</v>
      </c>
      <c r="C311" s="223">
        <v>1</v>
      </c>
      <c r="D311" s="224">
        <v>4</v>
      </c>
      <c r="E311" s="224"/>
      <c r="F311" s="226"/>
      <c r="G311" s="225" t="s">
        <v>233</v>
      </c>
      <c r="H311" s="211">
        <v>284</v>
      </c>
      <c r="I311" s="212">
        <f>I312</f>
        <v>0</v>
      </c>
      <c r="J311" s="287">
        <f>J312</f>
        <v>0</v>
      </c>
      <c r="K311" s="213">
        <f>K312</f>
        <v>0</v>
      </c>
      <c r="L311" s="213">
        <f>L312</f>
        <v>0</v>
      </c>
    </row>
    <row r="312" spans="1:12" ht="15" hidden="1" customHeight="1" collapsed="1">
      <c r="A312" s="228">
        <v>3</v>
      </c>
      <c r="B312" s="223">
        <v>3</v>
      </c>
      <c r="C312" s="224">
        <v>1</v>
      </c>
      <c r="D312" s="224">
        <v>4</v>
      </c>
      <c r="E312" s="224">
        <v>1</v>
      </c>
      <c r="F312" s="226"/>
      <c r="G312" s="225" t="s">
        <v>233</v>
      </c>
      <c r="H312" s="211">
        <v>285</v>
      </c>
      <c r="I312" s="212">
        <f>SUM(I313:I314)</f>
        <v>0</v>
      </c>
      <c r="J312" s="212">
        <f>SUM(J313:J314)</f>
        <v>0</v>
      </c>
      <c r="K312" s="212">
        <f>SUM(K313:K314)</f>
        <v>0</v>
      </c>
      <c r="L312" s="212">
        <f>SUM(L313:L314)</f>
        <v>0</v>
      </c>
    </row>
    <row r="313" spans="1:12" hidden="1" collapsed="1">
      <c r="A313" s="228">
        <v>3</v>
      </c>
      <c r="B313" s="223">
        <v>3</v>
      </c>
      <c r="C313" s="224">
        <v>1</v>
      </c>
      <c r="D313" s="224">
        <v>4</v>
      </c>
      <c r="E313" s="224">
        <v>1</v>
      </c>
      <c r="F313" s="226">
        <v>1</v>
      </c>
      <c r="G313" s="225" t="s">
        <v>234</v>
      </c>
      <c r="H313" s="211">
        <v>286</v>
      </c>
      <c r="I313" s="230">
        <v>0</v>
      </c>
      <c r="J313" s="231">
        <v>0</v>
      </c>
      <c r="K313" s="231">
        <v>0</v>
      </c>
      <c r="L313" s="230">
        <v>0</v>
      </c>
    </row>
    <row r="314" spans="1:12" ht="14.25" hidden="1" customHeight="1" collapsed="1">
      <c r="A314" s="223">
        <v>3</v>
      </c>
      <c r="B314" s="224">
        <v>3</v>
      </c>
      <c r="C314" s="224">
        <v>1</v>
      </c>
      <c r="D314" s="224">
        <v>4</v>
      </c>
      <c r="E314" s="224">
        <v>1</v>
      </c>
      <c r="F314" s="226">
        <v>2</v>
      </c>
      <c r="G314" s="225" t="s">
        <v>235</v>
      </c>
      <c r="H314" s="211">
        <v>287</v>
      </c>
      <c r="I314" s="231">
        <v>0</v>
      </c>
      <c r="J314" s="275">
        <v>0</v>
      </c>
      <c r="K314" s="275">
        <v>0</v>
      </c>
      <c r="L314" s="274">
        <v>0</v>
      </c>
    </row>
    <row r="315" spans="1:12" ht="15.75" hidden="1" customHeight="1" collapsed="1">
      <c r="A315" s="223">
        <v>3</v>
      </c>
      <c r="B315" s="224">
        <v>3</v>
      </c>
      <c r="C315" s="224">
        <v>1</v>
      </c>
      <c r="D315" s="224">
        <v>5</v>
      </c>
      <c r="E315" s="224"/>
      <c r="F315" s="226"/>
      <c r="G315" s="225" t="s">
        <v>236</v>
      </c>
      <c r="H315" s="211">
        <v>288</v>
      </c>
      <c r="I315" s="235">
        <f t="shared" ref="I315:L316" si="29">I316</f>
        <v>0</v>
      </c>
      <c r="J315" s="287">
        <f t="shared" si="29"/>
        <v>0</v>
      </c>
      <c r="K315" s="213">
        <f t="shared" si="29"/>
        <v>0</v>
      </c>
      <c r="L315" s="213">
        <f t="shared" si="29"/>
        <v>0</v>
      </c>
    </row>
    <row r="316" spans="1:12" ht="14.25" hidden="1" customHeight="1" collapsed="1">
      <c r="A316" s="218">
        <v>3</v>
      </c>
      <c r="B316" s="246">
        <v>3</v>
      </c>
      <c r="C316" s="246">
        <v>1</v>
      </c>
      <c r="D316" s="246">
        <v>5</v>
      </c>
      <c r="E316" s="246">
        <v>1</v>
      </c>
      <c r="F316" s="247"/>
      <c r="G316" s="225" t="s">
        <v>236</v>
      </c>
      <c r="H316" s="211">
        <v>289</v>
      </c>
      <c r="I316" s="213">
        <f t="shared" si="29"/>
        <v>0</v>
      </c>
      <c r="J316" s="288">
        <f t="shared" si="29"/>
        <v>0</v>
      </c>
      <c r="K316" s="235">
        <f t="shared" si="29"/>
        <v>0</v>
      </c>
      <c r="L316" s="235">
        <f t="shared" si="29"/>
        <v>0</v>
      </c>
    </row>
    <row r="317" spans="1:12" ht="14.25" hidden="1" customHeight="1" collapsed="1">
      <c r="A317" s="223">
        <v>3</v>
      </c>
      <c r="B317" s="224">
        <v>3</v>
      </c>
      <c r="C317" s="224">
        <v>1</v>
      </c>
      <c r="D317" s="224">
        <v>5</v>
      </c>
      <c r="E317" s="224">
        <v>1</v>
      </c>
      <c r="F317" s="226">
        <v>1</v>
      </c>
      <c r="G317" s="225" t="s">
        <v>237</v>
      </c>
      <c r="H317" s="211">
        <v>290</v>
      </c>
      <c r="I317" s="231">
        <v>0</v>
      </c>
      <c r="J317" s="275">
        <v>0</v>
      </c>
      <c r="K317" s="275">
        <v>0</v>
      </c>
      <c r="L317" s="274">
        <v>0</v>
      </c>
    </row>
    <row r="318" spans="1:12" ht="14.25" hidden="1" customHeight="1" collapsed="1">
      <c r="A318" s="223">
        <v>3</v>
      </c>
      <c r="B318" s="224">
        <v>3</v>
      </c>
      <c r="C318" s="224">
        <v>1</v>
      </c>
      <c r="D318" s="224">
        <v>6</v>
      </c>
      <c r="E318" s="224"/>
      <c r="F318" s="226"/>
      <c r="G318" s="225" t="s">
        <v>206</v>
      </c>
      <c r="H318" s="211">
        <v>291</v>
      </c>
      <c r="I318" s="213">
        <f t="shared" ref="I318:L319" si="30">I319</f>
        <v>0</v>
      </c>
      <c r="J318" s="287">
        <f t="shared" si="30"/>
        <v>0</v>
      </c>
      <c r="K318" s="213">
        <f t="shared" si="30"/>
        <v>0</v>
      </c>
      <c r="L318" s="213">
        <f t="shared" si="30"/>
        <v>0</v>
      </c>
    </row>
    <row r="319" spans="1:12" ht="13.5" hidden="1" customHeight="1" collapsed="1">
      <c r="A319" s="223">
        <v>3</v>
      </c>
      <c r="B319" s="224">
        <v>3</v>
      </c>
      <c r="C319" s="224">
        <v>1</v>
      </c>
      <c r="D319" s="224">
        <v>6</v>
      </c>
      <c r="E319" s="224">
        <v>1</v>
      </c>
      <c r="F319" s="226"/>
      <c r="G319" s="225" t="s">
        <v>206</v>
      </c>
      <c r="H319" s="211">
        <v>292</v>
      </c>
      <c r="I319" s="212">
        <f t="shared" si="30"/>
        <v>0</v>
      </c>
      <c r="J319" s="287">
        <f t="shared" si="30"/>
        <v>0</v>
      </c>
      <c r="K319" s="213">
        <f t="shared" si="30"/>
        <v>0</v>
      </c>
      <c r="L319" s="213">
        <f t="shared" si="30"/>
        <v>0</v>
      </c>
    </row>
    <row r="320" spans="1:12" ht="14.25" hidden="1" customHeight="1" collapsed="1">
      <c r="A320" s="223">
        <v>3</v>
      </c>
      <c r="B320" s="224">
        <v>3</v>
      </c>
      <c r="C320" s="224">
        <v>1</v>
      </c>
      <c r="D320" s="224">
        <v>6</v>
      </c>
      <c r="E320" s="224">
        <v>1</v>
      </c>
      <c r="F320" s="226">
        <v>1</v>
      </c>
      <c r="G320" s="225" t="s">
        <v>206</v>
      </c>
      <c r="H320" s="211">
        <v>293</v>
      </c>
      <c r="I320" s="275">
        <v>0</v>
      </c>
      <c r="J320" s="275">
        <v>0</v>
      </c>
      <c r="K320" s="275">
        <v>0</v>
      </c>
      <c r="L320" s="274">
        <v>0</v>
      </c>
    </row>
    <row r="321" spans="1:16" ht="15" hidden="1" customHeight="1" collapsed="1">
      <c r="A321" s="223">
        <v>3</v>
      </c>
      <c r="B321" s="224">
        <v>3</v>
      </c>
      <c r="C321" s="224">
        <v>1</v>
      </c>
      <c r="D321" s="224">
        <v>7</v>
      </c>
      <c r="E321" s="224"/>
      <c r="F321" s="226"/>
      <c r="G321" s="225" t="s">
        <v>238</v>
      </c>
      <c r="H321" s="211">
        <v>294</v>
      </c>
      <c r="I321" s="212">
        <f>I322</f>
        <v>0</v>
      </c>
      <c r="J321" s="287">
        <f>J322</f>
        <v>0</v>
      </c>
      <c r="K321" s="213">
        <f>K322</f>
        <v>0</v>
      </c>
      <c r="L321" s="213">
        <f>L322</f>
        <v>0</v>
      </c>
    </row>
    <row r="322" spans="1:16" ht="16.5" hidden="1" customHeight="1" collapsed="1">
      <c r="A322" s="223">
        <v>3</v>
      </c>
      <c r="B322" s="224">
        <v>3</v>
      </c>
      <c r="C322" s="224">
        <v>1</v>
      </c>
      <c r="D322" s="224">
        <v>7</v>
      </c>
      <c r="E322" s="224">
        <v>1</v>
      </c>
      <c r="F322" s="226"/>
      <c r="G322" s="225" t="s">
        <v>238</v>
      </c>
      <c r="H322" s="211">
        <v>295</v>
      </c>
      <c r="I322" s="212">
        <f>I323+I324</f>
        <v>0</v>
      </c>
      <c r="J322" s="212">
        <f>J323+J324</f>
        <v>0</v>
      </c>
      <c r="K322" s="212">
        <f>K323+K324</f>
        <v>0</v>
      </c>
      <c r="L322" s="212">
        <f>L323+L324</f>
        <v>0</v>
      </c>
    </row>
    <row r="323" spans="1:16" ht="27" hidden="1" customHeight="1" collapsed="1">
      <c r="A323" s="223">
        <v>3</v>
      </c>
      <c r="B323" s="224">
        <v>3</v>
      </c>
      <c r="C323" s="224">
        <v>1</v>
      </c>
      <c r="D323" s="224">
        <v>7</v>
      </c>
      <c r="E323" s="224">
        <v>1</v>
      </c>
      <c r="F323" s="226">
        <v>1</v>
      </c>
      <c r="G323" s="225" t="s">
        <v>239</v>
      </c>
      <c r="H323" s="211">
        <v>296</v>
      </c>
      <c r="I323" s="275">
        <v>0</v>
      </c>
      <c r="J323" s="275">
        <v>0</v>
      </c>
      <c r="K323" s="275">
        <v>0</v>
      </c>
      <c r="L323" s="274">
        <v>0</v>
      </c>
    </row>
    <row r="324" spans="1:16" ht="27.75" hidden="1" customHeight="1" collapsed="1">
      <c r="A324" s="223">
        <v>3</v>
      </c>
      <c r="B324" s="224">
        <v>3</v>
      </c>
      <c r="C324" s="224">
        <v>1</v>
      </c>
      <c r="D324" s="224">
        <v>7</v>
      </c>
      <c r="E324" s="224">
        <v>1</v>
      </c>
      <c r="F324" s="226">
        <v>2</v>
      </c>
      <c r="G324" s="225" t="s">
        <v>240</v>
      </c>
      <c r="H324" s="211">
        <v>297</v>
      </c>
      <c r="I324" s="231">
        <v>0</v>
      </c>
      <c r="J324" s="231">
        <v>0</v>
      </c>
      <c r="K324" s="231">
        <v>0</v>
      </c>
      <c r="L324" s="231">
        <v>0</v>
      </c>
    </row>
    <row r="325" spans="1:16" ht="38.25" hidden="1" customHeight="1" collapsed="1">
      <c r="A325" s="223">
        <v>3</v>
      </c>
      <c r="B325" s="224">
        <v>3</v>
      </c>
      <c r="C325" s="224">
        <v>2</v>
      </c>
      <c r="D325" s="224"/>
      <c r="E325" s="224"/>
      <c r="F325" s="226"/>
      <c r="G325" s="225" t="s">
        <v>241</v>
      </c>
      <c r="H325" s="211">
        <v>298</v>
      </c>
      <c r="I325" s="212">
        <f>SUM(I326+I335+I339+I343+I347+I350+I353)</f>
        <v>0</v>
      </c>
      <c r="J325" s="287">
        <f>SUM(J326+J335+J339+J343+J347+J350+J353)</f>
        <v>0</v>
      </c>
      <c r="K325" s="213">
        <f>SUM(K326+K335+K339+K343+K347+K350+K353)</f>
        <v>0</v>
      </c>
      <c r="L325" s="213">
        <f>SUM(L326+L335+L339+L343+L347+L350+L353)</f>
        <v>0</v>
      </c>
    </row>
    <row r="326" spans="1:16" ht="15" hidden="1" customHeight="1" collapsed="1">
      <c r="A326" s="223">
        <v>3</v>
      </c>
      <c r="B326" s="224">
        <v>3</v>
      </c>
      <c r="C326" s="224">
        <v>2</v>
      </c>
      <c r="D326" s="224">
        <v>1</v>
      </c>
      <c r="E326" s="224"/>
      <c r="F326" s="226"/>
      <c r="G326" s="225" t="s">
        <v>188</v>
      </c>
      <c r="H326" s="211">
        <v>299</v>
      </c>
      <c r="I326" s="212">
        <f>I327</f>
        <v>0</v>
      </c>
      <c r="J326" s="287">
        <f>J327</f>
        <v>0</v>
      </c>
      <c r="K326" s="213">
        <f>K327</f>
        <v>0</v>
      </c>
      <c r="L326" s="213">
        <f>L327</f>
        <v>0</v>
      </c>
    </row>
    <row r="327" spans="1:16" hidden="1" collapsed="1">
      <c r="A327" s="228">
        <v>3</v>
      </c>
      <c r="B327" s="223">
        <v>3</v>
      </c>
      <c r="C327" s="224">
        <v>2</v>
      </c>
      <c r="D327" s="225">
        <v>1</v>
      </c>
      <c r="E327" s="223">
        <v>1</v>
      </c>
      <c r="F327" s="226"/>
      <c r="G327" s="225" t="s">
        <v>188</v>
      </c>
      <c r="H327" s="211">
        <v>300</v>
      </c>
      <c r="I327" s="212">
        <f>SUM(I328:I328)</f>
        <v>0</v>
      </c>
      <c r="J327" s="212">
        <f>SUM(J328:J328)</f>
        <v>0</v>
      </c>
      <c r="K327" s="212">
        <f>SUM(K328:K328)</f>
        <v>0</v>
      </c>
      <c r="L327" s="212">
        <f>SUM(L328:L328)</f>
        <v>0</v>
      </c>
      <c r="M327" s="289"/>
      <c r="N327" s="289"/>
      <c r="O327" s="289"/>
      <c r="P327" s="289"/>
    </row>
    <row r="328" spans="1:16" ht="13.5" hidden="1" customHeight="1" collapsed="1">
      <c r="A328" s="228">
        <v>3</v>
      </c>
      <c r="B328" s="223">
        <v>3</v>
      </c>
      <c r="C328" s="224">
        <v>2</v>
      </c>
      <c r="D328" s="225">
        <v>1</v>
      </c>
      <c r="E328" s="223">
        <v>1</v>
      </c>
      <c r="F328" s="226">
        <v>1</v>
      </c>
      <c r="G328" s="225" t="s">
        <v>189</v>
      </c>
      <c r="H328" s="211">
        <v>301</v>
      </c>
      <c r="I328" s="275">
        <v>0</v>
      </c>
      <c r="J328" s="275">
        <v>0</v>
      </c>
      <c r="K328" s="275">
        <v>0</v>
      </c>
      <c r="L328" s="274">
        <v>0</v>
      </c>
    </row>
    <row r="329" spans="1:16" hidden="1" collapsed="1">
      <c r="A329" s="228">
        <v>3</v>
      </c>
      <c r="B329" s="223">
        <v>3</v>
      </c>
      <c r="C329" s="224">
        <v>2</v>
      </c>
      <c r="D329" s="225">
        <v>1</v>
      </c>
      <c r="E329" s="223">
        <v>2</v>
      </c>
      <c r="F329" s="226"/>
      <c r="G329" s="248" t="s">
        <v>212</v>
      </c>
      <c r="H329" s="211">
        <v>302</v>
      </c>
      <c r="I329" s="212">
        <f>SUM(I330:I331)</f>
        <v>0</v>
      </c>
      <c r="J329" s="212">
        <f>SUM(J330:J331)</f>
        <v>0</v>
      </c>
      <c r="K329" s="212">
        <f>SUM(K330:K331)</f>
        <v>0</v>
      </c>
      <c r="L329" s="212">
        <f>SUM(L330:L331)</f>
        <v>0</v>
      </c>
    </row>
    <row r="330" spans="1:16" hidden="1" collapsed="1">
      <c r="A330" s="228">
        <v>3</v>
      </c>
      <c r="B330" s="223">
        <v>3</v>
      </c>
      <c r="C330" s="224">
        <v>2</v>
      </c>
      <c r="D330" s="225">
        <v>1</v>
      </c>
      <c r="E330" s="223">
        <v>2</v>
      </c>
      <c r="F330" s="226">
        <v>1</v>
      </c>
      <c r="G330" s="248" t="s">
        <v>191</v>
      </c>
      <c r="H330" s="211">
        <v>303</v>
      </c>
      <c r="I330" s="275">
        <v>0</v>
      </c>
      <c r="J330" s="275">
        <v>0</v>
      </c>
      <c r="K330" s="275">
        <v>0</v>
      </c>
      <c r="L330" s="274">
        <v>0</v>
      </c>
    </row>
    <row r="331" spans="1:16" hidden="1" collapsed="1">
      <c r="A331" s="228">
        <v>3</v>
      </c>
      <c r="B331" s="223">
        <v>3</v>
      </c>
      <c r="C331" s="224">
        <v>2</v>
      </c>
      <c r="D331" s="225">
        <v>1</v>
      </c>
      <c r="E331" s="223">
        <v>2</v>
      </c>
      <c r="F331" s="226">
        <v>2</v>
      </c>
      <c r="G331" s="248" t="s">
        <v>192</v>
      </c>
      <c r="H331" s="211">
        <v>304</v>
      </c>
      <c r="I331" s="231">
        <v>0</v>
      </c>
      <c r="J331" s="231">
        <v>0</v>
      </c>
      <c r="K331" s="231">
        <v>0</v>
      </c>
      <c r="L331" s="231">
        <v>0</v>
      </c>
    </row>
    <row r="332" spans="1:16" hidden="1" collapsed="1">
      <c r="A332" s="228">
        <v>3</v>
      </c>
      <c r="B332" s="223">
        <v>3</v>
      </c>
      <c r="C332" s="224">
        <v>2</v>
      </c>
      <c r="D332" s="225">
        <v>1</v>
      </c>
      <c r="E332" s="223">
        <v>3</v>
      </c>
      <c r="F332" s="226"/>
      <c r="G332" s="248" t="s">
        <v>193</v>
      </c>
      <c r="H332" s="211">
        <v>305</v>
      </c>
      <c r="I332" s="212">
        <f>SUM(I333:I334)</f>
        <v>0</v>
      </c>
      <c r="J332" s="212">
        <f>SUM(J333:J334)</f>
        <v>0</v>
      </c>
      <c r="K332" s="212">
        <f>SUM(K333:K334)</f>
        <v>0</v>
      </c>
      <c r="L332" s="212">
        <f>SUM(L333:L334)</f>
        <v>0</v>
      </c>
    </row>
    <row r="333" spans="1:16" hidden="1" collapsed="1">
      <c r="A333" s="228">
        <v>3</v>
      </c>
      <c r="B333" s="223">
        <v>3</v>
      </c>
      <c r="C333" s="224">
        <v>2</v>
      </c>
      <c r="D333" s="225">
        <v>1</v>
      </c>
      <c r="E333" s="223">
        <v>3</v>
      </c>
      <c r="F333" s="226">
        <v>1</v>
      </c>
      <c r="G333" s="248" t="s">
        <v>194</v>
      </c>
      <c r="H333" s="211">
        <v>306</v>
      </c>
      <c r="I333" s="231">
        <v>0</v>
      </c>
      <c r="J333" s="231">
        <v>0</v>
      </c>
      <c r="K333" s="231">
        <v>0</v>
      </c>
      <c r="L333" s="231">
        <v>0</v>
      </c>
    </row>
    <row r="334" spans="1:16" hidden="1" collapsed="1">
      <c r="A334" s="228">
        <v>3</v>
      </c>
      <c r="B334" s="223">
        <v>3</v>
      </c>
      <c r="C334" s="224">
        <v>2</v>
      </c>
      <c r="D334" s="225">
        <v>1</v>
      </c>
      <c r="E334" s="223">
        <v>3</v>
      </c>
      <c r="F334" s="226">
        <v>2</v>
      </c>
      <c r="G334" s="248" t="s">
        <v>213</v>
      </c>
      <c r="H334" s="211">
        <v>307</v>
      </c>
      <c r="I334" s="249">
        <v>0</v>
      </c>
      <c r="J334" s="290">
        <v>0</v>
      </c>
      <c r="K334" s="249">
        <v>0</v>
      </c>
      <c r="L334" s="249">
        <v>0</v>
      </c>
    </row>
    <row r="335" spans="1:16" hidden="1" collapsed="1">
      <c r="A335" s="236">
        <v>3</v>
      </c>
      <c r="B335" s="236">
        <v>3</v>
      </c>
      <c r="C335" s="245">
        <v>2</v>
      </c>
      <c r="D335" s="248">
        <v>2</v>
      </c>
      <c r="E335" s="245"/>
      <c r="F335" s="247"/>
      <c r="G335" s="248" t="s">
        <v>227</v>
      </c>
      <c r="H335" s="211">
        <v>308</v>
      </c>
      <c r="I335" s="241">
        <f>I336</f>
        <v>0</v>
      </c>
      <c r="J335" s="291">
        <f>J336</f>
        <v>0</v>
      </c>
      <c r="K335" s="242">
        <f>K336</f>
        <v>0</v>
      </c>
      <c r="L335" s="242">
        <f>L336</f>
        <v>0</v>
      </c>
    </row>
    <row r="336" spans="1:16" hidden="1" collapsed="1">
      <c r="A336" s="228">
        <v>3</v>
      </c>
      <c r="B336" s="228">
        <v>3</v>
      </c>
      <c r="C336" s="223">
        <v>2</v>
      </c>
      <c r="D336" s="225">
        <v>2</v>
      </c>
      <c r="E336" s="223">
        <v>1</v>
      </c>
      <c r="F336" s="226"/>
      <c r="G336" s="248" t="s">
        <v>227</v>
      </c>
      <c r="H336" s="211">
        <v>309</v>
      </c>
      <c r="I336" s="212">
        <f>SUM(I337:I338)</f>
        <v>0</v>
      </c>
      <c r="J336" s="254">
        <f>SUM(J337:J338)</f>
        <v>0</v>
      </c>
      <c r="K336" s="213">
        <f>SUM(K337:K338)</f>
        <v>0</v>
      </c>
      <c r="L336" s="213">
        <f>SUM(L337:L338)</f>
        <v>0</v>
      </c>
    </row>
    <row r="337" spans="1:12" hidden="1" collapsed="1">
      <c r="A337" s="228">
        <v>3</v>
      </c>
      <c r="B337" s="228">
        <v>3</v>
      </c>
      <c r="C337" s="223">
        <v>2</v>
      </c>
      <c r="D337" s="225">
        <v>2</v>
      </c>
      <c r="E337" s="228">
        <v>1</v>
      </c>
      <c r="F337" s="259">
        <v>1</v>
      </c>
      <c r="G337" s="225" t="s">
        <v>228</v>
      </c>
      <c r="H337" s="211">
        <v>310</v>
      </c>
      <c r="I337" s="231">
        <v>0</v>
      </c>
      <c r="J337" s="231">
        <v>0</v>
      </c>
      <c r="K337" s="231">
        <v>0</v>
      </c>
      <c r="L337" s="231">
        <v>0</v>
      </c>
    </row>
    <row r="338" spans="1:12" hidden="1" collapsed="1">
      <c r="A338" s="236">
        <v>3</v>
      </c>
      <c r="B338" s="236">
        <v>3</v>
      </c>
      <c r="C338" s="237">
        <v>2</v>
      </c>
      <c r="D338" s="238">
        <v>2</v>
      </c>
      <c r="E338" s="239">
        <v>1</v>
      </c>
      <c r="F338" s="267">
        <v>2</v>
      </c>
      <c r="G338" s="239" t="s">
        <v>229</v>
      </c>
      <c r="H338" s="211">
        <v>311</v>
      </c>
      <c r="I338" s="231">
        <v>0</v>
      </c>
      <c r="J338" s="231">
        <v>0</v>
      </c>
      <c r="K338" s="231">
        <v>0</v>
      </c>
      <c r="L338" s="231">
        <v>0</v>
      </c>
    </row>
    <row r="339" spans="1:12" ht="23.25" hidden="1" customHeight="1" collapsed="1">
      <c r="A339" s="228">
        <v>3</v>
      </c>
      <c r="B339" s="228">
        <v>3</v>
      </c>
      <c r="C339" s="223">
        <v>2</v>
      </c>
      <c r="D339" s="224">
        <v>3</v>
      </c>
      <c r="E339" s="225"/>
      <c r="F339" s="259"/>
      <c r="G339" s="225" t="s">
        <v>230</v>
      </c>
      <c r="H339" s="211">
        <v>312</v>
      </c>
      <c r="I339" s="212">
        <f>I340</f>
        <v>0</v>
      </c>
      <c r="J339" s="254">
        <f>J340</f>
        <v>0</v>
      </c>
      <c r="K339" s="213">
        <f>K340</f>
        <v>0</v>
      </c>
      <c r="L339" s="213">
        <f>L340</f>
        <v>0</v>
      </c>
    </row>
    <row r="340" spans="1:12" ht="13.5" hidden="1" customHeight="1" collapsed="1">
      <c r="A340" s="228">
        <v>3</v>
      </c>
      <c r="B340" s="228">
        <v>3</v>
      </c>
      <c r="C340" s="223">
        <v>2</v>
      </c>
      <c r="D340" s="224">
        <v>3</v>
      </c>
      <c r="E340" s="225">
        <v>1</v>
      </c>
      <c r="F340" s="259"/>
      <c r="G340" s="225" t="s">
        <v>230</v>
      </c>
      <c r="H340" s="211">
        <v>313</v>
      </c>
      <c r="I340" s="212">
        <f>I341+I342</f>
        <v>0</v>
      </c>
      <c r="J340" s="212">
        <f>J341+J342</f>
        <v>0</v>
      </c>
      <c r="K340" s="212">
        <f>K341+K342</f>
        <v>0</v>
      </c>
      <c r="L340" s="212">
        <f>L341+L342</f>
        <v>0</v>
      </c>
    </row>
    <row r="341" spans="1:12" ht="28.5" hidden="1" customHeight="1" collapsed="1">
      <c r="A341" s="228">
        <v>3</v>
      </c>
      <c r="B341" s="228">
        <v>3</v>
      </c>
      <c r="C341" s="223">
        <v>2</v>
      </c>
      <c r="D341" s="224">
        <v>3</v>
      </c>
      <c r="E341" s="225">
        <v>1</v>
      </c>
      <c r="F341" s="259">
        <v>1</v>
      </c>
      <c r="G341" s="225" t="s">
        <v>231</v>
      </c>
      <c r="H341" s="211">
        <v>314</v>
      </c>
      <c r="I341" s="275">
        <v>0</v>
      </c>
      <c r="J341" s="275">
        <v>0</v>
      </c>
      <c r="K341" s="275">
        <v>0</v>
      </c>
      <c r="L341" s="274">
        <v>0</v>
      </c>
    </row>
    <row r="342" spans="1:12" ht="27.75" hidden="1" customHeight="1" collapsed="1">
      <c r="A342" s="228">
        <v>3</v>
      </c>
      <c r="B342" s="228">
        <v>3</v>
      </c>
      <c r="C342" s="223">
        <v>2</v>
      </c>
      <c r="D342" s="224">
        <v>3</v>
      </c>
      <c r="E342" s="225">
        <v>1</v>
      </c>
      <c r="F342" s="259">
        <v>2</v>
      </c>
      <c r="G342" s="225" t="s">
        <v>232</v>
      </c>
      <c r="H342" s="211">
        <v>315</v>
      </c>
      <c r="I342" s="231">
        <v>0</v>
      </c>
      <c r="J342" s="231">
        <v>0</v>
      </c>
      <c r="K342" s="231">
        <v>0</v>
      </c>
      <c r="L342" s="231">
        <v>0</v>
      </c>
    </row>
    <row r="343" spans="1:12" hidden="1" collapsed="1">
      <c r="A343" s="228">
        <v>3</v>
      </c>
      <c r="B343" s="228">
        <v>3</v>
      </c>
      <c r="C343" s="223">
        <v>2</v>
      </c>
      <c r="D343" s="224">
        <v>4</v>
      </c>
      <c r="E343" s="224"/>
      <c r="F343" s="226"/>
      <c r="G343" s="225" t="s">
        <v>233</v>
      </c>
      <c r="H343" s="211">
        <v>316</v>
      </c>
      <c r="I343" s="212">
        <f>I344</f>
        <v>0</v>
      </c>
      <c r="J343" s="254">
        <f>J344</f>
        <v>0</v>
      </c>
      <c r="K343" s="213">
        <f>K344</f>
        <v>0</v>
      </c>
      <c r="L343" s="213">
        <f>L344</f>
        <v>0</v>
      </c>
    </row>
    <row r="344" spans="1:12" hidden="1" collapsed="1">
      <c r="A344" s="244">
        <v>3</v>
      </c>
      <c r="B344" s="244">
        <v>3</v>
      </c>
      <c r="C344" s="218">
        <v>2</v>
      </c>
      <c r="D344" s="216">
        <v>4</v>
      </c>
      <c r="E344" s="216">
        <v>1</v>
      </c>
      <c r="F344" s="219"/>
      <c r="G344" s="225" t="s">
        <v>233</v>
      </c>
      <c r="H344" s="211">
        <v>317</v>
      </c>
      <c r="I344" s="234">
        <f>SUM(I345:I346)</f>
        <v>0</v>
      </c>
      <c r="J344" s="256">
        <f>SUM(J345:J346)</f>
        <v>0</v>
      </c>
      <c r="K344" s="235">
        <f>SUM(K345:K346)</f>
        <v>0</v>
      </c>
      <c r="L344" s="235">
        <f>SUM(L345:L346)</f>
        <v>0</v>
      </c>
    </row>
    <row r="345" spans="1:12" ht="15.75" hidden="1" customHeight="1" collapsed="1">
      <c r="A345" s="228">
        <v>3</v>
      </c>
      <c r="B345" s="228">
        <v>3</v>
      </c>
      <c r="C345" s="223">
        <v>2</v>
      </c>
      <c r="D345" s="224">
        <v>4</v>
      </c>
      <c r="E345" s="224">
        <v>1</v>
      </c>
      <c r="F345" s="226">
        <v>1</v>
      </c>
      <c r="G345" s="225" t="s">
        <v>234</v>
      </c>
      <c r="H345" s="211">
        <v>318</v>
      </c>
      <c r="I345" s="231">
        <v>0</v>
      </c>
      <c r="J345" s="231">
        <v>0</v>
      </c>
      <c r="K345" s="231">
        <v>0</v>
      </c>
      <c r="L345" s="231">
        <v>0</v>
      </c>
    </row>
    <row r="346" spans="1:12" hidden="1" collapsed="1">
      <c r="A346" s="228">
        <v>3</v>
      </c>
      <c r="B346" s="228">
        <v>3</v>
      </c>
      <c r="C346" s="223">
        <v>2</v>
      </c>
      <c r="D346" s="224">
        <v>4</v>
      </c>
      <c r="E346" s="224">
        <v>1</v>
      </c>
      <c r="F346" s="226">
        <v>2</v>
      </c>
      <c r="G346" s="225" t="s">
        <v>242</v>
      </c>
      <c r="H346" s="211">
        <v>319</v>
      </c>
      <c r="I346" s="231">
        <v>0</v>
      </c>
      <c r="J346" s="231">
        <v>0</v>
      </c>
      <c r="K346" s="231">
        <v>0</v>
      </c>
      <c r="L346" s="231">
        <v>0</v>
      </c>
    </row>
    <row r="347" spans="1:12" hidden="1" collapsed="1">
      <c r="A347" s="228">
        <v>3</v>
      </c>
      <c r="B347" s="228">
        <v>3</v>
      </c>
      <c r="C347" s="223">
        <v>2</v>
      </c>
      <c r="D347" s="224">
        <v>5</v>
      </c>
      <c r="E347" s="224"/>
      <c r="F347" s="226"/>
      <c r="G347" s="225" t="s">
        <v>236</v>
      </c>
      <c r="H347" s="211">
        <v>320</v>
      </c>
      <c r="I347" s="212">
        <f t="shared" ref="I347:L348" si="31">I348</f>
        <v>0</v>
      </c>
      <c r="J347" s="254">
        <f t="shared" si="31"/>
        <v>0</v>
      </c>
      <c r="K347" s="213">
        <f t="shared" si="31"/>
        <v>0</v>
      </c>
      <c r="L347" s="213">
        <f t="shared" si="31"/>
        <v>0</v>
      </c>
    </row>
    <row r="348" spans="1:12" hidden="1" collapsed="1">
      <c r="A348" s="244">
        <v>3</v>
      </c>
      <c r="B348" s="244">
        <v>3</v>
      </c>
      <c r="C348" s="218">
        <v>2</v>
      </c>
      <c r="D348" s="216">
        <v>5</v>
      </c>
      <c r="E348" s="216">
        <v>1</v>
      </c>
      <c r="F348" s="219"/>
      <c r="G348" s="225" t="s">
        <v>236</v>
      </c>
      <c r="H348" s="211">
        <v>321</v>
      </c>
      <c r="I348" s="234">
        <f t="shared" si="31"/>
        <v>0</v>
      </c>
      <c r="J348" s="256">
        <f t="shared" si="31"/>
        <v>0</v>
      </c>
      <c r="K348" s="235">
        <f t="shared" si="31"/>
        <v>0</v>
      </c>
      <c r="L348" s="235">
        <f t="shared" si="31"/>
        <v>0</v>
      </c>
    </row>
    <row r="349" spans="1:12" hidden="1" collapsed="1">
      <c r="A349" s="228">
        <v>3</v>
      </c>
      <c r="B349" s="228">
        <v>3</v>
      </c>
      <c r="C349" s="223">
        <v>2</v>
      </c>
      <c r="D349" s="224">
        <v>5</v>
      </c>
      <c r="E349" s="224">
        <v>1</v>
      </c>
      <c r="F349" s="226">
        <v>1</v>
      </c>
      <c r="G349" s="225" t="s">
        <v>236</v>
      </c>
      <c r="H349" s="211">
        <v>322</v>
      </c>
      <c r="I349" s="275">
        <v>0</v>
      </c>
      <c r="J349" s="275">
        <v>0</v>
      </c>
      <c r="K349" s="275">
        <v>0</v>
      </c>
      <c r="L349" s="274">
        <v>0</v>
      </c>
    </row>
    <row r="350" spans="1:12" ht="16.5" hidden="1" customHeight="1" collapsed="1">
      <c r="A350" s="228">
        <v>3</v>
      </c>
      <c r="B350" s="228">
        <v>3</v>
      </c>
      <c r="C350" s="223">
        <v>2</v>
      </c>
      <c r="D350" s="224">
        <v>6</v>
      </c>
      <c r="E350" s="224"/>
      <c r="F350" s="226"/>
      <c r="G350" s="225" t="s">
        <v>206</v>
      </c>
      <c r="H350" s="211">
        <v>323</v>
      </c>
      <c r="I350" s="212">
        <f t="shared" ref="I350:L351" si="32">I351</f>
        <v>0</v>
      </c>
      <c r="J350" s="254">
        <f t="shared" si="32"/>
        <v>0</v>
      </c>
      <c r="K350" s="213">
        <f t="shared" si="32"/>
        <v>0</v>
      </c>
      <c r="L350" s="213">
        <f t="shared" si="32"/>
        <v>0</v>
      </c>
    </row>
    <row r="351" spans="1:12" ht="15" hidden="1" customHeight="1" collapsed="1">
      <c r="A351" s="228">
        <v>3</v>
      </c>
      <c r="B351" s="228">
        <v>3</v>
      </c>
      <c r="C351" s="223">
        <v>2</v>
      </c>
      <c r="D351" s="224">
        <v>6</v>
      </c>
      <c r="E351" s="224">
        <v>1</v>
      </c>
      <c r="F351" s="226"/>
      <c r="G351" s="225" t="s">
        <v>206</v>
      </c>
      <c r="H351" s="211">
        <v>324</v>
      </c>
      <c r="I351" s="212">
        <f t="shared" si="32"/>
        <v>0</v>
      </c>
      <c r="J351" s="254">
        <f t="shared" si="32"/>
        <v>0</v>
      </c>
      <c r="K351" s="213">
        <f t="shared" si="32"/>
        <v>0</v>
      </c>
      <c r="L351" s="213">
        <f t="shared" si="32"/>
        <v>0</v>
      </c>
    </row>
    <row r="352" spans="1:12" ht="13.5" hidden="1" customHeight="1" collapsed="1">
      <c r="A352" s="236">
        <v>3</v>
      </c>
      <c r="B352" s="236">
        <v>3</v>
      </c>
      <c r="C352" s="237">
        <v>2</v>
      </c>
      <c r="D352" s="238">
        <v>6</v>
      </c>
      <c r="E352" s="238">
        <v>1</v>
      </c>
      <c r="F352" s="240">
        <v>1</v>
      </c>
      <c r="G352" s="239" t="s">
        <v>206</v>
      </c>
      <c r="H352" s="211">
        <v>325</v>
      </c>
      <c r="I352" s="275">
        <v>0</v>
      </c>
      <c r="J352" s="275">
        <v>0</v>
      </c>
      <c r="K352" s="275">
        <v>0</v>
      </c>
      <c r="L352" s="274">
        <v>0</v>
      </c>
    </row>
    <row r="353" spans="1:12" ht="15" hidden="1" customHeight="1" collapsed="1">
      <c r="A353" s="228">
        <v>3</v>
      </c>
      <c r="B353" s="228">
        <v>3</v>
      </c>
      <c r="C353" s="223">
        <v>2</v>
      </c>
      <c r="D353" s="224">
        <v>7</v>
      </c>
      <c r="E353" s="224"/>
      <c r="F353" s="226"/>
      <c r="G353" s="225" t="s">
        <v>238</v>
      </c>
      <c r="H353" s="211">
        <v>326</v>
      </c>
      <c r="I353" s="212">
        <f>I354</f>
        <v>0</v>
      </c>
      <c r="J353" s="254">
        <f>J354</f>
        <v>0</v>
      </c>
      <c r="K353" s="213">
        <f>K354</f>
        <v>0</v>
      </c>
      <c r="L353" s="213">
        <f>L354</f>
        <v>0</v>
      </c>
    </row>
    <row r="354" spans="1:12" ht="12.75" hidden="1" customHeight="1" collapsed="1">
      <c r="A354" s="236">
        <v>3</v>
      </c>
      <c r="B354" s="236">
        <v>3</v>
      </c>
      <c r="C354" s="237">
        <v>2</v>
      </c>
      <c r="D354" s="238">
        <v>7</v>
      </c>
      <c r="E354" s="238">
        <v>1</v>
      </c>
      <c r="F354" s="240"/>
      <c r="G354" s="225" t="s">
        <v>238</v>
      </c>
      <c r="H354" s="211">
        <v>327</v>
      </c>
      <c r="I354" s="212">
        <f>SUM(I355:I356)</f>
        <v>0</v>
      </c>
      <c r="J354" s="212">
        <f>SUM(J355:J356)</f>
        <v>0</v>
      </c>
      <c r="K354" s="212">
        <f>SUM(K355:K356)</f>
        <v>0</v>
      </c>
      <c r="L354" s="212">
        <f>SUM(L355:L356)</f>
        <v>0</v>
      </c>
    </row>
    <row r="355" spans="1:12" ht="27" hidden="1" customHeight="1" collapsed="1">
      <c r="A355" s="228">
        <v>3</v>
      </c>
      <c r="B355" s="228">
        <v>3</v>
      </c>
      <c r="C355" s="223">
        <v>2</v>
      </c>
      <c r="D355" s="224">
        <v>7</v>
      </c>
      <c r="E355" s="224">
        <v>1</v>
      </c>
      <c r="F355" s="226">
        <v>1</v>
      </c>
      <c r="G355" s="225" t="s">
        <v>239</v>
      </c>
      <c r="H355" s="211">
        <v>328</v>
      </c>
      <c r="I355" s="275">
        <v>0</v>
      </c>
      <c r="J355" s="275">
        <v>0</v>
      </c>
      <c r="K355" s="275">
        <v>0</v>
      </c>
      <c r="L355" s="274">
        <v>0</v>
      </c>
    </row>
    <row r="356" spans="1:12" ht="30" hidden="1" customHeight="1" collapsed="1">
      <c r="A356" s="228">
        <v>3</v>
      </c>
      <c r="B356" s="228">
        <v>3</v>
      </c>
      <c r="C356" s="223">
        <v>2</v>
      </c>
      <c r="D356" s="224">
        <v>7</v>
      </c>
      <c r="E356" s="224">
        <v>1</v>
      </c>
      <c r="F356" s="226">
        <v>2</v>
      </c>
      <c r="G356" s="225" t="s">
        <v>240</v>
      </c>
      <c r="H356" s="211">
        <v>329</v>
      </c>
      <c r="I356" s="231">
        <v>0</v>
      </c>
      <c r="J356" s="231">
        <v>0</v>
      </c>
      <c r="K356" s="231">
        <v>0</v>
      </c>
      <c r="L356" s="231">
        <v>0</v>
      </c>
    </row>
    <row r="357" spans="1:12" ht="18.75" customHeight="1">
      <c r="A357" s="190"/>
      <c r="B357" s="190"/>
      <c r="C357" s="191"/>
      <c r="D357" s="292"/>
      <c r="E357" s="293"/>
      <c r="F357" s="294"/>
      <c r="G357" s="295" t="s">
        <v>243</v>
      </c>
      <c r="H357" s="211">
        <v>330</v>
      </c>
      <c r="I357" s="264">
        <f>SUM(I27+I173)</f>
        <v>104000</v>
      </c>
      <c r="J357" s="264">
        <f>SUM(J27+J173)</f>
        <v>104000</v>
      </c>
      <c r="K357" s="264">
        <f>SUM(K27+K173)</f>
        <v>66842.299999999988</v>
      </c>
      <c r="L357" s="264">
        <f>SUM(L27+L173)</f>
        <v>66842.299999999988</v>
      </c>
    </row>
    <row r="358" spans="1:12" ht="18.75" customHeight="1">
      <c r="G358" s="214"/>
      <c r="H358" s="211"/>
      <c r="I358" s="310"/>
      <c r="J358" s="299"/>
      <c r="K358" s="299"/>
      <c r="L358" s="299"/>
    </row>
    <row r="359" spans="1:12" ht="18.75" customHeight="1">
      <c r="D359" s="296"/>
      <c r="E359" s="296"/>
      <c r="F359" s="196"/>
      <c r="G359" s="296" t="s">
        <v>18</v>
      </c>
      <c r="H359" s="297"/>
      <c r="I359" s="298"/>
      <c r="J359" s="299"/>
      <c r="K359" s="296" t="s">
        <v>19</v>
      </c>
      <c r="L359" s="298"/>
    </row>
    <row r="360" spans="1:12" ht="18.75" customHeight="1">
      <c r="A360" s="300"/>
      <c r="B360" s="300"/>
      <c r="C360" s="300"/>
      <c r="D360" s="301" t="s">
        <v>244</v>
      </c>
      <c r="E360" s="170"/>
      <c r="F360" s="170"/>
      <c r="G360" s="297"/>
      <c r="H360" s="297"/>
      <c r="I360" s="302" t="s">
        <v>245</v>
      </c>
      <c r="K360" s="467" t="s">
        <v>246</v>
      </c>
      <c r="L360" s="467"/>
    </row>
    <row r="361" spans="1:12" ht="15.75" customHeight="1">
      <c r="I361" s="303"/>
      <c r="K361" s="303"/>
      <c r="L361" s="303"/>
    </row>
    <row r="362" spans="1:12" ht="15.75" customHeight="1">
      <c r="D362" s="296"/>
      <c r="E362" s="296"/>
      <c r="F362" s="196"/>
      <c r="G362" s="296" t="s">
        <v>21</v>
      </c>
      <c r="I362" s="303"/>
      <c r="K362" s="296" t="s">
        <v>22</v>
      </c>
      <c r="L362" s="304"/>
    </row>
    <row r="363" spans="1:12" ht="26.25" customHeight="1">
      <c r="D363" s="468" t="s">
        <v>247</v>
      </c>
      <c r="E363" s="469"/>
      <c r="F363" s="469"/>
      <c r="G363" s="469"/>
      <c r="H363" s="305"/>
      <c r="I363" s="306" t="s">
        <v>245</v>
      </c>
      <c r="K363" s="467" t="s">
        <v>246</v>
      </c>
      <c r="L363" s="467"/>
    </row>
  </sheetData>
  <mergeCells count="21">
    <mergeCell ref="D363:G363"/>
    <mergeCell ref="K363:L363"/>
    <mergeCell ref="B10:L10"/>
    <mergeCell ref="G22:H22"/>
    <mergeCell ref="A24:F25"/>
    <mergeCell ref="G24:G25"/>
    <mergeCell ref="H24:H25"/>
    <mergeCell ref="I24:J24"/>
    <mergeCell ref="K24:K25"/>
    <mergeCell ref="L24:L25"/>
    <mergeCell ref="A26:F26"/>
    <mergeCell ref="A19:I19"/>
    <mergeCell ref="A20:I20"/>
    <mergeCell ref="A23:I23"/>
    <mergeCell ref="G12:K12"/>
    <mergeCell ref="G13:K13"/>
    <mergeCell ref="E14:K14"/>
    <mergeCell ref="A15:L15"/>
    <mergeCell ref="K360:L360"/>
    <mergeCell ref="G7:K7"/>
    <mergeCell ref="A8:L8"/>
  </mergeCells>
  <pageMargins left="0.9055118110236221" right="0.11811023622047245" top="0.74803149606299213" bottom="0.74803149606299213" header="0" footer="0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A16" workbookViewId="0">
      <selection activeCell="K94" sqref="K94"/>
    </sheetView>
  </sheetViews>
  <sheetFormatPr defaultRowHeight="15"/>
  <cols>
    <col min="1" max="2" width="1.85546875" style="314" customWidth="1"/>
    <col min="3" max="3" width="1.5703125" style="314" customWidth="1"/>
    <col min="4" max="4" width="2.28515625" style="314" customWidth="1"/>
    <col min="5" max="5" width="2" style="314" customWidth="1"/>
    <col min="6" max="6" width="2.42578125" style="314" customWidth="1"/>
    <col min="7" max="7" width="35.85546875" style="314" customWidth="1"/>
    <col min="8" max="8" width="3.42578125" style="314" customWidth="1"/>
    <col min="9" max="9" width="11.85546875" style="314" customWidth="1"/>
    <col min="10" max="10" width="12.42578125" style="314" customWidth="1"/>
    <col min="11" max="11" width="13.28515625" style="314" customWidth="1"/>
    <col min="12" max="12" width="9.140625" style="314"/>
    <col min="13" max="256" width="9.140625" style="170"/>
    <col min="257" max="258" width="1.85546875" style="170" customWidth="1"/>
    <col min="259" max="259" width="1.5703125" style="170" customWidth="1"/>
    <col min="260" max="260" width="2.28515625" style="170" customWidth="1"/>
    <col min="261" max="261" width="2" style="170" customWidth="1"/>
    <col min="262" max="262" width="2.42578125" style="170" customWidth="1"/>
    <col min="263" max="263" width="35.85546875" style="170" customWidth="1"/>
    <col min="264" max="264" width="3.42578125" style="170" customWidth="1"/>
    <col min="265" max="265" width="11.85546875" style="170" customWidth="1"/>
    <col min="266" max="266" width="12.42578125" style="170" customWidth="1"/>
    <col min="267" max="267" width="13.28515625" style="170" customWidth="1"/>
    <col min="268" max="512" width="9.140625" style="170"/>
    <col min="513" max="514" width="1.85546875" style="170" customWidth="1"/>
    <col min="515" max="515" width="1.5703125" style="170" customWidth="1"/>
    <col min="516" max="516" width="2.28515625" style="170" customWidth="1"/>
    <col min="517" max="517" width="2" style="170" customWidth="1"/>
    <col min="518" max="518" width="2.42578125" style="170" customWidth="1"/>
    <col min="519" max="519" width="35.85546875" style="170" customWidth="1"/>
    <col min="520" max="520" width="3.42578125" style="170" customWidth="1"/>
    <col min="521" max="521" width="11.85546875" style="170" customWidth="1"/>
    <col min="522" max="522" width="12.42578125" style="170" customWidth="1"/>
    <col min="523" max="523" width="13.28515625" style="170" customWidth="1"/>
    <col min="524" max="768" width="9.140625" style="170"/>
    <col min="769" max="770" width="1.85546875" style="170" customWidth="1"/>
    <col min="771" max="771" width="1.5703125" style="170" customWidth="1"/>
    <col min="772" max="772" width="2.28515625" style="170" customWidth="1"/>
    <col min="773" max="773" width="2" style="170" customWidth="1"/>
    <col min="774" max="774" width="2.42578125" style="170" customWidth="1"/>
    <col min="775" max="775" width="35.85546875" style="170" customWidth="1"/>
    <col min="776" max="776" width="3.42578125" style="170" customWidth="1"/>
    <col min="777" max="777" width="11.85546875" style="170" customWidth="1"/>
    <col min="778" max="778" width="12.42578125" style="170" customWidth="1"/>
    <col min="779" max="779" width="13.28515625" style="170" customWidth="1"/>
    <col min="780" max="1024" width="9.140625" style="170"/>
    <col min="1025" max="1026" width="1.85546875" style="170" customWidth="1"/>
    <col min="1027" max="1027" width="1.5703125" style="170" customWidth="1"/>
    <col min="1028" max="1028" width="2.28515625" style="170" customWidth="1"/>
    <col min="1029" max="1029" width="2" style="170" customWidth="1"/>
    <col min="1030" max="1030" width="2.42578125" style="170" customWidth="1"/>
    <col min="1031" max="1031" width="35.85546875" style="170" customWidth="1"/>
    <col min="1032" max="1032" width="3.42578125" style="170" customWidth="1"/>
    <col min="1033" max="1033" width="11.85546875" style="170" customWidth="1"/>
    <col min="1034" max="1034" width="12.42578125" style="170" customWidth="1"/>
    <col min="1035" max="1035" width="13.28515625" style="170" customWidth="1"/>
    <col min="1036" max="1280" width="9.140625" style="170"/>
    <col min="1281" max="1282" width="1.85546875" style="170" customWidth="1"/>
    <col min="1283" max="1283" width="1.5703125" style="170" customWidth="1"/>
    <col min="1284" max="1284" width="2.28515625" style="170" customWidth="1"/>
    <col min="1285" max="1285" width="2" style="170" customWidth="1"/>
    <col min="1286" max="1286" width="2.42578125" style="170" customWidth="1"/>
    <col min="1287" max="1287" width="35.85546875" style="170" customWidth="1"/>
    <col min="1288" max="1288" width="3.42578125" style="170" customWidth="1"/>
    <col min="1289" max="1289" width="11.85546875" style="170" customWidth="1"/>
    <col min="1290" max="1290" width="12.42578125" style="170" customWidth="1"/>
    <col min="1291" max="1291" width="13.28515625" style="170" customWidth="1"/>
    <col min="1292" max="1536" width="9.140625" style="170"/>
    <col min="1537" max="1538" width="1.85546875" style="170" customWidth="1"/>
    <col min="1539" max="1539" width="1.5703125" style="170" customWidth="1"/>
    <col min="1540" max="1540" width="2.28515625" style="170" customWidth="1"/>
    <col min="1541" max="1541" width="2" style="170" customWidth="1"/>
    <col min="1542" max="1542" width="2.42578125" style="170" customWidth="1"/>
    <col min="1543" max="1543" width="35.85546875" style="170" customWidth="1"/>
    <col min="1544" max="1544" width="3.42578125" style="170" customWidth="1"/>
    <col min="1545" max="1545" width="11.85546875" style="170" customWidth="1"/>
    <col min="1546" max="1546" width="12.42578125" style="170" customWidth="1"/>
    <col min="1547" max="1547" width="13.28515625" style="170" customWidth="1"/>
    <col min="1548" max="1792" width="9.140625" style="170"/>
    <col min="1793" max="1794" width="1.85546875" style="170" customWidth="1"/>
    <col min="1795" max="1795" width="1.5703125" style="170" customWidth="1"/>
    <col min="1796" max="1796" width="2.28515625" style="170" customWidth="1"/>
    <col min="1797" max="1797" width="2" style="170" customWidth="1"/>
    <col min="1798" max="1798" width="2.42578125" style="170" customWidth="1"/>
    <col min="1799" max="1799" width="35.85546875" style="170" customWidth="1"/>
    <col min="1800" max="1800" width="3.42578125" style="170" customWidth="1"/>
    <col min="1801" max="1801" width="11.85546875" style="170" customWidth="1"/>
    <col min="1802" max="1802" width="12.42578125" style="170" customWidth="1"/>
    <col min="1803" max="1803" width="13.28515625" style="170" customWidth="1"/>
    <col min="1804" max="2048" width="9.140625" style="170"/>
    <col min="2049" max="2050" width="1.85546875" style="170" customWidth="1"/>
    <col min="2051" max="2051" width="1.5703125" style="170" customWidth="1"/>
    <col min="2052" max="2052" width="2.28515625" style="170" customWidth="1"/>
    <col min="2053" max="2053" width="2" style="170" customWidth="1"/>
    <col min="2054" max="2054" width="2.42578125" style="170" customWidth="1"/>
    <col min="2055" max="2055" width="35.85546875" style="170" customWidth="1"/>
    <col min="2056" max="2056" width="3.42578125" style="170" customWidth="1"/>
    <col min="2057" max="2057" width="11.85546875" style="170" customWidth="1"/>
    <col min="2058" max="2058" width="12.42578125" style="170" customWidth="1"/>
    <col min="2059" max="2059" width="13.28515625" style="170" customWidth="1"/>
    <col min="2060" max="2304" width="9.140625" style="170"/>
    <col min="2305" max="2306" width="1.85546875" style="170" customWidth="1"/>
    <col min="2307" max="2307" width="1.5703125" style="170" customWidth="1"/>
    <col min="2308" max="2308" width="2.28515625" style="170" customWidth="1"/>
    <col min="2309" max="2309" width="2" style="170" customWidth="1"/>
    <col min="2310" max="2310" width="2.42578125" style="170" customWidth="1"/>
    <col min="2311" max="2311" width="35.85546875" style="170" customWidth="1"/>
    <col min="2312" max="2312" width="3.42578125" style="170" customWidth="1"/>
    <col min="2313" max="2313" width="11.85546875" style="170" customWidth="1"/>
    <col min="2314" max="2314" width="12.42578125" style="170" customWidth="1"/>
    <col min="2315" max="2315" width="13.28515625" style="170" customWidth="1"/>
    <col min="2316" max="2560" width="9.140625" style="170"/>
    <col min="2561" max="2562" width="1.85546875" style="170" customWidth="1"/>
    <col min="2563" max="2563" width="1.5703125" style="170" customWidth="1"/>
    <col min="2564" max="2564" width="2.28515625" style="170" customWidth="1"/>
    <col min="2565" max="2565" width="2" style="170" customWidth="1"/>
    <col min="2566" max="2566" width="2.42578125" style="170" customWidth="1"/>
    <col min="2567" max="2567" width="35.85546875" style="170" customWidth="1"/>
    <col min="2568" max="2568" width="3.42578125" style="170" customWidth="1"/>
    <col min="2569" max="2569" width="11.85546875" style="170" customWidth="1"/>
    <col min="2570" max="2570" width="12.42578125" style="170" customWidth="1"/>
    <col min="2571" max="2571" width="13.28515625" style="170" customWidth="1"/>
    <col min="2572" max="2816" width="9.140625" style="170"/>
    <col min="2817" max="2818" width="1.85546875" style="170" customWidth="1"/>
    <col min="2819" max="2819" width="1.5703125" style="170" customWidth="1"/>
    <col min="2820" max="2820" width="2.28515625" style="170" customWidth="1"/>
    <col min="2821" max="2821" width="2" style="170" customWidth="1"/>
    <col min="2822" max="2822" width="2.42578125" style="170" customWidth="1"/>
    <col min="2823" max="2823" width="35.85546875" style="170" customWidth="1"/>
    <col min="2824" max="2824" width="3.42578125" style="170" customWidth="1"/>
    <col min="2825" max="2825" width="11.85546875" style="170" customWidth="1"/>
    <col min="2826" max="2826" width="12.42578125" style="170" customWidth="1"/>
    <col min="2827" max="2827" width="13.28515625" style="170" customWidth="1"/>
    <col min="2828" max="3072" width="9.140625" style="170"/>
    <col min="3073" max="3074" width="1.85546875" style="170" customWidth="1"/>
    <col min="3075" max="3075" width="1.5703125" style="170" customWidth="1"/>
    <col min="3076" max="3076" width="2.28515625" style="170" customWidth="1"/>
    <col min="3077" max="3077" width="2" style="170" customWidth="1"/>
    <col min="3078" max="3078" width="2.42578125" style="170" customWidth="1"/>
    <col min="3079" max="3079" width="35.85546875" style="170" customWidth="1"/>
    <col min="3080" max="3080" width="3.42578125" style="170" customWidth="1"/>
    <col min="3081" max="3081" width="11.85546875" style="170" customWidth="1"/>
    <col min="3082" max="3082" width="12.42578125" style="170" customWidth="1"/>
    <col min="3083" max="3083" width="13.28515625" style="170" customWidth="1"/>
    <col min="3084" max="3328" width="9.140625" style="170"/>
    <col min="3329" max="3330" width="1.85546875" style="170" customWidth="1"/>
    <col min="3331" max="3331" width="1.5703125" style="170" customWidth="1"/>
    <col min="3332" max="3332" width="2.28515625" style="170" customWidth="1"/>
    <col min="3333" max="3333" width="2" style="170" customWidth="1"/>
    <col min="3334" max="3334" width="2.42578125" style="170" customWidth="1"/>
    <col min="3335" max="3335" width="35.85546875" style="170" customWidth="1"/>
    <col min="3336" max="3336" width="3.42578125" style="170" customWidth="1"/>
    <col min="3337" max="3337" width="11.85546875" style="170" customWidth="1"/>
    <col min="3338" max="3338" width="12.42578125" style="170" customWidth="1"/>
    <col min="3339" max="3339" width="13.28515625" style="170" customWidth="1"/>
    <col min="3340" max="3584" width="9.140625" style="170"/>
    <col min="3585" max="3586" width="1.85546875" style="170" customWidth="1"/>
    <col min="3587" max="3587" width="1.5703125" style="170" customWidth="1"/>
    <col min="3588" max="3588" width="2.28515625" style="170" customWidth="1"/>
    <col min="3589" max="3589" width="2" style="170" customWidth="1"/>
    <col min="3590" max="3590" width="2.42578125" style="170" customWidth="1"/>
    <col min="3591" max="3591" width="35.85546875" style="170" customWidth="1"/>
    <col min="3592" max="3592" width="3.42578125" style="170" customWidth="1"/>
    <col min="3593" max="3593" width="11.85546875" style="170" customWidth="1"/>
    <col min="3594" max="3594" width="12.42578125" style="170" customWidth="1"/>
    <col min="3595" max="3595" width="13.28515625" style="170" customWidth="1"/>
    <col min="3596" max="3840" width="9.140625" style="170"/>
    <col min="3841" max="3842" width="1.85546875" style="170" customWidth="1"/>
    <col min="3843" max="3843" width="1.5703125" style="170" customWidth="1"/>
    <col min="3844" max="3844" width="2.28515625" style="170" customWidth="1"/>
    <col min="3845" max="3845" width="2" style="170" customWidth="1"/>
    <col min="3846" max="3846" width="2.42578125" style="170" customWidth="1"/>
    <col min="3847" max="3847" width="35.85546875" style="170" customWidth="1"/>
    <col min="3848" max="3848" width="3.42578125" style="170" customWidth="1"/>
    <col min="3849" max="3849" width="11.85546875" style="170" customWidth="1"/>
    <col min="3850" max="3850" width="12.42578125" style="170" customWidth="1"/>
    <col min="3851" max="3851" width="13.28515625" style="170" customWidth="1"/>
    <col min="3852" max="4096" width="9.140625" style="170"/>
    <col min="4097" max="4098" width="1.85546875" style="170" customWidth="1"/>
    <col min="4099" max="4099" width="1.5703125" style="170" customWidth="1"/>
    <col min="4100" max="4100" width="2.28515625" style="170" customWidth="1"/>
    <col min="4101" max="4101" width="2" style="170" customWidth="1"/>
    <col min="4102" max="4102" width="2.42578125" style="170" customWidth="1"/>
    <col min="4103" max="4103" width="35.85546875" style="170" customWidth="1"/>
    <col min="4104" max="4104" width="3.42578125" style="170" customWidth="1"/>
    <col min="4105" max="4105" width="11.85546875" style="170" customWidth="1"/>
    <col min="4106" max="4106" width="12.42578125" style="170" customWidth="1"/>
    <col min="4107" max="4107" width="13.28515625" style="170" customWidth="1"/>
    <col min="4108" max="4352" width="9.140625" style="170"/>
    <col min="4353" max="4354" width="1.85546875" style="170" customWidth="1"/>
    <col min="4355" max="4355" width="1.5703125" style="170" customWidth="1"/>
    <col min="4356" max="4356" width="2.28515625" style="170" customWidth="1"/>
    <col min="4357" max="4357" width="2" style="170" customWidth="1"/>
    <col min="4358" max="4358" width="2.42578125" style="170" customWidth="1"/>
    <col min="4359" max="4359" width="35.85546875" style="170" customWidth="1"/>
    <col min="4360" max="4360" width="3.42578125" style="170" customWidth="1"/>
    <col min="4361" max="4361" width="11.85546875" style="170" customWidth="1"/>
    <col min="4362" max="4362" width="12.42578125" style="170" customWidth="1"/>
    <col min="4363" max="4363" width="13.28515625" style="170" customWidth="1"/>
    <col min="4364" max="4608" width="9.140625" style="170"/>
    <col min="4609" max="4610" width="1.85546875" style="170" customWidth="1"/>
    <col min="4611" max="4611" width="1.5703125" style="170" customWidth="1"/>
    <col min="4612" max="4612" width="2.28515625" style="170" customWidth="1"/>
    <col min="4613" max="4613" width="2" style="170" customWidth="1"/>
    <col min="4614" max="4614" width="2.42578125" style="170" customWidth="1"/>
    <col min="4615" max="4615" width="35.85546875" style="170" customWidth="1"/>
    <col min="4616" max="4616" width="3.42578125" style="170" customWidth="1"/>
    <col min="4617" max="4617" width="11.85546875" style="170" customWidth="1"/>
    <col min="4618" max="4618" width="12.42578125" style="170" customWidth="1"/>
    <col min="4619" max="4619" width="13.28515625" style="170" customWidth="1"/>
    <col min="4620" max="4864" width="9.140625" style="170"/>
    <col min="4865" max="4866" width="1.85546875" style="170" customWidth="1"/>
    <col min="4867" max="4867" width="1.5703125" style="170" customWidth="1"/>
    <col min="4868" max="4868" width="2.28515625" style="170" customWidth="1"/>
    <col min="4869" max="4869" width="2" style="170" customWidth="1"/>
    <col min="4870" max="4870" width="2.42578125" style="170" customWidth="1"/>
    <col min="4871" max="4871" width="35.85546875" style="170" customWidth="1"/>
    <col min="4872" max="4872" width="3.42578125" style="170" customWidth="1"/>
    <col min="4873" max="4873" width="11.85546875" style="170" customWidth="1"/>
    <col min="4874" max="4874" width="12.42578125" style="170" customWidth="1"/>
    <col min="4875" max="4875" width="13.28515625" style="170" customWidth="1"/>
    <col min="4876" max="5120" width="9.140625" style="170"/>
    <col min="5121" max="5122" width="1.85546875" style="170" customWidth="1"/>
    <col min="5123" max="5123" width="1.5703125" style="170" customWidth="1"/>
    <col min="5124" max="5124" width="2.28515625" style="170" customWidth="1"/>
    <col min="5125" max="5125" width="2" style="170" customWidth="1"/>
    <col min="5126" max="5126" width="2.42578125" style="170" customWidth="1"/>
    <col min="5127" max="5127" width="35.85546875" style="170" customWidth="1"/>
    <col min="5128" max="5128" width="3.42578125" style="170" customWidth="1"/>
    <col min="5129" max="5129" width="11.85546875" style="170" customWidth="1"/>
    <col min="5130" max="5130" width="12.42578125" style="170" customWidth="1"/>
    <col min="5131" max="5131" width="13.28515625" style="170" customWidth="1"/>
    <col min="5132" max="5376" width="9.140625" style="170"/>
    <col min="5377" max="5378" width="1.85546875" style="170" customWidth="1"/>
    <col min="5379" max="5379" width="1.5703125" style="170" customWidth="1"/>
    <col min="5380" max="5380" width="2.28515625" style="170" customWidth="1"/>
    <col min="5381" max="5381" width="2" style="170" customWidth="1"/>
    <col min="5382" max="5382" width="2.42578125" style="170" customWidth="1"/>
    <col min="5383" max="5383" width="35.85546875" style="170" customWidth="1"/>
    <col min="5384" max="5384" width="3.42578125" style="170" customWidth="1"/>
    <col min="5385" max="5385" width="11.85546875" style="170" customWidth="1"/>
    <col min="5386" max="5386" width="12.42578125" style="170" customWidth="1"/>
    <col min="5387" max="5387" width="13.28515625" style="170" customWidth="1"/>
    <col min="5388" max="5632" width="9.140625" style="170"/>
    <col min="5633" max="5634" width="1.85546875" style="170" customWidth="1"/>
    <col min="5635" max="5635" width="1.5703125" style="170" customWidth="1"/>
    <col min="5636" max="5636" width="2.28515625" style="170" customWidth="1"/>
    <col min="5637" max="5637" width="2" style="170" customWidth="1"/>
    <col min="5638" max="5638" width="2.42578125" style="170" customWidth="1"/>
    <col min="5639" max="5639" width="35.85546875" style="170" customWidth="1"/>
    <col min="5640" max="5640" width="3.42578125" style="170" customWidth="1"/>
    <col min="5641" max="5641" width="11.85546875" style="170" customWidth="1"/>
    <col min="5642" max="5642" width="12.42578125" style="170" customWidth="1"/>
    <col min="5643" max="5643" width="13.28515625" style="170" customWidth="1"/>
    <col min="5644" max="5888" width="9.140625" style="170"/>
    <col min="5889" max="5890" width="1.85546875" style="170" customWidth="1"/>
    <col min="5891" max="5891" width="1.5703125" style="170" customWidth="1"/>
    <col min="5892" max="5892" width="2.28515625" style="170" customWidth="1"/>
    <col min="5893" max="5893" width="2" style="170" customWidth="1"/>
    <col min="5894" max="5894" width="2.42578125" style="170" customWidth="1"/>
    <col min="5895" max="5895" width="35.85546875" style="170" customWidth="1"/>
    <col min="5896" max="5896" width="3.42578125" style="170" customWidth="1"/>
    <col min="5897" max="5897" width="11.85546875" style="170" customWidth="1"/>
    <col min="5898" max="5898" width="12.42578125" style="170" customWidth="1"/>
    <col min="5899" max="5899" width="13.28515625" style="170" customWidth="1"/>
    <col min="5900" max="6144" width="9.140625" style="170"/>
    <col min="6145" max="6146" width="1.85546875" style="170" customWidth="1"/>
    <col min="6147" max="6147" width="1.5703125" style="170" customWidth="1"/>
    <col min="6148" max="6148" width="2.28515625" style="170" customWidth="1"/>
    <col min="6149" max="6149" width="2" style="170" customWidth="1"/>
    <col min="6150" max="6150" width="2.42578125" style="170" customWidth="1"/>
    <col min="6151" max="6151" width="35.85546875" style="170" customWidth="1"/>
    <col min="6152" max="6152" width="3.42578125" style="170" customWidth="1"/>
    <col min="6153" max="6153" width="11.85546875" style="170" customWidth="1"/>
    <col min="6154" max="6154" width="12.42578125" style="170" customWidth="1"/>
    <col min="6155" max="6155" width="13.28515625" style="170" customWidth="1"/>
    <col min="6156" max="6400" width="9.140625" style="170"/>
    <col min="6401" max="6402" width="1.85546875" style="170" customWidth="1"/>
    <col min="6403" max="6403" width="1.5703125" style="170" customWidth="1"/>
    <col min="6404" max="6404" width="2.28515625" style="170" customWidth="1"/>
    <col min="6405" max="6405" width="2" style="170" customWidth="1"/>
    <col min="6406" max="6406" width="2.42578125" style="170" customWidth="1"/>
    <col min="6407" max="6407" width="35.85546875" style="170" customWidth="1"/>
    <col min="6408" max="6408" width="3.42578125" style="170" customWidth="1"/>
    <col min="6409" max="6409" width="11.85546875" style="170" customWidth="1"/>
    <col min="6410" max="6410" width="12.42578125" style="170" customWidth="1"/>
    <col min="6411" max="6411" width="13.28515625" style="170" customWidth="1"/>
    <col min="6412" max="6656" width="9.140625" style="170"/>
    <col min="6657" max="6658" width="1.85546875" style="170" customWidth="1"/>
    <col min="6659" max="6659" width="1.5703125" style="170" customWidth="1"/>
    <col min="6660" max="6660" width="2.28515625" style="170" customWidth="1"/>
    <col min="6661" max="6661" width="2" style="170" customWidth="1"/>
    <col min="6662" max="6662" width="2.42578125" style="170" customWidth="1"/>
    <col min="6663" max="6663" width="35.85546875" style="170" customWidth="1"/>
    <col min="6664" max="6664" width="3.42578125" style="170" customWidth="1"/>
    <col min="6665" max="6665" width="11.85546875" style="170" customWidth="1"/>
    <col min="6666" max="6666" width="12.42578125" style="170" customWidth="1"/>
    <col min="6667" max="6667" width="13.28515625" style="170" customWidth="1"/>
    <col min="6668" max="6912" width="9.140625" style="170"/>
    <col min="6913" max="6914" width="1.85546875" style="170" customWidth="1"/>
    <col min="6915" max="6915" width="1.5703125" style="170" customWidth="1"/>
    <col min="6916" max="6916" width="2.28515625" style="170" customWidth="1"/>
    <col min="6917" max="6917" width="2" style="170" customWidth="1"/>
    <col min="6918" max="6918" width="2.42578125" style="170" customWidth="1"/>
    <col min="6919" max="6919" width="35.85546875" style="170" customWidth="1"/>
    <col min="6920" max="6920" width="3.42578125" style="170" customWidth="1"/>
    <col min="6921" max="6921" width="11.85546875" style="170" customWidth="1"/>
    <col min="6922" max="6922" width="12.42578125" style="170" customWidth="1"/>
    <col min="6923" max="6923" width="13.28515625" style="170" customWidth="1"/>
    <col min="6924" max="7168" width="9.140625" style="170"/>
    <col min="7169" max="7170" width="1.85546875" style="170" customWidth="1"/>
    <col min="7171" max="7171" width="1.5703125" style="170" customWidth="1"/>
    <col min="7172" max="7172" width="2.28515625" style="170" customWidth="1"/>
    <col min="7173" max="7173" width="2" style="170" customWidth="1"/>
    <col min="7174" max="7174" width="2.42578125" style="170" customWidth="1"/>
    <col min="7175" max="7175" width="35.85546875" style="170" customWidth="1"/>
    <col min="7176" max="7176" width="3.42578125" style="170" customWidth="1"/>
    <col min="7177" max="7177" width="11.85546875" style="170" customWidth="1"/>
    <col min="7178" max="7178" width="12.42578125" style="170" customWidth="1"/>
    <col min="7179" max="7179" width="13.28515625" style="170" customWidth="1"/>
    <col min="7180" max="7424" width="9.140625" style="170"/>
    <col min="7425" max="7426" width="1.85546875" style="170" customWidth="1"/>
    <col min="7427" max="7427" width="1.5703125" style="170" customWidth="1"/>
    <col min="7428" max="7428" width="2.28515625" style="170" customWidth="1"/>
    <col min="7429" max="7429" width="2" style="170" customWidth="1"/>
    <col min="7430" max="7430" width="2.42578125" style="170" customWidth="1"/>
    <col min="7431" max="7431" width="35.85546875" style="170" customWidth="1"/>
    <col min="7432" max="7432" width="3.42578125" style="170" customWidth="1"/>
    <col min="7433" max="7433" width="11.85546875" style="170" customWidth="1"/>
    <col min="7434" max="7434" width="12.42578125" style="170" customWidth="1"/>
    <col min="7435" max="7435" width="13.28515625" style="170" customWidth="1"/>
    <col min="7436" max="7680" width="9.140625" style="170"/>
    <col min="7681" max="7682" width="1.85546875" style="170" customWidth="1"/>
    <col min="7683" max="7683" width="1.5703125" style="170" customWidth="1"/>
    <col min="7684" max="7684" width="2.28515625" style="170" customWidth="1"/>
    <col min="7685" max="7685" width="2" style="170" customWidth="1"/>
    <col min="7686" max="7686" width="2.42578125" style="170" customWidth="1"/>
    <col min="7687" max="7687" width="35.85546875" style="170" customWidth="1"/>
    <col min="7688" max="7688" width="3.42578125" style="170" customWidth="1"/>
    <col min="7689" max="7689" width="11.85546875" style="170" customWidth="1"/>
    <col min="7690" max="7690" width="12.42578125" style="170" customWidth="1"/>
    <col min="7691" max="7691" width="13.28515625" style="170" customWidth="1"/>
    <col min="7692" max="7936" width="9.140625" style="170"/>
    <col min="7937" max="7938" width="1.85546875" style="170" customWidth="1"/>
    <col min="7939" max="7939" width="1.5703125" style="170" customWidth="1"/>
    <col min="7940" max="7940" width="2.28515625" style="170" customWidth="1"/>
    <col min="7941" max="7941" width="2" style="170" customWidth="1"/>
    <col min="7942" max="7942" width="2.42578125" style="170" customWidth="1"/>
    <col min="7943" max="7943" width="35.85546875" style="170" customWidth="1"/>
    <col min="7944" max="7944" width="3.42578125" style="170" customWidth="1"/>
    <col min="7945" max="7945" width="11.85546875" style="170" customWidth="1"/>
    <col min="7946" max="7946" width="12.42578125" style="170" customWidth="1"/>
    <col min="7947" max="7947" width="13.28515625" style="170" customWidth="1"/>
    <col min="7948" max="8192" width="9.140625" style="170"/>
    <col min="8193" max="8194" width="1.85546875" style="170" customWidth="1"/>
    <col min="8195" max="8195" width="1.5703125" style="170" customWidth="1"/>
    <col min="8196" max="8196" width="2.28515625" style="170" customWidth="1"/>
    <col min="8197" max="8197" width="2" style="170" customWidth="1"/>
    <col min="8198" max="8198" width="2.42578125" style="170" customWidth="1"/>
    <col min="8199" max="8199" width="35.85546875" style="170" customWidth="1"/>
    <col min="8200" max="8200" width="3.42578125" style="170" customWidth="1"/>
    <col min="8201" max="8201" width="11.85546875" style="170" customWidth="1"/>
    <col min="8202" max="8202" width="12.42578125" style="170" customWidth="1"/>
    <col min="8203" max="8203" width="13.28515625" style="170" customWidth="1"/>
    <col min="8204" max="8448" width="9.140625" style="170"/>
    <col min="8449" max="8450" width="1.85546875" style="170" customWidth="1"/>
    <col min="8451" max="8451" width="1.5703125" style="170" customWidth="1"/>
    <col min="8452" max="8452" width="2.28515625" style="170" customWidth="1"/>
    <col min="8453" max="8453" width="2" style="170" customWidth="1"/>
    <col min="8454" max="8454" width="2.42578125" style="170" customWidth="1"/>
    <col min="8455" max="8455" width="35.85546875" style="170" customWidth="1"/>
    <col min="8456" max="8456" width="3.42578125" style="170" customWidth="1"/>
    <col min="8457" max="8457" width="11.85546875" style="170" customWidth="1"/>
    <col min="8458" max="8458" width="12.42578125" style="170" customWidth="1"/>
    <col min="8459" max="8459" width="13.28515625" style="170" customWidth="1"/>
    <col min="8460" max="8704" width="9.140625" style="170"/>
    <col min="8705" max="8706" width="1.85546875" style="170" customWidth="1"/>
    <col min="8707" max="8707" width="1.5703125" style="170" customWidth="1"/>
    <col min="8708" max="8708" width="2.28515625" style="170" customWidth="1"/>
    <col min="8709" max="8709" width="2" style="170" customWidth="1"/>
    <col min="8710" max="8710" width="2.42578125" style="170" customWidth="1"/>
    <col min="8711" max="8711" width="35.85546875" style="170" customWidth="1"/>
    <col min="8712" max="8712" width="3.42578125" style="170" customWidth="1"/>
    <col min="8713" max="8713" width="11.85546875" style="170" customWidth="1"/>
    <col min="8714" max="8714" width="12.42578125" style="170" customWidth="1"/>
    <col min="8715" max="8715" width="13.28515625" style="170" customWidth="1"/>
    <col min="8716" max="8960" width="9.140625" style="170"/>
    <col min="8961" max="8962" width="1.85546875" style="170" customWidth="1"/>
    <col min="8963" max="8963" width="1.5703125" style="170" customWidth="1"/>
    <col min="8964" max="8964" width="2.28515625" style="170" customWidth="1"/>
    <col min="8965" max="8965" width="2" style="170" customWidth="1"/>
    <col min="8966" max="8966" width="2.42578125" style="170" customWidth="1"/>
    <col min="8967" max="8967" width="35.85546875" style="170" customWidth="1"/>
    <col min="8968" max="8968" width="3.42578125" style="170" customWidth="1"/>
    <col min="8969" max="8969" width="11.85546875" style="170" customWidth="1"/>
    <col min="8970" max="8970" width="12.42578125" style="170" customWidth="1"/>
    <col min="8971" max="8971" width="13.28515625" style="170" customWidth="1"/>
    <col min="8972" max="9216" width="9.140625" style="170"/>
    <col min="9217" max="9218" width="1.85546875" style="170" customWidth="1"/>
    <col min="9219" max="9219" width="1.5703125" style="170" customWidth="1"/>
    <col min="9220" max="9220" width="2.28515625" style="170" customWidth="1"/>
    <col min="9221" max="9221" width="2" style="170" customWidth="1"/>
    <col min="9222" max="9222" width="2.42578125" style="170" customWidth="1"/>
    <col min="9223" max="9223" width="35.85546875" style="170" customWidth="1"/>
    <col min="9224" max="9224" width="3.42578125" style="170" customWidth="1"/>
    <col min="9225" max="9225" width="11.85546875" style="170" customWidth="1"/>
    <col min="9226" max="9226" width="12.42578125" style="170" customWidth="1"/>
    <col min="9227" max="9227" width="13.28515625" style="170" customWidth="1"/>
    <col min="9228" max="9472" width="9.140625" style="170"/>
    <col min="9473" max="9474" width="1.85546875" style="170" customWidth="1"/>
    <col min="9475" max="9475" width="1.5703125" style="170" customWidth="1"/>
    <col min="9476" max="9476" width="2.28515625" style="170" customWidth="1"/>
    <col min="9477" max="9477" width="2" style="170" customWidth="1"/>
    <col min="9478" max="9478" width="2.42578125" style="170" customWidth="1"/>
    <col min="9479" max="9479" width="35.85546875" style="170" customWidth="1"/>
    <col min="9480" max="9480" width="3.42578125" style="170" customWidth="1"/>
    <col min="9481" max="9481" width="11.85546875" style="170" customWidth="1"/>
    <col min="9482" max="9482" width="12.42578125" style="170" customWidth="1"/>
    <col min="9483" max="9483" width="13.28515625" style="170" customWidth="1"/>
    <col min="9484" max="9728" width="9.140625" style="170"/>
    <col min="9729" max="9730" width="1.85546875" style="170" customWidth="1"/>
    <col min="9731" max="9731" width="1.5703125" style="170" customWidth="1"/>
    <col min="9732" max="9732" width="2.28515625" style="170" customWidth="1"/>
    <col min="9733" max="9733" width="2" style="170" customWidth="1"/>
    <col min="9734" max="9734" width="2.42578125" style="170" customWidth="1"/>
    <col min="9735" max="9735" width="35.85546875" style="170" customWidth="1"/>
    <col min="9736" max="9736" width="3.42578125" style="170" customWidth="1"/>
    <col min="9737" max="9737" width="11.85546875" style="170" customWidth="1"/>
    <col min="9738" max="9738" width="12.42578125" style="170" customWidth="1"/>
    <col min="9739" max="9739" width="13.28515625" style="170" customWidth="1"/>
    <col min="9740" max="9984" width="9.140625" style="170"/>
    <col min="9985" max="9986" width="1.85546875" style="170" customWidth="1"/>
    <col min="9987" max="9987" width="1.5703125" style="170" customWidth="1"/>
    <col min="9988" max="9988" width="2.28515625" style="170" customWidth="1"/>
    <col min="9989" max="9989" width="2" style="170" customWidth="1"/>
    <col min="9990" max="9990" width="2.42578125" style="170" customWidth="1"/>
    <col min="9991" max="9991" width="35.85546875" style="170" customWidth="1"/>
    <col min="9992" max="9992" width="3.42578125" style="170" customWidth="1"/>
    <col min="9993" max="9993" width="11.85546875" style="170" customWidth="1"/>
    <col min="9994" max="9994" width="12.42578125" style="170" customWidth="1"/>
    <col min="9995" max="9995" width="13.28515625" style="170" customWidth="1"/>
    <col min="9996" max="10240" width="9.140625" style="170"/>
    <col min="10241" max="10242" width="1.85546875" style="170" customWidth="1"/>
    <col min="10243" max="10243" width="1.5703125" style="170" customWidth="1"/>
    <col min="10244" max="10244" width="2.28515625" style="170" customWidth="1"/>
    <col min="10245" max="10245" width="2" style="170" customWidth="1"/>
    <col min="10246" max="10246" width="2.42578125" style="170" customWidth="1"/>
    <col min="10247" max="10247" width="35.85546875" style="170" customWidth="1"/>
    <col min="10248" max="10248" width="3.42578125" style="170" customWidth="1"/>
    <col min="10249" max="10249" width="11.85546875" style="170" customWidth="1"/>
    <col min="10250" max="10250" width="12.42578125" style="170" customWidth="1"/>
    <col min="10251" max="10251" width="13.28515625" style="170" customWidth="1"/>
    <col min="10252" max="10496" width="9.140625" style="170"/>
    <col min="10497" max="10498" width="1.85546875" style="170" customWidth="1"/>
    <col min="10499" max="10499" width="1.5703125" style="170" customWidth="1"/>
    <col min="10500" max="10500" width="2.28515625" style="170" customWidth="1"/>
    <col min="10501" max="10501" width="2" style="170" customWidth="1"/>
    <col min="10502" max="10502" width="2.42578125" style="170" customWidth="1"/>
    <col min="10503" max="10503" width="35.85546875" style="170" customWidth="1"/>
    <col min="10504" max="10504" width="3.42578125" style="170" customWidth="1"/>
    <col min="10505" max="10505" width="11.85546875" style="170" customWidth="1"/>
    <col min="10506" max="10506" width="12.42578125" style="170" customWidth="1"/>
    <col min="10507" max="10507" width="13.28515625" style="170" customWidth="1"/>
    <col min="10508" max="10752" width="9.140625" style="170"/>
    <col min="10753" max="10754" width="1.85546875" style="170" customWidth="1"/>
    <col min="10755" max="10755" width="1.5703125" style="170" customWidth="1"/>
    <col min="10756" max="10756" width="2.28515625" style="170" customWidth="1"/>
    <col min="10757" max="10757" width="2" style="170" customWidth="1"/>
    <col min="10758" max="10758" width="2.42578125" style="170" customWidth="1"/>
    <col min="10759" max="10759" width="35.85546875" style="170" customWidth="1"/>
    <col min="10760" max="10760" width="3.42578125" style="170" customWidth="1"/>
    <col min="10761" max="10761" width="11.85546875" style="170" customWidth="1"/>
    <col min="10762" max="10762" width="12.42578125" style="170" customWidth="1"/>
    <col min="10763" max="10763" width="13.28515625" style="170" customWidth="1"/>
    <col min="10764" max="11008" width="9.140625" style="170"/>
    <col min="11009" max="11010" width="1.85546875" style="170" customWidth="1"/>
    <col min="11011" max="11011" width="1.5703125" style="170" customWidth="1"/>
    <col min="11012" max="11012" width="2.28515625" style="170" customWidth="1"/>
    <col min="11013" max="11013" width="2" style="170" customWidth="1"/>
    <col min="11014" max="11014" width="2.42578125" style="170" customWidth="1"/>
    <col min="11015" max="11015" width="35.85546875" style="170" customWidth="1"/>
    <col min="11016" max="11016" width="3.42578125" style="170" customWidth="1"/>
    <col min="11017" max="11017" width="11.85546875" style="170" customWidth="1"/>
    <col min="11018" max="11018" width="12.42578125" style="170" customWidth="1"/>
    <col min="11019" max="11019" width="13.28515625" style="170" customWidth="1"/>
    <col min="11020" max="11264" width="9.140625" style="170"/>
    <col min="11265" max="11266" width="1.85546875" style="170" customWidth="1"/>
    <col min="11267" max="11267" width="1.5703125" style="170" customWidth="1"/>
    <col min="11268" max="11268" width="2.28515625" style="170" customWidth="1"/>
    <col min="11269" max="11269" width="2" style="170" customWidth="1"/>
    <col min="11270" max="11270" width="2.42578125" style="170" customWidth="1"/>
    <col min="11271" max="11271" width="35.85546875" style="170" customWidth="1"/>
    <col min="11272" max="11272" width="3.42578125" style="170" customWidth="1"/>
    <col min="11273" max="11273" width="11.85546875" style="170" customWidth="1"/>
    <col min="11274" max="11274" width="12.42578125" style="170" customWidth="1"/>
    <col min="11275" max="11275" width="13.28515625" style="170" customWidth="1"/>
    <col min="11276" max="11520" width="9.140625" style="170"/>
    <col min="11521" max="11522" width="1.85546875" style="170" customWidth="1"/>
    <col min="11523" max="11523" width="1.5703125" style="170" customWidth="1"/>
    <col min="11524" max="11524" width="2.28515625" style="170" customWidth="1"/>
    <col min="11525" max="11525" width="2" style="170" customWidth="1"/>
    <col min="11526" max="11526" width="2.42578125" style="170" customWidth="1"/>
    <col min="11527" max="11527" width="35.85546875" style="170" customWidth="1"/>
    <col min="11528" max="11528" width="3.42578125" style="170" customWidth="1"/>
    <col min="11529" max="11529" width="11.85546875" style="170" customWidth="1"/>
    <col min="11530" max="11530" width="12.42578125" style="170" customWidth="1"/>
    <col min="11531" max="11531" width="13.28515625" style="170" customWidth="1"/>
    <col min="11532" max="11776" width="9.140625" style="170"/>
    <col min="11777" max="11778" width="1.85546875" style="170" customWidth="1"/>
    <col min="11779" max="11779" width="1.5703125" style="170" customWidth="1"/>
    <col min="11780" max="11780" width="2.28515625" style="170" customWidth="1"/>
    <col min="11781" max="11781" width="2" style="170" customWidth="1"/>
    <col min="11782" max="11782" width="2.42578125" style="170" customWidth="1"/>
    <col min="11783" max="11783" width="35.85546875" style="170" customWidth="1"/>
    <col min="11784" max="11784" width="3.42578125" style="170" customWidth="1"/>
    <col min="11785" max="11785" width="11.85546875" style="170" customWidth="1"/>
    <col min="11786" max="11786" width="12.42578125" style="170" customWidth="1"/>
    <col min="11787" max="11787" width="13.28515625" style="170" customWidth="1"/>
    <col min="11788" max="12032" width="9.140625" style="170"/>
    <col min="12033" max="12034" width="1.85546875" style="170" customWidth="1"/>
    <col min="12035" max="12035" width="1.5703125" style="170" customWidth="1"/>
    <col min="12036" max="12036" width="2.28515625" style="170" customWidth="1"/>
    <col min="12037" max="12037" width="2" style="170" customWidth="1"/>
    <col min="12038" max="12038" width="2.42578125" style="170" customWidth="1"/>
    <col min="12039" max="12039" width="35.85546875" style="170" customWidth="1"/>
    <col min="12040" max="12040" width="3.42578125" style="170" customWidth="1"/>
    <col min="12041" max="12041" width="11.85546875" style="170" customWidth="1"/>
    <col min="12042" max="12042" width="12.42578125" style="170" customWidth="1"/>
    <col min="12043" max="12043" width="13.28515625" style="170" customWidth="1"/>
    <col min="12044" max="12288" width="9.140625" style="170"/>
    <col min="12289" max="12290" width="1.85546875" style="170" customWidth="1"/>
    <col min="12291" max="12291" width="1.5703125" style="170" customWidth="1"/>
    <col min="12292" max="12292" width="2.28515625" style="170" customWidth="1"/>
    <col min="12293" max="12293" width="2" style="170" customWidth="1"/>
    <col min="12294" max="12294" width="2.42578125" style="170" customWidth="1"/>
    <col min="12295" max="12295" width="35.85546875" style="170" customWidth="1"/>
    <col min="12296" max="12296" width="3.42578125" style="170" customWidth="1"/>
    <col min="12297" max="12297" width="11.85546875" style="170" customWidth="1"/>
    <col min="12298" max="12298" width="12.42578125" style="170" customWidth="1"/>
    <col min="12299" max="12299" width="13.28515625" style="170" customWidth="1"/>
    <col min="12300" max="12544" width="9.140625" style="170"/>
    <col min="12545" max="12546" width="1.85546875" style="170" customWidth="1"/>
    <col min="12547" max="12547" width="1.5703125" style="170" customWidth="1"/>
    <col min="12548" max="12548" width="2.28515625" style="170" customWidth="1"/>
    <col min="12549" max="12549" width="2" style="170" customWidth="1"/>
    <col min="12550" max="12550" width="2.42578125" style="170" customWidth="1"/>
    <col min="12551" max="12551" width="35.85546875" style="170" customWidth="1"/>
    <col min="12552" max="12552" width="3.42578125" style="170" customWidth="1"/>
    <col min="12553" max="12553" width="11.85546875" style="170" customWidth="1"/>
    <col min="12554" max="12554" width="12.42578125" style="170" customWidth="1"/>
    <col min="12555" max="12555" width="13.28515625" style="170" customWidth="1"/>
    <col min="12556" max="12800" width="9.140625" style="170"/>
    <col min="12801" max="12802" width="1.85546875" style="170" customWidth="1"/>
    <col min="12803" max="12803" width="1.5703125" style="170" customWidth="1"/>
    <col min="12804" max="12804" width="2.28515625" style="170" customWidth="1"/>
    <col min="12805" max="12805" width="2" style="170" customWidth="1"/>
    <col min="12806" max="12806" width="2.42578125" style="170" customWidth="1"/>
    <col min="12807" max="12807" width="35.85546875" style="170" customWidth="1"/>
    <col min="12808" max="12808" width="3.42578125" style="170" customWidth="1"/>
    <col min="12809" max="12809" width="11.85546875" style="170" customWidth="1"/>
    <col min="12810" max="12810" width="12.42578125" style="170" customWidth="1"/>
    <col min="12811" max="12811" width="13.28515625" style="170" customWidth="1"/>
    <col min="12812" max="13056" width="9.140625" style="170"/>
    <col min="13057" max="13058" width="1.85546875" style="170" customWidth="1"/>
    <col min="13059" max="13059" width="1.5703125" style="170" customWidth="1"/>
    <col min="13060" max="13060" width="2.28515625" style="170" customWidth="1"/>
    <col min="13061" max="13061" width="2" style="170" customWidth="1"/>
    <col min="13062" max="13062" width="2.42578125" style="170" customWidth="1"/>
    <col min="13063" max="13063" width="35.85546875" style="170" customWidth="1"/>
    <col min="13064" max="13064" width="3.42578125" style="170" customWidth="1"/>
    <col min="13065" max="13065" width="11.85546875" style="170" customWidth="1"/>
    <col min="13066" max="13066" width="12.42578125" style="170" customWidth="1"/>
    <col min="13067" max="13067" width="13.28515625" style="170" customWidth="1"/>
    <col min="13068" max="13312" width="9.140625" style="170"/>
    <col min="13313" max="13314" width="1.85546875" style="170" customWidth="1"/>
    <col min="13315" max="13315" width="1.5703125" style="170" customWidth="1"/>
    <col min="13316" max="13316" width="2.28515625" style="170" customWidth="1"/>
    <col min="13317" max="13317" width="2" style="170" customWidth="1"/>
    <col min="13318" max="13318" width="2.42578125" style="170" customWidth="1"/>
    <col min="13319" max="13319" width="35.85546875" style="170" customWidth="1"/>
    <col min="13320" max="13320" width="3.42578125" style="170" customWidth="1"/>
    <col min="13321" max="13321" width="11.85546875" style="170" customWidth="1"/>
    <col min="13322" max="13322" width="12.42578125" style="170" customWidth="1"/>
    <col min="13323" max="13323" width="13.28515625" style="170" customWidth="1"/>
    <col min="13324" max="13568" width="9.140625" style="170"/>
    <col min="13569" max="13570" width="1.85546875" style="170" customWidth="1"/>
    <col min="13571" max="13571" width="1.5703125" style="170" customWidth="1"/>
    <col min="13572" max="13572" width="2.28515625" style="170" customWidth="1"/>
    <col min="13573" max="13573" width="2" style="170" customWidth="1"/>
    <col min="13574" max="13574" width="2.42578125" style="170" customWidth="1"/>
    <col min="13575" max="13575" width="35.85546875" style="170" customWidth="1"/>
    <col min="13576" max="13576" width="3.42578125" style="170" customWidth="1"/>
    <col min="13577" max="13577" width="11.85546875" style="170" customWidth="1"/>
    <col min="13578" max="13578" width="12.42578125" style="170" customWidth="1"/>
    <col min="13579" max="13579" width="13.28515625" style="170" customWidth="1"/>
    <col min="13580" max="13824" width="9.140625" style="170"/>
    <col min="13825" max="13826" width="1.85546875" style="170" customWidth="1"/>
    <col min="13827" max="13827" width="1.5703125" style="170" customWidth="1"/>
    <col min="13828" max="13828" width="2.28515625" style="170" customWidth="1"/>
    <col min="13829" max="13829" width="2" style="170" customWidth="1"/>
    <col min="13830" max="13830" width="2.42578125" style="170" customWidth="1"/>
    <col min="13831" max="13831" width="35.85546875" style="170" customWidth="1"/>
    <col min="13832" max="13832" width="3.42578125" style="170" customWidth="1"/>
    <col min="13833" max="13833" width="11.85546875" style="170" customWidth="1"/>
    <col min="13834" max="13834" width="12.42578125" style="170" customWidth="1"/>
    <col min="13835" max="13835" width="13.28515625" style="170" customWidth="1"/>
    <col min="13836" max="14080" width="9.140625" style="170"/>
    <col min="14081" max="14082" width="1.85546875" style="170" customWidth="1"/>
    <col min="14083" max="14083" width="1.5703125" style="170" customWidth="1"/>
    <col min="14084" max="14084" width="2.28515625" style="170" customWidth="1"/>
    <col min="14085" max="14085" width="2" style="170" customWidth="1"/>
    <col min="14086" max="14086" width="2.42578125" style="170" customWidth="1"/>
    <col min="14087" max="14087" width="35.85546875" style="170" customWidth="1"/>
    <col min="14088" max="14088" width="3.42578125" style="170" customWidth="1"/>
    <col min="14089" max="14089" width="11.85546875" style="170" customWidth="1"/>
    <col min="14090" max="14090" width="12.42578125" style="170" customWidth="1"/>
    <col min="14091" max="14091" width="13.28515625" style="170" customWidth="1"/>
    <col min="14092" max="14336" width="9.140625" style="170"/>
    <col min="14337" max="14338" width="1.85546875" style="170" customWidth="1"/>
    <col min="14339" max="14339" width="1.5703125" style="170" customWidth="1"/>
    <col min="14340" max="14340" width="2.28515625" style="170" customWidth="1"/>
    <col min="14341" max="14341" width="2" style="170" customWidth="1"/>
    <col min="14342" max="14342" width="2.42578125" style="170" customWidth="1"/>
    <col min="14343" max="14343" width="35.85546875" style="170" customWidth="1"/>
    <col min="14344" max="14344" width="3.42578125" style="170" customWidth="1"/>
    <col min="14345" max="14345" width="11.85546875" style="170" customWidth="1"/>
    <col min="14346" max="14346" width="12.42578125" style="170" customWidth="1"/>
    <col min="14347" max="14347" width="13.28515625" style="170" customWidth="1"/>
    <col min="14348" max="14592" width="9.140625" style="170"/>
    <col min="14593" max="14594" width="1.85546875" style="170" customWidth="1"/>
    <col min="14595" max="14595" width="1.5703125" style="170" customWidth="1"/>
    <col min="14596" max="14596" width="2.28515625" style="170" customWidth="1"/>
    <col min="14597" max="14597" width="2" style="170" customWidth="1"/>
    <col min="14598" max="14598" width="2.42578125" style="170" customWidth="1"/>
    <col min="14599" max="14599" width="35.85546875" style="170" customWidth="1"/>
    <col min="14600" max="14600" width="3.42578125" style="170" customWidth="1"/>
    <col min="14601" max="14601" width="11.85546875" style="170" customWidth="1"/>
    <col min="14602" max="14602" width="12.42578125" style="170" customWidth="1"/>
    <col min="14603" max="14603" width="13.28515625" style="170" customWidth="1"/>
    <col min="14604" max="14848" width="9.140625" style="170"/>
    <col min="14849" max="14850" width="1.85546875" style="170" customWidth="1"/>
    <col min="14851" max="14851" width="1.5703125" style="170" customWidth="1"/>
    <col min="14852" max="14852" width="2.28515625" style="170" customWidth="1"/>
    <col min="14853" max="14853" width="2" style="170" customWidth="1"/>
    <col min="14854" max="14854" width="2.42578125" style="170" customWidth="1"/>
    <col min="14855" max="14855" width="35.85546875" style="170" customWidth="1"/>
    <col min="14856" max="14856" width="3.42578125" style="170" customWidth="1"/>
    <col min="14857" max="14857" width="11.85546875" style="170" customWidth="1"/>
    <col min="14858" max="14858" width="12.42578125" style="170" customWidth="1"/>
    <col min="14859" max="14859" width="13.28515625" style="170" customWidth="1"/>
    <col min="14860" max="15104" width="9.140625" style="170"/>
    <col min="15105" max="15106" width="1.85546875" style="170" customWidth="1"/>
    <col min="15107" max="15107" width="1.5703125" style="170" customWidth="1"/>
    <col min="15108" max="15108" width="2.28515625" style="170" customWidth="1"/>
    <col min="15109" max="15109" width="2" style="170" customWidth="1"/>
    <col min="15110" max="15110" width="2.42578125" style="170" customWidth="1"/>
    <col min="15111" max="15111" width="35.85546875" style="170" customWidth="1"/>
    <col min="15112" max="15112" width="3.42578125" style="170" customWidth="1"/>
    <col min="15113" max="15113" width="11.85546875" style="170" customWidth="1"/>
    <col min="15114" max="15114" width="12.42578125" style="170" customWidth="1"/>
    <col min="15115" max="15115" width="13.28515625" style="170" customWidth="1"/>
    <col min="15116" max="15360" width="9.140625" style="170"/>
    <col min="15361" max="15362" width="1.85546875" style="170" customWidth="1"/>
    <col min="15363" max="15363" width="1.5703125" style="170" customWidth="1"/>
    <col min="15364" max="15364" width="2.28515625" style="170" customWidth="1"/>
    <col min="15365" max="15365" width="2" style="170" customWidth="1"/>
    <col min="15366" max="15366" width="2.42578125" style="170" customWidth="1"/>
    <col min="15367" max="15367" width="35.85546875" style="170" customWidth="1"/>
    <col min="15368" max="15368" width="3.42578125" style="170" customWidth="1"/>
    <col min="15369" max="15369" width="11.85546875" style="170" customWidth="1"/>
    <col min="15370" max="15370" width="12.42578125" style="170" customWidth="1"/>
    <col min="15371" max="15371" width="13.28515625" style="170" customWidth="1"/>
    <col min="15372" max="15616" width="9.140625" style="170"/>
    <col min="15617" max="15618" width="1.85546875" style="170" customWidth="1"/>
    <col min="15619" max="15619" width="1.5703125" style="170" customWidth="1"/>
    <col min="15620" max="15620" width="2.28515625" style="170" customWidth="1"/>
    <col min="15621" max="15621" width="2" style="170" customWidth="1"/>
    <col min="15622" max="15622" width="2.42578125" style="170" customWidth="1"/>
    <col min="15623" max="15623" width="35.85546875" style="170" customWidth="1"/>
    <col min="15624" max="15624" width="3.42578125" style="170" customWidth="1"/>
    <col min="15625" max="15625" width="11.85546875" style="170" customWidth="1"/>
    <col min="15626" max="15626" width="12.42578125" style="170" customWidth="1"/>
    <col min="15627" max="15627" width="13.28515625" style="170" customWidth="1"/>
    <col min="15628" max="15872" width="9.140625" style="170"/>
    <col min="15873" max="15874" width="1.85546875" style="170" customWidth="1"/>
    <col min="15875" max="15875" width="1.5703125" style="170" customWidth="1"/>
    <col min="15876" max="15876" width="2.28515625" style="170" customWidth="1"/>
    <col min="15877" max="15877" width="2" style="170" customWidth="1"/>
    <col min="15878" max="15878" width="2.42578125" style="170" customWidth="1"/>
    <col min="15879" max="15879" width="35.85546875" style="170" customWidth="1"/>
    <col min="15880" max="15880" width="3.42578125" style="170" customWidth="1"/>
    <col min="15881" max="15881" width="11.85546875" style="170" customWidth="1"/>
    <col min="15882" max="15882" width="12.42578125" style="170" customWidth="1"/>
    <col min="15883" max="15883" width="13.28515625" style="170" customWidth="1"/>
    <col min="15884" max="16128" width="9.140625" style="170"/>
    <col min="16129" max="16130" width="1.85546875" style="170" customWidth="1"/>
    <col min="16131" max="16131" width="1.5703125" style="170" customWidth="1"/>
    <col min="16132" max="16132" width="2.28515625" style="170" customWidth="1"/>
    <col min="16133" max="16133" width="2" style="170" customWidth="1"/>
    <col min="16134" max="16134" width="2.42578125" style="170" customWidth="1"/>
    <col min="16135" max="16135" width="35.85546875" style="170" customWidth="1"/>
    <col min="16136" max="16136" width="3.42578125" style="170" customWidth="1"/>
    <col min="16137" max="16137" width="11.85546875" style="170" customWidth="1"/>
    <col min="16138" max="16138" width="12.42578125" style="170" customWidth="1"/>
    <col min="16139" max="16139" width="13.28515625" style="170" customWidth="1"/>
    <col min="16140" max="16384" width="9.140625" style="170"/>
  </cols>
  <sheetData>
    <row r="1" spans="1:11" s="311" customFormat="1">
      <c r="H1" s="312" t="s">
        <v>437</v>
      </c>
      <c r="I1" s="313"/>
      <c r="J1" s="314"/>
    </row>
    <row r="2" spans="1:11" s="311" customFormat="1">
      <c r="H2" s="312" t="s">
        <v>438</v>
      </c>
      <c r="I2" s="313"/>
      <c r="J2" s="314"/>
    </row>
    <row r="3" spans="1:11" s="311" customFormat="1" ht="15.75" customHeight="1">
      <c r="H3" s="312" t="s">
        <v>439</v>
      </c>
      <c r="I3" s="313"/>
      <c r="J3" s="315"/>
    </row>
    <row r="4" spans="1:11" s="311" customFormat="1" ht="15.75" customHeight="1">
      <c r="H4" s="316"/>
      <c r="I4" s="314"/>
      <c r="J4" s="315"/>
    </row>
    <row r="5" spans="1:11" s="311" customFormat="1" ht="14.25" customHeight="1">
      <c r="B5" s="317"/>
      <c r="C5" s="317"/>
      <c r="D5" s="317"/>
      <c r="E5" s="317"/>
      <c r="G5" s="510" t="s">
        <v>440</v>
      </c>
      <c r="H5" s="510"/>
      <c r="I5" s="510"/>
      <c r="J5" s="510"/>
      <c r="K5" s="510"/>
    </row>
    <row r="6" spans="1:11" s="311" customFormat="1" ht="14.25" customHeight="1">
      <c r="B6" s="317"/>
      <c r="C6" s="317"/>
      <c r="D6" s="317"/>
      <c r="E6" s="317"/>
      <c r="G6" s="496" t="s">
        <v>32</v>
      </c>
      <c r="H6" s="496"/>
      <c r="I6" s="496"/>
      <c r="J6" s="496"/>
      <c r="K6" s="496"/>
    </row>
    <row r="7" spans="1:11" s="311" customFormat="1" ht="12" customHeight="1">
      <c r="A7" s="317"/>
      <c r="B7" s="317"/>
      <c r="C7" s="317"/>
      <c r="D7" s="317"/>
      <c r="E7" s="318"/>
      <c r="F7" s="318"/>
      <c r="G7" s="497" t="s">
        <v>254</v>
      </c>
      <c r="H7" s="497"/>
      <c r="I7" s="497"/>
      <c r="J7" s="497"/>
      <c r="K7" s="497"/>
    </row>
    <row r="8" spans="1:11" s="311" customFormat="1" ht="10.5" customHeight="1">
      <c r="A8" s="317"/>
      <c r="B8" s="317"/>
      <c r="C8" s="317"/>
      <c r="D8" s="317"/>
      <c r="E8" s="317"/>
      <c r="F8" s="319"/>
      <c r="G8" s="491"/>
      <c r="H8" s="491"/>
      <c r="I8" s="498"/>
      <c r="J8" s="498"/>
      <c r="K8" s="498"/>
    </row>
    <row r="9" spans="1:11" s="311" customFormat="1" ht="13.5" customHeight="1">
      <c r="A9" s="499" t="s">
        <v>441</v>
      </c>
      <c r="B9" s="500"/>
      <c r="C9" s="500"/>
      <c r="D9" s="500"/>
      <c r="E9" s="500"/>
      <c r="F9" s="500"/>
      <c r="G9" s="500"/>
      <c r="H9" s="500"/>
      <c r="I9" s="500"/>
      <c r="J9" s="500"/>
      <c r="K9" s="500"/>
    </row>
    <row r="10" spans="1:11" s="311" customFormat="1" ht="9.75" customHeight="1">
      <c r="A10" s="320"/>
      <c r="B10" s="321"/>
      <c r="C10" s="321"/>
      <c r="D10" s="321"/>
      <c r="E10" s="321"/>
      <c r="F10" s="321"/>
      <c r="G10" s="321"/>
      <c r="H10" s="321"/>
      <c r="I10" s="321"/>
      <c r="J10" s="321"/>
      <c r="K10" s="321"/>
    </row>
    <row r="11" spans="1:11" s="311" customFormat="1" ht="12.75" customHeight="1">
      <c r="A11" s="501" t="s">
        <v>470</v>
      </c>
      <c r="B11" s="498"/>
      <c r="C11" s="498"/>
      <c r="D11" s="498"/>
      <c r="E11" s="498"/>
      <c r="F11" s="498"/>
      <c r="G11" s="498"/>
      <c r="H11" s="498"/>
      <c r="I11" s="498"/>
      <c r="J11" s="498"/>
      <c r="K11" s="498"/>
    </row>
    <row r="12" spans="1:11" s="311" customFormat="1" ht="12.75" customHeight="1">
      <c r="A12" s="320"/>
      <c r="B12" s="321"/>
      <c r="C12" s="321"/>
      <c r="D12" s="321"/>
      <c r="E12" s="321"/>
      <c r="F12" s="321"/>
      <c r="G12" s="498" t="s">
        <v>467</v>
      </c>
      <c r="H12" s="498"/>
      <c r="I12" s="498"/>
      <c r="J12" s="498"/>
      <c r="K12" s="498"/>
    </row>
    <row r="13" spans="1:11" s="311" customFormat="1" ht="11.25" customHeight="1">
      <c r="A13" s="320"/>
      <c r="B13" s="321"/>
      <c r="C13" s="321"/>
      <c r="D13" s="321"/>
      <c r="E13" s="321"/>
      <c r="F13" s="321"/>
      <c r="G13" s="498" t="s">
        <v>389</v>
      </c>
      <c r="H13" s="498"/>
      <c r="I13" s="498"/>
      <c r="J13" s="498"/>
      <c r="K13" s="498"/>
    </row>
    <row r="14" spans="1:11" s="311" customFormat="1" ht="11.25" customHeight="1">
      <c r="A14" s="320"/>
      <c r="B14" s="321"/>
      <c r="C14" s="321"/>
      <c r="D14" s="321"/>
      <c r="E14" s="321"/>
      <c r="F14" s="321"/>
      <c r="G14" s="319"/>
      <c r="H14" s="319"/>
      <c r="I14" s="319"/>
      <c r="J14" s="319"/>
      <c r="K14" s="319"/>
    </row>
    <row r="15" spans="1:11" s="311" customFormat="1" ht="12.75" customHeight="1">
      <c r="A15" s="501" t="s">
        <v>34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</row>
    <row r="16" spans="1:11" s="311" customFormat="1" ht="12.75" customHeight="1">
      <c r="A16" s="319" t="s">
        <v>442</v>
      </c>
      <c r="B16" s="319"/>
      <c r="C16" s="319"/>
      <c r="D16" s="319"/>
      <c r="E16" s="319"/>
      <c r="F16" s="319"/>
      <c r="G16" s="498" t="s">
        <v>471</v>
      </c>
      <c r="H16" s="498"/>
      <c r="I16" s="492"/>
      <c r="J16" s="492"/>
      <c r="K16" s="492"/>
    </row>
    <row r="17" spans="1:11" s="311" customFormat="1" ht="12.75" customHeight="1">
      <c r="A17" s="322"/>
      <c r="B17" s="319"/>
      <c r="C17" s="319"/>
      <c r="D17" s="319"/>
      <c r="E17" s="319"/>
      <c r="F17" s="319"/>
      <c r="G17" s="319" t="s">
        <v>443</v>
      </c>
      <c r="H17" s="319"/>
      <c r="K17" s="323"/>
    </row>
    <row r="18" spans="1:11" s="311" customFormat="1" ht="12" customHeight="1">
      <c r="A18" s="498"/>
      <c r="B18" s="498"/>
      <c r="C18" s="498"/>
      <c r="D18" s="498"/>
      <c r="E18" s="498"/>
      <c r="F18" s="498"/>
      <c r="G18" s="498"/>
      <c r="H18" s="498"/>
      <c r="I18" s="498"/>
      <c r="J18" s="498"/>
      <c r="K18" s="498"/>
    </row>
    <row r="19" spans="1:11" s="311" customFormat="1" ht="12.75" customHeight="1">
      <c r="A19" s="322"/>
      <c r="B19" s="319"/>
      <c r="C19" s="319"/>
      <c r="D19" s="319"/>
      <c r="E19" s="319"/>
      <c r="F19" s="319"/>
      <c r="G19" s="319"/>
      <c r="H19" s="319"/>
      <c r="I19" s="324"/>
      <c r="J19" s="325"/>
      <c r="K19" s="326" t="s">
        <v>35</v>
      </c>
    </row>
    <row r="20" spans="1:11" s="311" customFormat="1" ht="13.5" customHeight="1">
      <c r="A20" s="322"/>
      <c r="B20" s="319"/>
      <c r="C20" s="319"/>
      <c r="D20" s="319"/>
      <c r="E20" s="319"/>
      <c r="F20" s="319"/>
      <c r="G20" s="319"/>
      <c r="H20" s="319"/>
      <c r="I20" s="327"/>
      <c r="J20" s="327" t="s">
        <v>444</v>
      </c>
      <c r="K20" s="328" t="s">
        <v>39</v>
      </c>
    </row>
    <row r="21" spans="1:11" s="311" customFormat="1" ht="11.25" customHeight="1">
      <c r="A21" s="322"/>
      <c r="B21" s="319"/>
      <c r="C21" s="319"/>
      <c r="D21" s="319"/>
      <c r="E21" s="319"/>
      <c r="F21" s="319"/>
      <c r="G21" s="319"/>
      <c r="H21" s="319"/>
      <c r="I21" s="327"/>
      <c r="J21" s="327" t="s">
        <v>37</v>
      </c>
      <c r="K21" s="328"/>
    </row>
    <row r="22" spans="1:11" s="311" customFormat="1" ht="12" customHeight="1">
      <c r="A22" s="322"/>
      <c r="B22" s="319"/>
      <c r="C22" s="319"/>
      <c r="D22" s="319"/>
      <c r="E22" s="319"/>
      <c r="F22" s="319"/>
      <c r="G22" s="319"/>
      <c r="H22" s="319"/>
      <c r="I22" s="329"/>
      <c r="J22" s="327" t="s">
        <v>38</v>
      </c>
      <c r="K22" s="328"/>
    </row>
    <row r="23" spans="1:11" s="311" customFormat="1" ht="11.25" customHeight="1">
      <c r="A23" s="317"/>
      <c r="B23" s="317"/>
      <c r="C23" s="317"/>
      <c r="D23" s="317"/>
      <c r="E23" s="317"/>
      <c r="F23" s="317"/>
      <c r="G23" s="319"/>
      <c r="H23" s="319"/>
      <c r="I23" s="330"/>
      <c r="J23" s="330"/>
      <c r="K23" s="331"/>
    </row>
    <row r="24" spans="1:11" s="311" customFormat="1" ht="11.25" customHeight="1">
      <c r="A24" s="317"/>
      <c r="B24" s="317"/>
      <c r="C24" s="317"/>
      <c r="D24" s="317"/>
      <c r="E24" s="317"/>
      <c r="F24" s="317"/>
      <c r="G24" s="332"/>
      <c r="H24" s="319"/>
      <c r="I24" s="330"/>
      <c r="J24" s="330"/>
      <c r="K24" s="329" t="s">
        <v>259</v>
      </c>
    </row>
    <row r="25" spans="1:11" s="311" customFormat="1" ht="12" customHeight="1">
      <c r="A25" s="502" t="s">
        <v>45</v>
      </c>
      <c r="B25" s="503"/>
      <c r="C25" s="503"/>
      <c r="D25" s="503"/>
      <c r="E25" s="503"/>
      <c r="F25" s="503"/>
      <c r="G25" s="502" t="s">
        <v>46</v>
      </c>
      <c r="H25" s="502" t="s">
        <v>445</v>
      </c>
      <c r="I25" s="504" t="s">
        <v>260</v>
      </c>
      <c r="J25" s="505"/>
      <c r="K25" s="505"/>
    </row>
    <row r="26" spans="1:11" s="311" customFormat="1" ht="12" customHeight="1">
      <c r="A26" s="503"/>
      <c r="B26" s="503"/>
      <c r="C26" s="503"/>
      <c r="D26" s="503"/>
      <c r="E26" s="503"/>
      <c r="F26" s="503"/>
      <c r="G26" s="502"/>
      <c r="H26" s="502"/>
      <c r="I26" s="506" t="s">
        <v>261</v>
      </c>
      <c r="J26" s="506"/>
      <c r="K26" s="507"/>
    </row>
    <row r="27" spans="1:11" s="311" customFormat="1" ht="25.5" customHeight="1">
      <c r="A27" s="503"/>
      <c r="B27" s="503"/>
      <c r="C27" s="503"/>
      <c r="D27" s="503"/>
      <c r="E27" s="503"/>
      <c r="F27" s="503"/>
      <c r="G27" s="502"/>
      <c r="H27" s="502"/>
      <c r="I27" s="502" t="s">
        <v>262</v>
      </c>
      <c r="J27" s="502" t="s">
        <v>263</v>
      </c>
      <c r="K27" s="508"/>
    </row>
    <row r="28" spans="1:11" s="311" customFormat="1" ht="38.25" customHeight="1">
      <c r="A28" s="503"/>
      <c r="B28" s="503"/>
      <c r="C28" s="503"/>
      <c r="D28" s="503"/>
      <c r="E28" s="503"/>
      <c r="F28" s="503"/>
      <c r="G28" s="502"/>
      <c r="H28" s="502"/>
      <c r="I28" s="502"/>
      <c r="J28" s="333" t="s">
        <v>264</v>
      </c>
      <c r="K28" s="333" t="s">
        <v>446</v>
      </c>
    </row>
    <row r="29" spans="1:11" s="311" customFormat="1" ht="12" customHeight="1">
      <c r="A29" s="509">
        <v>1</v>
      </c>
      <c r="B29" s="509"/>
      <c r="C29" s="509"/>
      <c r="D29" s="509"/>
      <c r="E29" s="509"/>
      <c r="F29" s="509"/>
      <c r="G29" s="334">
        <v>2</v>
      </c>
      <c r="H29" s="334">
        <v>3</v>
      </c>
      <c r="I29" s="334">
        <v>4</v>
      </c>
      <c r="J29" s="334">
        <v>5</v>
      </c>
      <c r="K29" s="334">
        <v>6</v>
      </c>
    </row>
    <row r="30" spans="1:11" s="311" customFormat="1" ht="12" customHeight="1">
      <c r="A30" s="335">
        <v>2</v>
      </c>
      <c r="B30" s="335"/>
      <c r="C30" s="336"/>
      <c r="D30" s="336"/>
      <c r="E30" s="336"/>
      <c r="F30" s="336"/>
      <c r="G30" s="337" t="s">
        <v>447</v>
      </c>
      <c r="H30" s="338">
        <v>1</v>
      </c>
      <c r="I30" s="339">
        <f>I31+I37+I39+I42+I47+I59+I65+I74+I80</f>
        <v>492.71</v>
      </c>
      <c r="J30" s="339">
        <f>J31+J37+J39+J42+J47+J59+J65+J74+J80</f>
        <v>800.82</v>
      </c>
      <c r="K30" s="339">
        <f>K31+K37+K39+K42+K47+K59+K65+K74+K80</f>
        <v>0</v>
      </c>
    </row>
    <row r="31" spans="1:11" s="341" customFormat="1" ht="12" hidden="1" customHeight="1" collapsed="1">
      <c r="A31" s="335">
        <v>2</v>
      </c>
      <c r="B31" s="335">
        <v>1</v>
      </c>
      <c r="C31" s="335"/>
      <c r="D31" s="335"/>
      <c r="E31" s="335"/>
      <c r="F31" s="335"/>
      <c r="G31" s="340" t="s">
        <v>57</v>
      </c>
      <c r="H31" s="338">
        <v>2</v>
      </c>
      <c r="I31" s="339">
        <f>I32+I36</f>
        <v>0</v>
      </c>
      <c r="J31" s="339">
        <f>J32+J36</f>
        <v>0</v>
      </c>
      <c r="K31" s="339">
        <f>K32+K36</f>
        <v>0</v>
      </c>
    </row>
    <row r="32" spans="1:11" s="311" customFormat="1" ht="12" hidden="1" customHeight="1" collapsed="1">
      <c r="A32" s="336">
        <v>2</v>
      </c>
      <c r="B32" s="336">
        <v>1</v>
      </c>
      <c r="C32" s="336">
        <v>1</v>
      </c>
      <c r="D32" s="336"/>
      <c r="E32" s="336"/>
      <c r="F32" s="336"/>
      <c r="G32" s="342" t="s">
        <v>448</v>
      </c>
      <c r="H32" s="334">
        <v>3</v>
      </c>
      <c r="I32" s="343">
        <f>I33+I35</f>
        <v>0</v>
      </c>
      <c r="J32" s="343">
        <f>J33+J35</f>
        <v>0</v>
      </c>
      <c r="K32" s="343">
        <f>K33+K35</f>
        <v>0</v>
      </c>
    </row>
    <row r="33" spans="1:11" s="311" customFormat="1" ht="12" hidden="1" customHeight="1" collapsed="1">
      <c r="A33" s="336">
        <v>2</v>
      </c>
      <c r="B33" s="336">
        <v>1</v>
      </c>
      <c r="C33" s="336">
        <v>1</v>
      </c>
      <c r="D33" s="336">
        <v>1</v>
      </c>
      <c r="E33" s="336">
        <v>1</v>
      </c>
      <c r="F33" s="336">
        <v>1</v>
      </c>
      <c r="G33" s="342" t="s">
        <v>266</v>
      </c>
      <c r="H33" s="334">
        <v>4</v>
      </c>
      <c r="I33" s="343"/>
      <c r="J33" s="343"/>
      <c r="K33" s="343"/>
    </row>
    <row r="34" spans="1:11" s="311" customFormat="1" ht="12" hidden="1" customHeight="1" collapsed="1">
      <c r="A34" s="336"/>
      <c r="B34" s="336"/>
      <c r="C34" s="336"/>
      <c r="D34" s="336"/>
      <c r="E34" s="336"/>
      <c r="F34" s="336"/>
      <c r="G34" s="342" t="s">
        <v>267</v>
      </c>
      <c r="H34" s="334">
        <v>5</v>
      </c>
      <c r="I34" s="343"/>
      <c r="J34" s="343"/>
      <c r="K34" s="343"/>
    </row>
    <row r="35" spans="1:11" s="311" customFormat="1" ht="12" hidden="1" customHeight="1" collapsed="1">
      <c r="A35" s="336">
        <v>2</v>
      </c>
      <c r="B35" s="336">
        <v>1</v>
      </c>
      <c r="C35" s="336">
        <v>1</v>
      </c>
      <c r="D35" s="336">
        <v>1</v>
      </c>
      <c r="E35" s="336">
        <v>2</v>
      </c>
      <c r="F35" s="336">
        <v>1</v>
      </c>
      <c r="G35" s="342" t="s">
        <v>60</v>
      </c>
      <c r="H35" s="334">
        <v>6</v>
      </c>
      <c r="I35" s="343"/>
      <c r="J35" s="343"/>
      <c r="K35" s="343"/>
    </row>
    <row r="36" spans="1:11" s="311" customFormat="1" ht="12" hidden="1" customHeight="1" collapsed="1">
      <c r="A36" s="336">
        <v>2</v>
      </c>
      <c r="B36" s="336">
        <v>1</v>
      </c>
      <c r="C36" s="336">
        <v>2</v>
      </c>
      <c r="D36" s="336"/>
      <c r="E36" s="336"/>
      <c r="F36" s="336"/>
      <c r="G36" s="342" t="s">
        <v>61</v>
      </c>
      <c r="H36" s="334">
        <v>7</v>
      </c>
      <c r="I36" s="343"/>
      <c r="J36" s="343"/>
      <c r="K36" s="343"/>
    </row>
    <row r="37" spans="1:11" s="341" customFormat="1" ht="12" customHeight="1">
      <c r="A37" s="335">
        <v>2</v>
      </c>
      <c r="B37" s="335">
        <v>2</v>
      </c>
      <c r="C37" s="335"/>
      <c r="D37" s="335"/>
      <c r="E37" s="335"/>
      <c r="F37" s="335"/>
      <c r="G37" s="340" t="s">
        <v>449</v>
      </c>
      <c r="H37" s="338">
        <v>8</v>
      </c>
      <c r="I37" s="344">
        <f>I38</f>
        <v>492.71</v>
      </c>
      <c r="J37" s="344">
        <f>J38</f>
        <v>800.82</v>
      </c>
      <c r="K37" s="344">
        <f>K38</f>
        <v>0</v>
      </c>
    </row>
    <row r="38" spans="1:11" s="311" customFormat="1" ht="12" customHeight="1">
      <c r="A38" s="336">
        <v>2</v>
      </c>
      <c r="B38" s="336">
        <v>2</v>
      </c>
      <c r="C38" s="336">
        <v>1</v>
      </c>
      <c r="D38" s="336"/>
      <c r="E38" s="336"/>
      <c r="F38" s="336"/>
      <c r="G38" s="342" t="s">
        <v>449</v>
      </c>
      <c r="H38" s="334">
        <v>9</v>
      </c>
      <c r="I38" s="343">
        <v>492.71</v>
      </c>
      <c r="J38" s="343">
        <v>800.82</v>
      </c>
      <c r="K38" s="343"/>
    </row>
    <row r="39" spans="1:11" s="341" customFormat="1" ht="12" hidden="1" customHeight="1" collapsed="1">
      <c r="A39" s="335">
        <v>2</v>
      </c>
      <c r="B39" s="335">
        <v>3</v>
      </c>
      <c r="C39" s="335"/>
      <c r="D39" s="335"/>
      <c r="E39" s="335"/>
      <c r="F39" s="335"/>
      <c r="G39" s="340" t="s">
        <v>78</v>
      </c>
      <c r="H39" s="338">
        <v>10</v>
      </c>
      <c r="I39" s="339">
        <f>I40+I41</f>
        <v>0</v>
      </c>
      <c r="J39" s="339">
        <f>J40+J41</f>
        <v>0</v>
      </c>
      <c r="K39" s="339">
        <f>K40+K41</f>
        <v>0</v>
      </c>
    </row>
    <row r="40" spans="1:11" s="311" customFormat="1" ht="12" hidden="1" customHeight="1" collapsed="1">
      <c r="A40" s="336">
        <v>2</v>
      </c>
      <c r="B40" s="336">
        <v>3</v>
      </c>
      <c r="C40" s="336">
        <v>1</v>
      </c>
      <c r="D40" s="336"/>
      <c r="E40" s="336"/>
      <c r="F40" s="336"/>
      <c r="G40" s="342" t="s">
        <v>79</v>
      </c>
      <c r="H40" s="334">
        <v>11</v>
      </c>
      <c r="I40" s="343"/>
      <c r="J40" s="343"/>
      <c r="K40" s="343"/>
    </row>
    <row r="41" spans="1:11" s="311" customFormat="1" ht="12" hidden="1" customHeight="1" collapsed="1">
      <c r="A41" s="336">
        <v>2</v>
      </c>
      <c r="B41" s="336">
        <v>3</v>
      </c>
      <c r="C41" s="336">
        <v>2</v>
      </c>
      <c r="D41" s="336"/>
      <c r="E41" s="336"/>
      <c r="F41" s="336"/>
      <c r="G41" s="342" t="s">
        <v>90</v>
      </c>
      <c r="H41" s="334">
        <v>12</v>
      </c>
      <c r="I41" s="343"/>
      <c r="J41" s="343"/>
      <c r="K41" s="343"/>
    </row>
    <row r="42" spans="1:11" s="341" customFormat="1" ht="12" hidden="1" customHeight="1" collapsed="1">
      <c r="A42" s="335">
        <v>2</v>
      </c>
      <c r="B42" s="335">
        <v>4</v>
      </c>
      <c r="C42" s="335"/>
      <c r="D42" s="335"/>
      <c r="E42" s="335"/>
      <c r="F42" s="335"/>
      <c r="G42" s="340" t="s">
        <v>91</v>
      </c>
      <c r="H42" s="338">
        <v>13</v>
      </c>
      <c r="I42" s="339">
        <f>I43</f>
        <v>0</v>
      </c>
      <c r="J42" s="339">
        <f>J43</f>
        <v>0</v>
      </c>
      <c r="K42" s="339">
        <f>K43</f>
        <v>0</v>
      </c>
    </row>
    <row r="43" spans="1:11" s="311" customFormat="1" ht="12" hidden="1" customHeight="1" collapsed="1">
      <c r="A43" s="336">
        <v>2</v>
      </c>
      <c r="B43" s="336">
        <v>4</v>
      </c>
      <c r="C43" s="336">
        <v>1</v>
      </c>
      <c r="D43" s="336"/>
      <c r="E43" s="336"/>
      <c r="F43" s="336"/>
      <c r="G43" s="342" t="s">
        <v>450</v>
      </c>
      <c r="H43" s="334">
        <v>14</v>
      </c>
      <c r="I43" s="343">
        <f>I44+I45+I46</f>
        <v>0</v>
      </c>
      <c r="J43" s="343">
        <f>J44+J45+J46</f>
        <v>0</v>
      </c>
      <c r="K43" s="343">
        <f>K44+K45+K46</f>
        <v>0</v>
      </c>
    </row>
    <row r="44" spans="1:11" s="311" customFormat="1" ht="12" hidden="1" customHeight="1" collapsed="1">
      <c r="A44" s="336">
        <v>2</v>
      </c>
      <c r="B44" s="336">
        <v>4</v>
      </c>
      <c r="C44" s="336">
        <v>1</v>
      </c>
      <c r="D44" s="336">
        <v>1</v>
      </c>
      <c r="E44" s="336">
        <v>1</v>
      </c>
      <c r="F44" s="336">
        <v>1</v>
      </c>
      <c r="G44" s="342" t="s">
        <v>93</v>
      </c>
      <c r="H44" s="334">
        <v>15</v>
      </c>
      <c r="I44" s="343"/>
      <c r="J44" s="343"/>
      <c r="K44" s="343"/>
    </row>
    <row r="45" spans="1:11" s="311" customFormat="1" ht="12" hidden="1" customHeight="1" collapsed="1">
      <c r="A45" s="336">
        <v>2</v>
      </c>
      <c r="B45" s="336">
        <v>4</v>
      </c>
      <c r="C45" s="336">
        <v>1</v>
      </c>
      <c r="D45" s="336">
        <v>1</v>
      </c>
      <c r="E45" s="336">
        <v>1</v>
      </c>
      <c r="F45" s="336">
        <v>2</v>
      </c>
      <c r="G45" s="342" t="s">
        <v>94</v>
      </c>
      <c r="H45" s="334">
        <v>16</v>
      </c>
      <c r="I45" s="343"/>
      <c r="J45" s="343"/>
      <c r="K45" s="343"/>
    </row>
    <row r="46" spans="1:11" s="311" customFormat="1" ht="12" hidden="1" customHeight="1" collapsed="1">
      <c r="A46" s="336">
        <v>2</v>
      </c>
      <c r="B46" s="336">
        <v>4</v>
      </c>
      <c r="C46" s="336">
        <v>1</v>
      </c>
      <c r="D46" s="336">
        <v>1</v>
      </c>
      <c r="E46" s="336">
        <v>1</v>
      </c>
      <c r="F46" s="336">
        <v>3</v>
      </c>
      <c r="G46" s="342" t="s">
        <v>95</v>
      </c>
      <c r="H46" s="334">
        <v>17</v>
      </c>
      <c r="I46" s="343"/>
      <c r="J46" s="343"/>
      <c r="K46" s="343"/>
    </row>
    <row r="47" spans="1:11" s="341" customFormat="1" ht="12" hidden="1" customHeight="1" collapsed="1">
      <c r="A47" s="335">
        <v>2</v>
      </c>
      <c r="B47" s="335">
        <v>5</v>
      </c>
      <c r="C47" s="335"/>
      <c r="D47" s="335"/>
      <c r="E47" s="335"/>
      <c r="F47" s="335"/>
      <c r="G47" s="340" t="s">
        <v>96</v>
      </c>
      <c r="H47" s="338">
        <v>18</v>
      </c>
      <c r="I47" s="339">
        <f>I48+I51+I54</f>
        <v>0</v>
      </c>
      <c r="J47" s="339">
        <f>J48+J51+J54</f>
        <v>0</v>
      </c>
      <c r="K47" s="339">
        <f>K48+K51+K54</f>
        <v>0</v>
      </c>
    </row>
    <row r="48" spans="1:11" s="311" customFormat="1" ht="12" hidden="1" customHeight="1" collapsed="1">
      <c r="A48" s="336">
        <v>2</v>
      </c>
      <c r="B48" s="336">
        <v>5</v>
      </c>
      <c r="C48" s="336">
        <v>1</v>
      </c>
      <c r="D48" s="336"/>
      <c r="E48" s="336"/>
      <c r="F48" s="336"/>
      <c r="G48" s="342" t="s">
        <v>97</v>
      </c>
      <c r="H48" s="334">
        <v>19</v>
      </c>
      <c r="I48" s="343">
        <f>I49+I50</f>
        <v>0</v>
      </c>
      <c r="J48" s="343">
        <f>J49+J50</f>
        <v>0</v>
      </c>
      <c r="K48" s="343">
        <f>K49+K50</f>
        <v>0</v>
      </c>
    </row>
    <row r="49" spans="1:11" s="311" customFormat="1" ht="24" hidden="1" customHeight="1" collapsed="1">
      <c r="A49" s="336">
        <v>2</v>
      </c>
      <c r="B49" s="336">
        <v>5</v>
      </c>
      <c r="C49" s="336">
        <v>1</v>
      </c>
      <c r="D49" s="336">
        <v>1</v>
      </c>
      <c r="E49" s="336">
        <v>1</v>
      </c>
      <c r="F49" s="336">
        <v>1</v>
      </c>
      <c r="G49" s="342" t="s">
        <v>98</v>
      </c>
      <c r="H49" s="334">
        <v>20</v>
      </c>
      <c r="I49" s="343"/>
      <c r="J49" s="343"/>
      <c r="K49" s="343"/>
    </row>
    <row r="50" spans="1:11" s="311" customFormat="1" ht="12" hidden="1" customHeight="1" collapsed="1">
      <c r="A50" s="336">
        <v>2</v>
      </c>
      <c r="B50" s="336">
        <v>5</v>
      </c>
      <c r="C50" s="336">
        <v>1</v>
      </c>
      <c r="D50" s="336">
        <v>1</v>
      </c>
      <c r="E50" s="336">
        <v>1</v>
      </c>
      <c r="F50" s="336">
        <v>2</v>
      </c>
      <c r="G50" s="342" t="s">
        <v>99</v>
      </c>
      <c r="H50" s="334">
        <v>21</v>
      </c>
      <c r="I50" s="343"/>
      <c r="J50" s="343"/>
      <c r="K50" s="343"/>
    </row>
    <row r="51" spans="1:11" s="311" customFormat="1" ht="12" hidden="1" customHeight="1" collapsed="1">
      <c r="A51" s="336">
        <v>2</v>
      </c>
      <c r="B51" s="336">
        <v>5</v>
      </c>
      <c r="C51" s="336">
        <v>2</v>
      </c>
      <c r="D51" s="336"/>
      <c r="E51" s="336"/>
      <c r="F51" s="336"/>
      <c r="G51" s="342" t="s">
        <v>100</v>
      </c>
      <c r="H51" s="334">
        <v>22</v>
      </c>
      <c r="I51" s="343">
        <f>I52+I53</f>
        <v>0</v>
      </c>
      <c r="J51" s="343">
        <f>J52+J53</f>
        <v>0</v>
      </c>
      <c r="K51" s="343">
        <f>K52+K53</f>
        <v>0</v>
      </c>
    </row>
    <row r="52" spans="1:11" s="311" customFormat="1" ht="24" hidden="1" customHeight="1" collapsed="1">
      <c r="A52" s="336">
        <v>2</v>
      </c>
      <c r="B52" s="336">
        <v>5</v>
      </c>
      <c r="C52" s="336">
        <v>2</v>
      </c>
      <c r="D52" s="336">
        <v>1</v>
      </c>
      <c r="E52" s="336">
        <v>1</v>
      </c>
      <c r="F52" s="336">
        <v>1</v>
      </c>
      <c r="G52" s="342" t="s">
        <v>101</v>
      </c>
      <c r="H52" s="334">
        <v>23</v>
      </c>
      <c r="I52" s="343"/>
      <c r="J52" s="343"/>
      <c r="K52" s="343"/>
    </row>
    <row r="53" spans="1:11" s="311" customFormat="1" ht="12" hidden="1" customHeight="1" collapsed="1">
      <c r="A53" s="336">
        <v>2</v>
      </c>
      <c r="B53" s="336">
        <v>5</v>
      </c>
      <c r="C53" s="336">
        <v>2</v>
      </c>
      <c r="D53" s="336">
        <v>1</v>
      </c>
      <c r="E53" s="336">
        <v>1</v>
      </c>
      <c r="F53" s="336">
        <v>2</v>
      </c>
      <c r="G53" s="342" t="s">
        <v>270</v>
      </c>
      <c r="H53" s="334">
        <v>24</v>
      </c>
      <c r="I53" s="343"/>
      <c r="J53" s="343"/>
      <c r="K53" s="343"/>
    </row>
    <row r="54" spans="1:11" s="311" customFormat="1" ht="12" hidden="1" customHeight="1" collapsed="1">
      <c r="A54" s="336">
        <v>2</v>
      </c>
      <c r="B54" s="336">
        <v>5</v>
      </c>
      <c r="C54" s="336">
        <v>3</v>
      </c>
      <c r="D54" s="336"/>
      <c r="E54" s="336"/>
      <c r="F54" s="336"/>
      <c r="G54" s="342" t="s">
        <v>103</v>
      </c>
      <c r="H54" s="334">
        <v>25</v>
      </c>
      <c r="I54" s="343">
        <f>I55+I56+I57+I58</f>
        <v>0</v>
      </c>
      <c r="J54" s="343">
        <f>J55+J56+J57+J58</f>
        <v>0</v>
      </c>
      <c r="K54" s="343">
        <f>K55+K56+K57+K58</f>
        <v>0</v>
      </c>
    </row>
    <row r="55" spans="1:11" s="311" customFormat="1" ht="24" hidden="1" customHeight="1" collapsed="1">
      <c r="A55" s="336">
        <v>2</v>
      </c>
      <c r="B55" s="336">
        <v>5</v>
      </c>
      <c r="C55" s="336">
        <v>3</v>
      </c>
      <c r="D55" s="336">
        <v>1</v>
      </c>
      <c r="E55" s="336">
        <v>1</v>
      </c>
      <c r="F55" s="336">
        <v>1</v>
      </c>
      <c r="G55" s="342" t="s">
        <v>104</v>
      </c>
      <c r="H55" s="334">
        <v>26</v>
      </c>
      <c r="I55" s="343"/>
      <c r="J55" s="343"/>
      <c r="K55" s="343"/>
    </row>
    <row r="56" spans="1:11" s="311" customFormat="1" ht="12" hidden="1" customHeight="1" collapsed="1">
      <c r="A56" s="336">
        <v>2</v>
      </c>
      <c r="B56" s="336">
        <v>5</v>
      </c>
      <c r="C56" s="336">
        <v>3</v>
      </c>
      <c r="D56" s="336">
        <v>1</v>
      </c>
      <c r="E56" s="336">
        <v>1</v>
      </c>
      <c r="F56" s="336">
        <v>2</v>
      </c>
      <c r="G56" s="342" t="s">
        <v>105</v>
      </c>
      <c r="H56" s="334">
        <v>27</v>
      </c>
      <c r="I56" s="343"/>
      <c r="J56" s="343"/>
      <c r="K56" s="343"/>
    </row>
    <row r="57" spans="1:11" s="311" customFormat="1" ht="24" hidden="1" customHeight="1" collapsed="1">
      <c r="A57" s="336">
        <v>2</v>
      </c>
      <c r="B57" s="336">
        <v>5</v>
      </c>
      <c r="C57" s="336">
        <v>3</v>
      </c>
      <c r="D57" s="336">
        <v>2</v>
      </c>
      <c r="E57" s="336">
        <v>1</v>
      </c>
      <c r="F57" s="336">
        <v>1</v>
      </c>
      <c r="G57" s="345" t="s">
        <v>106</v>
      </c>
      <c r="H57" s="334">
        <v>28</v>
      </c>
      <c r="I57" s="343"/>
      <c r="J57" s="343"/>
      <c r="K57" s="343"/>
    </row>
    <row r="58" spans="1:11" s="311" customFormat="1" ht="12" hidden="1" customHeight="1" collapsed="1">
      <c r="A58" s="336">
        <v>2</v>
      </c>
      <c r="B58" s="336">
        <v>5</v>
      </c>
      <c r="C58" s="336">
        <v>3</v>
      </c>
      <c r="D58" s="336">
        <v>2</v>
      </c>
      <c r="E58" s="336">
        <v>1</v>
      </c>
      <c r="F58" s="336">
        <v>2</v>
      </c>
      <c r="G58" s="345" t="s">
        <v>107</v>
      </c>
      <c r="H58" s="334">
        <v>29</v>
      </c>
      <c r="I58" s="343"/>
      <c r="J58" s="343"/>
      <c r="K58" s="343"/>
    </row>
    <row r="59" spans="1:11" s="341" customFormat="1" ht="12" hidden="1" customHeight="1" collapsed="1">
      <c r="A59" s="335">
        <v>2</v>
      </c>
      <c r="B59" s="335">
        <v>6</v>
      </c>
      <c r="C59" s="335"/>
      <c r="D59" s="335"/>
      <c r="E59" s="335"/>
      <c r="F59" s="335"/>
      <c r="G59" s="340" t="s">
        <v>108</v>
      </c>
      <c r="H59" s="338">
        <v>30</v>
      </c>
      <c r="I59" s="339">
        <f>I60+I61+I62+I63+I64</f>
        <v>0</v>
      </c>
      <c r="J59" s="339">
        <f>J60+J61+J62+J63+J64</f>
        <v>0</v>
      </c>
      <c r="K59" s="339">
        <f>K60+K61+K62+K63+K64</f>
        <v>0</v>
      </c>
    </row>
    <row r="60" spans="1:11" s="311" customFormat="1" ht="12" hidden="1" customHeight="1" collapsed="1">
      <c r="A60" s="336">
        <v>2</v>
      </c>
      <c r="B60" s="336">
        <v>6</v>
      </c>
      <c r="C60" s="336">
        <v>1</v>
      </c>
      <c r="D60" s="336"/>
      <c r="E60" s="336"/>
      <c r="F60" s="336"/>
      <c r="G60" s="342" t="s">
        <v>271</v>
      </c>
      <c r="H60" s="334">
        <v>31</v>
      </c>
      <c r="I60" s="343"/>
      <c r="J60" s="343"/>
      <c r="K60" s="343"/>
    </row>
    <row r="61" spans="1:11" s="311" customFormat="1" ht="12" hidden="1" customHeight="1" collapsed="1">
      <c r="A61" s="336">
        <v>2</v>
      </c>
      <c r="B61" s="336">
        <v>6</v>
      </c>
      <c r="C61" s="336">
        <v>2</v>
      </c>
      <c r="D61" s="336"/>
      <c r="E61" s="336"/>
      <c r="F61" s="336"/>
      <c r="G61" s="342" t="s">
        <v>272</v>
      </c>
      <c r="H61" s="334">
        <v>32</v>
      </c>
      <c r="I61" s="343"/>
      <c r="J61" s="343"/>
      <c r="K61" s="343"/>
    </row>
    <row r="62" spans="1:11" s="311" customFormat="1" ht="12" hidden="1" customHeight="1" collapsed="1">
      <c r="A62" s="336">
        <v>2</v>
      </c>
      <c r="B62" s="336">
        <v>6</v>
      </c>
      <c r="C62" s="336">
        <v>3</v>
      </c>
      <c r="D62" s="336"/>
      <c r="E62" s="336"/>
      <c r="F62" s="336"/>
      <c r="G62" s="342" t="s">
        <v>273</v>
      </c>
      <c r="H62" s="334">
        <v>33</v>
      </c>
      <c r="I62" s="343"/>
      <c r="J62" s="343"/>
      <c r="K62" s="343"/>
    </row>
    <row r="63" spans="1:11" s="311" customFormat="1" ht="24" hidden="1" customHeight="1" collapsed="1">
      <c r="A63" s="336">
        <v>2</v>
      </c>
      <c r="B63" s="336">
        <v>6</v>
      </c>
      <c r="C63" s="336">
        <v>4</v>
      </c>
      <c r="D63" s="336"/>
      <c r="E63" s="336"/>
      <c r="F63" s="336"/>
      <c r="G63" s="342" t="s">
        <v>114</v>
      </c>
      <c r="H63" s="334">
        <v>34</v>
      </c>
      <c r="I63" s="343"/>
      <c r="J63" s="343"/>
      <c r="K63" s="343"/>
    </row>
    <row r="64" spans="1:11" s="311" customFormat="1" ht="24" hidden="1" customHeight="1" collapsed="1">
      <c r="A64" s="336">
        <v>2</v>
      </c>
      <c r="B64" s="336">
        <v>6</v>
      </c>
      <c r="C64" s="336">
        <v>5</v>
      </c>
      <c r="D64" s="336"/>
      <c r="E64" s="336"/>
      <c r="F64" s="336"/>
      <c r="G64" s="342" t="s">
        <v>117</v>
      </c>
      <c r="H64" s="334">
        <v>35</v>
      </c>
      <c r="I64" s="343"/>
      <c r="J64" s="343"/>
      <c r="K64" s="343"/>
    </row>
    <row r="65" spans="1:11" s="311" customFormat="1" ht="12" hidden="1" customHeight="1" collapsed="1">
      <c r="A65" s="335">
        <v>2</v>
      </c>
      <c r="B65" s="335">
        <v>7</v>
      </c>
      <c r="C65" s="336"/>
      <c r="D65" s="336"/>
      <c r="E65" s="336"/>
      <c r="F65" s="336"/>
      <c r="G65" s="340" t="s">
        <v>118</v>
      </c>
      <c r="H65" s="338">
        <v>36</v>
      </c>
      <c r="I65" s="339">
        <f>I66+I69+I73</f>
        <v>0</v>
      </c>
      <c r="J65" s="339">
        <f>J66+J69+J73</f>
        <v>0</v>
      </c>
      <c r="K65" s="339">
        <f>K66+K69+K73</f>
        <v>0</v>
      </c>
    </row>
    <row r="66" spans="1:11" s="311" customFormat="1" ht="12" hidden="1" customHeight="1" collapsed="1">
      <c r="A66" s="336">
        <v>2</v>
      </c>
      <c r="B66" s="336">
        <v>7</v>
      </c>
      <c r="C66" s="336">
        <v>1</v>
      </c>
      <c r="D66" s="336"/>
      <c r="E66" s="336"/>
      <c r="F66" s="336"/>
      <c r="G66" s="346" t="s">
        <v>451</v>
      </c>
      <c r="H66" s="334">
        <v>37</v>
      </c>
      <c r="I66" s="343">
        <f>I67+I68</f>
        <v>0</v>
      </c>
      <c r="J66" s="343">
        <f>J67+J68</f>
        <v>0</v>
      </c>
      <c r="K66" s="343">
        <f>K67+K68</f>
        <v>0</v>
      </c>
    </row>
    <row r="67" spans="1:11" s="311" customFormat="1" ht="12" hidden="1" customHeight="1" collapsed="1">
      <c r="A67" s="336">
        <v>2</v>
      </c>
      <c r="B67" s="336">
        <v>7</v>
      </c>
      <c r="C67" s="336">
        <v>1</v>
      </c>
      <c r="D67" s="336">
        <v>1</v>
      </c>
      <c r="E67" s="336">
        <v>1</v>
      </c>
      <c r="F67" s="336">
        <v>1</v>
      </c>
      <c r="G67" s="346" t="s">
        <v>120</v>
      </c>
      <c r="H67" s="334">
        <v>38</v>
      </c>
      <c r="I67" s="343"/>
      <c r="J67" s="343"/>
      <c r="K67" s="343"/>
    </row>
    <row r="68" spans="1:11" s="311" customFormat="1" ht="12" hidden="1" customHeight="1" collapsed="1">
      <c r="A68" s="336">
        <v>2</v>
      </c>
      <c r="B68" s="336">
        <v>7</v>
      </c>
      <c r="C68" s="336">
        <v>1</v>
      </c>
      <c r="D68" s="336">
        <v>1</v>
      </c>
      <c r="E68" s="336">
        <v>1</v>
      </c>
      <c r="F68" s="336">
        <v>2</v>
      </c>
      <c r="G68" s="346" t="s">
        <v>121</v>
      </c>
      <c r="H68" s="334">
        <v>39</v>
      </c>
      <c r="I68" s="343"/>
      <c r="J68" s="343"/>
      <c r="K68" s="343"/>
    </row>
    <row r="69" spans="1:11" s="311" customFormat="1" ht="12" hidden="1" customHeight="1" collapsed="1">
      <c r="A69" s="336">
        <v>2</v>
      </c>
      <c r="B69" s="336">
        <v>7</v>
      </c>
      <c r="C69" s="336">
        <v>2</v>
      </c>
      <c r="D69" s="336"/>
      <c r="E69" s="336"/>
      <c r="F69" s="336"/>
      <c r="G69" s="342" t="s">
        <v>274</v>
      </c>
      <c r="H69" s="334">
        <v>40</v>
      </c>
      <c r="I69" s="343">
        <f>I70+I71+I72</f>
        <v>0</v>
      </c>
      <c r="J69" s="343">
        <f>J70+J71+J72</f>
        <v>0</v>
      </c>
      <c r="K69" s="343">
        <f>K70+K71+K72</f>
        <v>0</v>
      </c>
    </row>
    <row r="70" spans="1:11" s="311" customFormat="1" ht="12" hidden="1" customHeight="1" collapsed="1">
      <c r="A70" s="336">
        <v>2</v>
      </c>
      <c r="B70" s="336">
        <v>7</v>
      </c>
      <c r="C70" s="336">
        <v>2</v>
      </c>
      <c r="D70" s="336">
        <v>1</v>
      </c>
      <c r="E70" s="336">
        <v>1</v>
      </c>
      <c r="F70" s="336">
        <v>1</v>
      </c>
      <c r="G70" s="342" t="s">
        <v>275</v>
      </c>
      <c r="H70" s="334">
        <v>41</v>
      </c>
      <c r="I70" s="343"/>
      <c r="J70" s="343"/>
      <c r="K70" s="343"/>
    </row>
    <row r="71" spans="1:11" s="311" customFormat="1" ht="12" hidden="1" customHeight="1" collapsed="1">
      <c r="A71" s="336">
        <v>2</v>
      </c>
      <c r="B71" s="336">
        <v>7</v>
      </c>
      <c r="C71" s="336">
        <v>2</v>
      </c>
      <c r="D71" s="336">
        <v>1</v>
      </c>
      <c r="E71" s="336">
        <v>1</v>
      </c>
      <c r="F71" s="336">
        <v>2</v>
      </c>
      <c r="G71" s="342" t="s">
        <v>276</v>
      </c>
      <c r="H71" s="334">
        <v>42</v>
      </c>
      <c r="I71" s="343"/>
      <c r="J71" s="343"/>
      <c r="K71" s="343"/>
    </row>
    <row r="72" spans="1:11" s="311" customFormat="1" ht="12" hidden="1" customHeight="1" collapsed="1">
      <c r="A72" s="336">
        <v>2</v>
      </c>
      <c r="B72" s="336">
        <v>7</v>
      </c>
      <c r="C72" s="336">
        <v>2</v>
      </c>
      <c r="D72" s="336">
        <v>2</v>
      </c>
      <c r="E72" s="336">
        <v>1</v>
      </c>
      <c r="F72" s="336">
        <v>1</v>
      </c>
      <c r="G72" s="342" t="s">
        <v>126</v>
      </c>
      <c r="H72" s="334">
        <v>43</v>
      </c>
      <c r="I72" s="343"/>
      <c r="J72" s="343"/>
      <c r="K72" s="343"/>
    </row>
    <row r="73" spans="1:11" s="311" customFormat="1" ht="12" hidden="1" customHeight="1" collapsed="1">
      <c r="A73" s="336">
        <v>2</v>
      </c>
      <c r="B73" s="336">
        <v>7</v>
      </c>
      <c r="C73" s="336">
        <v>3</v>
      </c>
      <c r="D73" s="336"/>
      <c r="E73" s="336"/>
      <c r="F73" s="336"/>
      <c r="G73" s="342" t="s">
        <v>127</v>
      </c>
      <c r="H73" s="334">
        <v>44</v>
      </c>
      <c r="I73" s="343"/>
      <c r="J73" s="343"/>
      <c r="K73" s="343"/>
    </row>
    <row r="74" spans="1:11" s="341" customFormat="1" ht="12" hidden="1" customHeight="1" collapsed="1">
      <c r="A74" s="335">
        <v>2</v>
      </c>
      <c r="B74" s="335">
        <v>8</v>
      </c>
      <c r="C74" s="335"/>
      <c r="D74" s="335"/>
      <c r="E74" s="335"/>
      <c r="F74" s="335"/>
      <c r="G74" s="340" t="s">
        <v>452</v>
      </c>
      <c r="H74" s="338">
        <v>45</v>
      </c>
      <c r="I74" s="339">
        <f>I75+I79</f>
        <v>0</v>
      </c>
      <c r="J74" s="339">
        <f>J75+J79</f>
        <v>0</v>
      </c>
      <c r="K74" s="339">
        <f>K75+K79</f>
        <v>0</v>
      </c>
    </row>
    <row r="75" spans="1:11" s="311" customFormat="1" ht="12" hidden="1" customHeight="1" collapsed="1">
      <c r="A75" s="336">
        <v>2</v>
      </c>
      <c r="B75" s="336">
        <v>8</v>
      </c>
      <c r="C75" s="336">
        <v>1</v>
      </c>
      <c r="D75" s="336">
        <v>1</v>
      </c>
      <c r="E75" s="336"/>
      <c r="F75" s="336"/>
      <c r="G75" s="342" t="s">
        <v>131</v>
      </c>
      <c r="H75" s="334">
        <v>46</v>
      </c>
      <c r="I75" s="343">
        <f>I76+I77+I78</f>
        <v>0</v>
      </c>
      <c r="J75" s="343">
        <f>J76+J77+J78</f>
        <v>0</v>
      </c>
      <c r="K75" s="343">
        <f>K76+K77+K78</f>
        <v>0</v>
      </c>
    </row>
    <row r="76" spans="1:11" s="311" customFormat="1" ht="12" hidden="1" customHeight="1" collapsed="1">
      <c r="A76" s="336">
        <v>2</v>
      </c>
      <c r="B76" s="336">
        <v>8</v>
      </c>
      <c r="C76" s="336">
        <v>1</v>
      </c>
      <c r="D76" s="336">
        <v>1</v>
      </c>
      <c r="E76" s="336">
        <v>1</v>
      </c>
      <c r="F76" s="336">
        <v>1</v>
      </c>
      <c r="G76" s="342" t="s">
        <v>277</v>
      </c>
      <c r="H76" s="334">
        <v>47</v>
      </c>
      <c r="I76" s="343"/>
      <c r="J76" s="343"/>
      <c r="K76" s="343"/>
    </row>
    <row r="77" spans="1:11" s="311" customFormat="1" ht="12" hidden="1" customHeight="1" collapsed="1">
      <c r="A77" s="336">
        <v>2</v>
      </c>
      <c r="B77" s="336">
        <v>8</v>
      </c>
      <c r="C77" s="336">
        <v>1</v>
      </c>
      <c r="D77" s="336">
        <v>1</v>
      </c>
      <c r="E77" s="336">
        <v>1</v>
      </c>
      <c r="F77" s="336">
        <v>2</v>
      </c>
      <c r="G77" s="342" t="s">
        <v>278</v>
      </c>
      <c r="H77" s="334">
        <v>48</v>
      </c>
      <c r="I77" s="343"/>
      <c r="J77" s="343"/>
      <c r="K77" s="343"/>
    </row>
    <row r="78" spans="1:11" s="311" customFormat="1" ht="12" hidden="1" customHeight="1" collapsed="1">
      <c r="A78" s="336">
        <v>2</v>
      </c>
      <c r="B78" s="336">
        <v>8</v>
      </c>
      <c r="C78" s="336">
        <v>1</v>
      </c>
      <c r="D78" s="336">
        <v>1</v>
      </c>
      <c r="E78" s="336">
        <v>1</v>
      </c>
      <c r="F78" s="336">
        <v>3</v>
      </c>
      <c r="G78" s="345" t="s">
        <v>392</v>
      </c>
      <c r="H78" s="334">
        <v>49</v>
      </c>
      <c r="I78" s="343"/>
      <c r="J78" s="343"/>
      <c r="K78" s="343"/>
    </row>
    <row r="79" spans="1:11" s="311" customFormat="1" ht="12" hidden="1" customHeight="1" collapsed="1">
      <c r="A79" s="336">
        <v>2</v>
      </c>
      <c r="B79" s="336">
        <v>8</v>
      </c>
      <c r="C79" s="336">
        <v>1</v>
      </c>
      <c r="D79" s="336">
        <v>2</v>
      </c>
      <c r="E79" s="336"/>
      <c r="F79" s="336"/>
      <c r="G79" s="342" t="s">
        <v>134</v>
      </c>
      <c r="H79" s="334">
        <v>50</v>
      </c>
      <c r="I79" s="343"/>
      <c r="J79" s="343"/>
      <c r="K79" s="343"/>
    </row>
    <row r="80" spans="1:11" s="341" customFormat="1" ht="36" hidden="1" customHeight="1" collapsed="1">
      <c r="A80" s="347">
        <v>2</v>
      </c>
      <c r="B80" s="347">
        <v>9</v>
      </c>
      <c r="C80" s="347"/>
      <c r="D80" s="347"/>
      <c r="E80" s="347"/>
      <c r="F80" s="347"/>
      <c r="G80" s="340" t="s">
        <v>453</v>
      </c>
      <c r="H80" s="338">
        <v>51</v>
      </c>
      <c r="I80" s="339"/>
      <c r="J80" s="339"/>
      <c r="K80" s="339"/>
    </row>
    <row r="81" spans="1:11" s="341" customFormat="1" ht="48" hidden="1" customHeight="1" collapsed="1">
      <c r="A81" s="335">
        <v>3</v>
      </c>
      <c r="B81" s="335"/>
      <c r="C81" s="335"/>
      <c r="D81" s="335"/>
      <c r="E81" s="335"/>
      <c r="F81" s="335"/>
      <c r="G81" s="340" t="s">
        <v>279</v>
      </c>
      <c r="H81" s="338">
        <v>52</v>
      </c>
      <c r="I81" s="339">
        <f>I82+I88+I89</f>
        <v>0</v>
      </c>
      <c r="J81" s="339">
        <f>J82+J88+J89</f>
        <v>0</v>
      </c>
      <c r="K81" s="339">
        <f>K82+K88+K89</f>
        <v>0</v>
      </c>
    </row>
    <row r="82" spans="1:11" s="341" customFormat="1" ht="24" hidden="1" customHeight="1" collapsed="1">
      <c r="A82" s="335">
        <v>3</v>
      </c>
      <c r="B82" s="335">
        <v>1</v>
      </c>
      <c r="C82" s="335"/>
      <c r="D82" s="335"/>
      <c r="E82" s="335"/>
      <c r="F82" s="335"/>
      <c r="G82" s="340" t="s">
        <v>150</v>
      </c>
      <c r="H82" s="338">
        <v>53</v>
      </c>
      <c r="I82" s="339">
        <f>I83+I84+I85+I86+I87</f>
        <v>0</v>
      </c>
      <c r="J82" s="339">
        <f>J83+J84+J85+J86+J87</f>
        <v>0</v>
      </c>
      <c r="K82" s="339">
        <f>K83+K84+K85+K86+K87</f>
        <v>0</v>
      </c>
    </row>
    <row r="83" spans="1:11" s="311" customFormat="1" ht="24" hidden="1" customHeight="1" collapsed="1">
      <c r="A83" s="348">
        <v>3</v>
      </c>
      <c r="B83" s="348">
        <v>1</v>
      </c>
      <c r="C83" s="348">
        <v>1</v>
      </c>
      <c r="D83" s="349"/>
      <c r="E83" s="349"/>
      <c r="F83" s="349"/>
      <c r="G83" s="342" t="s">
        <v>454</v>
      </c>
      <c r="H83" s="334">
        <v>54</v>
      </c>
      <c r="I83" s="343"/>
      <c r="J83" s="343"/>
      <c r="K83" s="343"/>
    </row>
    <row r="84" spans="1:11" s="311" customFormat="1" ht="12" hidden="1" customHeight="1" collapsed="1">
      <c r="A84" s="348">
        <v>3</v>
      </c>
      <c r="B84" s="348">
        <v>1</v>
      </c>
      <c r="C84" s="348">
        <v>2</v>
      </c>
      <c r="D84" s="348"/>
      <c r="E84" s="349"/>
      <c r="F84" s="349"/>
      <c r="G84" s="345" t="s">
        <v>167</v>
      </c>
      <c r="H84" s="334">
        <v>55</v>
      </c>
      <c r="I84" s="343"/>
      <c r="J84" s="343"/>
      <c r="K84" s="343"/>
    </row>
    <row r="85" spans="1:11" s="311" customFormat="1" ht="12" hidden="1" customHeight="1" collapsed="1">
      <c r="A85" s="348">
        <v>3</v>
      </c>
      <c r="B85" s="348">
        <v>1</v>
      </c>
      <c r="C85" s="348">
        <v>3</v>
      </c>
      <c r="D85" s="348"/>
      <c r="E85" s="348"/>
      <c r="F85" s="348"/>
      <c r="G85" s="345" t="s">
        <v>172</v>
      </c>
      <c r="H85" s="334">
        <v>56</v>
      </c>
      <c r="I85" s="343"/>
      <c r="J85" s="343"/>
      <c r="K85" s="343"/>
    </row>
    <row r="86" spans="1:11" s="311" customFormat="1" ht="12" hidden="1" customHeight="1" collapsed="1">
      <c r="A86" s="348">
        <v>3</v>
      </c>
      <c r="B86" s="348">
        <v>1</v>
      </c>
      <c r="C86" s="348">
        <v>4</v>
      </c>
      <c r="D86" s="348"/>
      <c r="E86" s="348"/>
      <c r="F86" s="348"/>
      <c r="G86" s="345" t="s">
        <v>181</v>
      </c>
      <c r="H86" s="334">
        <v>57</v>
      </c>
      <c r="I86" s="343"/>
      <c r="J86" s="343"/>
      <c r="K86" s="343"/>
    </row>
    <row r="87" spans="1:11" s="311" customFormat="1" ht="24" hidden="1" customHeight="1" collapsed="1">
      <c r="A87" s="348">
        <v>3</v>
      </c>
      <c r="B87" s="348">
        <v>1</v>
      </c>
      <c r="C87" s="348">
        <v>5</v>
      </c>
      <c r="D87" s="348"/>
      <c r="E87" s="348"/>
      <c r="F87" s="348"/>
      <c r="G87" s="345" t="s">
        <v>280</v>
      </c>
      <c r="H87" s="334">
        <v>58</v>
      </c>
      <c r="I87" s="343"/>
      <c r="J87" s="343"/>
      <c r="K87" s="343"/>
    </row>
    <row r="88" spans="1:11" s="341" customFormat="1" ht="24.75" hidden="1" customHeight="1" collapsed="1">
      <c r="A88" s="349">
        <v>3</v>
      </c>
      <c r="B88" s="349">
        <v>2</v>
      </c>
      <c r="C88" s="349"/>
      <c r="D88" s="349"/>
      <c r="E88" s="349"/>
      <c r="F88" s="349"/>
      <c r="G88" s="350" t="s">
        <v>455</v>
      </c>
      <c r="H88" s="338">
        <v>59</v>
      </c>
      <c r="I88" s="339"/>
      <c r="J88" s="339"/>
      <c r="K88" s="339"/>
    </row>
    <row r="89" spans="1:11" s="341" customFormat="1" ht="24" hidden="1" customHeight="1" collapsed="1">
      <c r="A89" s="349">
        <v>3</v>
      </c>
      <c r="B89" s="349">
        <v>3</v>
      </c>
      <c r="C89" s="349"/>
      <c r="D89" s="349"/>
      <c r="E89" s="349"/>
      <c r="F89" s="349"/>
      <c r="G89" s="350" t="s">
        <v>224</v>
      </c>
      <c r="H89" s="338">
        <v>60</v>
      </c>
      <c r="I89" s="339"/>
      <c r="J89" s="339"/>
      <c r="K89" s="339"/>
    </row>
    <row r="90" spans="1:11" s="341" customFormat="1" ht="12" customHeight="1">
      <c r="A90" s="335"/>
      <c r="B90" s="335"/>
      <c r="C90" s="335"/>
      <c r="D90" s="335"/>
      <c r="E90" s="335"/>
      <c r="F90" s="335"/>
      <c r="G90" s="340" t="s">
        <v>456</v>
      </c>
      <c r="H90" s="338">
        <v>61</v>
      </c>
      <c r="I90" s="339">
        <f>I30+I81</f>
        <v>492.71</v>
      </c>
      <c r="J90" s="339">
        <f>J30+J81</f>
        <v>800.82</v>
      </c>
      <c r="K90" s="339">
        <f>K30+K81</f>
        <v>0</v>
      </c>
    </row>
    <row r="91" spans="1:11" s="311" customFormat="1" ht="9" customHeight="1">
      <c r="A91" s="351"/>
      <c r="B91" s="351"/>
      <c r="C91" s="351"/>
      <c r="D91" s="352"/>
      <c r="E91" s="352"/>
      <c r="F91" s="352"/>
      <c r="G91" s="352"/>
      <c r="H91" s="317"/>
      <c r="I91" s="318"/>
      <c r="J91" s="318"/>
      <c r="K91" s="353"/>
    </row>
    <row r="92" spans="1:11" s="311" customFormat="1" ht="12" customHeight="1">
      <c r="A92" s="318" t="s">
        <v>457</v>
      </c>
      <c r="H92" s="354"/>
      <c r="I92" s="355"/>
    </row>
    <row r="93" spans="1:11" s="311" customFormat="1">
      <c r="H93" s="356"/>
      <c r="I93" s="314"/>
      <c r="J93" s="314"/>
      <c r="K93" s="314"/>
    </row>
    <row r="94" spans="1:11" s="311" customFormat="1">
      <c r="A94" s="357" t="s">
        <v>18</v>
      </c>
      <c r="B94" s="358"/>
      <c r="C94" s="358"/>
      <c r="D94" s="358"/>
      <c r="E94" s="358"/>
      <c r="F94" s="358"/>
      <c r="G94" s="358"/>
      <c r="H94" s="359"/>
      <c r="I94" s="360"/>
      <c r="J94" s="360"/>
      <c r="K94" s="361" t="s">
        <v>19</v>
      </c>
    </row>
    <row r="95" spans="1:11" s="311" customFormat="1" ht="12" customHeight="1">
      <c r="A95" s="491" t="s">
        <v>458</v>
      </c>
      <c r="B95" s="492"/>
      <c r="C95" s="492"/>
      <c r="D95" s="492"/>
      <c r="E95" s="492"/>
      <c r="F95" s="492"/>
      <c r="G95" s="492"/>
      <c r="H95" s="356"/>
      <c r="I95" s="362" t="s">
        <v>245</v>
      </c>
      <c r="J95" s="362"/>
      <c r="K95" s="363" t="s">
        <v>246</v>
      </c>
    </row>
    <row r="96" spans="1:11" s="311" customFormat="1" ht="12" customHeight="1">
      <c r="A96" s="318"/>
      <c r="B96" s="318"/>
      <c r="C96" s="364"/>
      <c r="D96" s="318"/>
      <c r="E96" s="318"/>
      <c r="F96" s="493"/>
      <c r="G96" s="492"/>
      <c r="H96" s="356"/>
      <c r="I96" s="365"/>
      <c r="J96" s="366"/>
      <c r="K96" s="366"/>
    </row>
    <row r="97" spans="1:11" s="311" customFormat="1">
      <c r="A97" s="357" t="s">
        <v>21</v>
      </c>
      <c r="B97" s="357"/>
      <c r="C97" s="357"/>
      <c r="D97" s="357"/>
      <c r="E97" s="357"/>
      <c r="F97" s="357"/>
      <c r="G97" s="357"/>
      <c r="H97" s="356"/>
      <c r="I97" s="360"/>
      <c r="J97" s="360"/>
      <c r="K97" s="361" t="s">
        <v>22</v>
      </c>
    </row>
    <row r="98" spans="1:11" s="311" customFormat="1" ht="24.75" customHeight="1">
      <c r="A98" s="494" t="s">
        <v>459</v>
      </c>
      <c r="B98" s="495"/>
      <c r="C98" s="495"/>
      <c r="D98" s="495"/>
      <c r="E98" s="495"/>
      <c r="F98" s="495"/>
      <c r="G98" s="495"/>
      <c r="H98" s="359"/>
      <c r="I98" s="362" t="s">
        <v>245</v>
      </c>
      <c r="J98" s="367"/>
      <c r="K98" s="367" t="s">
        <v>246</v>
      </c>
    </row>
    <row r="99" spans="1:11" s="368" customFormat="1" ht="12.75" customHeight="1">
      <c r="H99" s="316"/>
    </row>
  </sheetData>
  <mergeCells count="22">
    <mergeCell ref="A18:K18"/>
    <mergeCell ref="G5:K5"/>
    <mergeCell ref="G12:K12"/>
    <mergeCell ref="G13:K13"/>
    <mergeCell ref="A15:K15"/>
    <mergeCell ref="G16:K16"/>
    <mergeCell ref="A95:G95"/>
    <mergeCell ref="F96:G96"/>
    <mergeCell ref="A98:G98"/>
    <mergeCell ref="G6:K6"/>
    <mergeCell ref="G7:K7"/>
    <mergeCell ref="G8:K8"/>
    <mergeCell ref="A9:K9"/>
    <mergeCell ref="A11:K11"/>
    <mergeCell ref="A25:F28"/>
    <mergeCell ref="G25:G28"/>
    <mergeCell ref="H25:H28"/>
    <mergeCell ref="I25:K25"/>
    <mergeCell ref="I26:K26"/>
    <mergeCell ref="I27:I28"/>
    <mergeCell ref="J27:K27"/>
    <mergeCell ref="A29:F29"/>
  </mergeCells>
  <printOptions horizontalCentered="1" verticalCentered="1"/>
  <pageMargins left="0.9055118110236221" right="0.31496062992125984" top="0.55118110236220474" bottom="0.3543307086614173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workbookViewId="0">
      <selection activeCell="E55" sqref="E55"/>
    </sheetView>
  </sheetViews>
  <sheetFormatPr defaultColWidth="9.140625" defaultRowHeight="15"/>
  <cols>
    <col min="1" max="1" width="9.28515625" style="1" customWidth="1"/>
    <col min="2" max="2" width="33.7109375" style="1" customWidth="1"/>
    <col min="3" max="3" width="9.7109375" style="1" customWidth="1"/>
    <col min="4" max="4" width="10.28515625" style="1" customWidth="1"/>
    <col min="5" max="5" width="7.5703125" style="1" customWidth="1"/>
    <col min="6" max="6" width="10" style="1" customWidth="1"/>
    <col min="7" max="7" width="9.140625" style="1" customWidth="1"/>
    <col min="8" max="8" width="7.42578125" style="1" customWidth="1"/>
    <col min="9" max="16384" width="9.140625" style="1"/>
  </cols>
  <sheetData>
    <row r="2" spans="1:12">
      <c r="E2" s="511" t="s">
        <v>281</v>
      </c>
      <c r="F2" s="511"/>
      <c r="G2" s="511"/>
      <c r="H2" s="511"/>
      <c r="I2" s="2"/>
    </row>
    <row r="3" spans="1:12">
      <c r="A3" s="122"/>
      <c r="E3" s="511" t="s">
        <v>282</v>
      </c>
      <c r="F3" s="511"/>
      <c r="G3" s="511"/>
      <c r="H3" s="511"/>
      <c r="I3" s="2"/>
    </row>
    <row r="4" spans="1:12">
      <c r="E4" s="511" t="s">
        <v>283</v>
      </c>
      <c r="F4" s="511"/>
      <c r="G4" s="511"/>
      <c r="H4" s="511"/>
      <c r="I4" s="2"/>
    </row>
    <row r="5" spans="1:12">
      <c r="E5" s="511" t="s">
        <v>399</v>
      </c>
      <c r="F5" s="511"/>
      <c r="G5" s="511"/>
      <c r="H5" s="511"/>
      <c r="I5" s="2"/>
    </row>
    <row r="6" spans="1:12">
      <c r="A6" s="4"/>
      <c r="B6" s="4"/>
      <c r="C6" s="4"/>
      <c r="D6" s="4"/>
      <c r="E6" s="511" t="s">
        <v>400</v>
      </c>
      <c r="F6" s="511"/>
      <c r="G6" s="511"/>
      <c r="H6" s="511"/>
      <c r="I6" s="2"/>
    </row>
    <row r="7" spans="1:12">
      <c r="A7" s="4"/>
      <c r="B7" s="4"/>
      <c r="C7" s="4"/>
      <c r="D7" s="4"/>
      <c r="F7" s="146"/>
      <c r="G7" s="146"/>
      <c r="H7" s="146"/>
      <c r="I7" s="2"/>
    </row>
    <row r="8" spans="1:12">
      <c r="A8" s="4"/>
      <c r="B8" s="5" t="s">
        <v>433</v>
      </c>
      <c r="C8" s="4"/>
      <c r="D8" s="4"/>
      <c r="E8" s="4"/>
      <c r="F8" s="4"/>
      <c r="G8" s="4"/>
      <c r="H8" s="4"/>
    </row>
    <row r="9" spans="1:12">
      <c r="A9" s="512" t="s">
        <v>1</v>
      </c>
      <c r="B9" s="513"/>
      <c r="C9" s="512"/>
      <c r="D9" s="512"/>
      <c r="E9" s="123"/>
      <c r="F9" s="123"/>
      <c r="G9" s="123"/>
      <c r="H9" s="123"/>
      <c r="I9" s="4"/>
    </row>
    <row r="11" spans="1:12">
      <c r="A11" s="514" t="s">
        <v>469</v>
      </c>
      <c r="B11" s="514"/>
      <c r="C11" s="514"/>
      <c r="D11" s="514"/>
      <c r="E11" s="514"/>
      <c r="F11" s="514"/>
      <c r="G11" s="514"/>
      <c r="H11" s="514"/>
    </row>
    <row r="12" spans="1:12">
      <c r="B12" s="122"/>
      <c r="C12" s="122"/>
      <c r="D12" s="122"/>
      <c r="E12" s="122"/>
      <c r="F12" s="122"/>
      <c r="G12" s="122"/>
      <c r="H12" s="122"/>
    </row>
    <row r="13" spans="1:12">
      <c r="B13" s="3"/>
      <c r="C13" s="3"/>
      <c r="D13" s="4"/>
      <c r="E13" s="4"/>
      <c r="F13" s="515" t="s">
        <v>284</v>
      </c>
      <c r="G13" s="515"/>
      <c r="H13" s="515"/>
      <c r="J13" s="124"/>
    </row>
    <row r="14" spans="1:12">
      <c r="A14" s="4"/>
      <c r="B14" s="4"/>
      <c r="C14" s="516"/>
      <c r="D14" s="516"/>
      <c r="E14" s="516"/>
      <c r="F14" s="125"/>
      <c r="G14" s="517" t="s">
        <v>285</v>
      </c>
      <c r="H14" s="517"/>
    </row>
    <row r="15" spans="1:12" ht="12.75" customHeight="1">
      <c r="A15" s="522" t="s">
        <v>45</v>
      </c>
      <c r="B15" s="522" t="s">
        <v>46</v>
      </c>
      <c r="C15" s="525" t="s">
        <v>286</v>
      </c>
      <c r="D15" s="519" t="s">
        <v>261</v>
      </c>
      <c r="E15" s="519"/>
      <c r="F15" s="519"/>
      <c r="G15" s="519"/>
      <c r="H15" s="519"/>
      <c r="I15" s="4"/>
      <c r="J15" s="4"/>
      <c r="K15" s="4"/>
      <c r="L15" s="4"/>
    </row>
    <row r="16" spans="1:12" ht="12.75" customHeight="1">
      <c r="A16" s="523"/>
      <c r="B16" s="523"/>
      <c r="C16" s="526"/>
      <c r="D16" s="520" t="s">
        <v>287</v>
      </c>
      <c r="E16" s="520" t="s">
        <v>401</v>
      </c>
      <c r="F16" s="520" t="s">
        <v>402</v>
      </c>
      <c r="G16" s="520" t="s">
        <v>403</v>
      </c>
      <c r="H16" s="520" t="s">
        <v>404</v>
      </c>
      <c r="I16" s="4"/>
      <c r="J16" s="4"/>
      <c r="K16" s="4"/>
      <c r="L16" s="4"/>
    </row>
    <row r="17" spans="1:12" ht="15" customHeight="1">
      <c r="A17" s="523"/>
      <c r="B17" s="523"/>
      <c r="C17" s="526"/>
      <c r="D17" s="520"/>
      <c r="E17" s="520"/>
      <c r="F17" s="520"/>
      <c r="G17" s="520"/>
      <c r="H17" s="521"/>
      <c r="I17" s="4"/>
      <c r="J17" s="4"/>
      <c r="K17" s="4"/>
      <c r="L17" s="4"/>
    </row>
    <row r="18" spans="1:12" ht="40.5" customHeight="1">
      <c r="A18" s="523"/>
      <c r="B18" s="523"/>
      <c r="C18" s="526"/>
      <c r="D18" s="520"/>
      <c r="E18" s="520"/>
      <c r="F18" s="520"/>
      <c r="G18" s="520"/>
      <c r="H18" s="521"/>
      <c r="I18" s="4"/>
      <c r="J18" s="4"/>
      <c r="K18" s="4"/>
      <c r="L18" s="4"/>
    </row>
    <row r="19" spans="1:12" ht="10.5" customHeight="1">
      <c r="A19" s="524"/>
      <c r="B19" s="524"/>
      <c r="C19" s="527"/>
      <c r="D19" s="149" t="s">
        <v>16</v>
      </c>
      <c r="E19" s="149" t="s">
        <v>405</v>
      </c>
      <c r="F19" s="149" t="s">
        <v>12</v>
      </c>
      <c r="G19" s="149" t="s">
        <v>257</v>
      </c>
      <c r="H19" s="148" t="s">
        <v>406</v>
      </c>
      <c r="I19" s="4"/>
      <c r="J19" s="4"/>
      <c r="K19" s="4"/>
      <c r="L19" s="4"/>
    </row>
    <row r="20" spans="1:12" ht="15" customHeight="1">
      <c r="A20" s="126" t="s">
        <v>407</v>
      </c>
      <c r="B20" s="127" t="s">
        <v>58</v>
      </c>
      <c r="C20" s="128">
        <f t="shared" ref="C20:C34" si="0">(D20+E20+F20+G20+H20)</f>
        <v>0</v>
      </c>
      <c r="D20" s="129"/>
      <c r="E20" s="129"/>
      <c r="F20" s="129"/>
      <c r="G20" s="129"/>
      <c r="H20" s="129"/>
      <c r="I20" s="4"/>
      <c r="J20" s="4"/>
    </row>
    <row r="21" spans="1:12" ht="13.5" hidden="1" customHeight="1">
      <c r="A21" s="126"/>
      <c r="B21" s="130" t="s">
        <v>290</v>
      </c>
      <c r="C21" s="131">
        <f t="shared" si="0"/>
        <v>0</v>
      </c>
      <c r="D21" s="132"/>
      <c r="E21" s="132"/>
      <c r="F21" s="132"/>
      <c r="G21" s="132"/>
      <c r="H21" s="132"/>
      <c r="I21" s="4"/>
      <c r="J21" s="4"/>
    </row>
    <row r="22" spans="1:12" ht="13.5" hidden="1" customHeight="1">
      <c r="A22" s="126"/>
      <c r="B22" s="130" t="s">
        <v>408</v>
      </c>
      <c r="C22" s="131">
        <f t="shared" si="0"/>
        <v>0</v>
      </c>
      <c r="D22" s="132"/>
      <c r="E22" s="132"/>
      <c r="F22" s="132"/>
      <c r="G22" s="132"/>
      <c r="H22" s="132"/>
      <c r="I22" s="4"/>
      <c r="J22" s="4"/>
    </row>
    <row r="23" spans="1:12" ht="14.1" customHeight="1">
      <c r="A23" s="126" t="s">
        <v>409</v>
      </c>
      <c r="B23" s="127" t="s">
        <v>268</v>
      </c>
      <c r="C23" s="133">
        <f t="shared" si="0"/>
        <v>0</v>
      </c>
      <c r="D23" s="134"/>
      <c r="E23" s="134"/>
      <c r="F23" s="134"/>
      <c r="G23" s="134"/>
      <c r="H23" s="134"/>
      <c r="I23" s="4"/>
      <c r="J23" s="4"/>
    </row>
    <row r="24" spans="1:12" ht="12.75" customHeight="1">
      <c r="A24" s="126" t="s">
        <v>410</v>
      </c>
      <c r="B24" s="127" t="s">
        <v>269</v>
      </c>
      <c r="C24" s="133">
        <f t="shared" si="0"/>
        <v>800.82</v>
      </c>
      <c r="D24" s="135">
        <f>(D25+D26+D27+D28+D29+D30+D31+D32+D33+D34+D35+D41+D42+D43)</f>
        <v>800.82</v>
      </c>
      <c r="E24" s="135">
        <f t="shared" ref="E24:G24" si="1">(E25+E26+E27+E28+E29+E30+E31+E32+E33+E34+E35+E41+E42+E43)</f>
        <v>0</v>
      </c>
      <c r="F24" s="135">
        <f t="shared" si="1"/>
        <v>0</v>
      </c>
      <c r="G24" s="135">
        <f t="shared" si="1"/>
        <v>0</v>
      </c>
      <c r="H24" s="135">
        <f>(H25+H26+H27+H28+H29+H30+H31+H32+H33+H34+H35+H41+H42+H43)</f>
        <v>0</v>
      </c>
      <c r="I24" s="4"/>
      <c r="J24" s="4"/>
    </row>
    <row r="25" spans="1:12" ht="0.75" hidden="1" customHeight="1">
      <c r="A25" s="126" t="s">
        <v>411</v>
      </c>
      <c r="B25" s="136" t="s">
        <v>63</v>
      </c>
      <c r="C25" s="131">
        <f t="shared" si="0"/>
        <v>0</v>
      </c>
      <c r="D25" s="132"/>
      <c r="E25" s="132"/>
      <c r="F25" s="132"/>
      <c r="G25" s="132"/>
      <c r="H25" s="132"/>
      <c r="I25" s="4"/>
      <c r="J25" s="4"/>
    </row>
    <row r="26" spans="1:12" ht="13.5" hidden="1" customHeight="1">
      <c r="A26" s="126" t="s">
        <v>412</v>
      </c>
      <c r="B26" s="136" t="s">
        <v>413</v>
      </c>
      <c r="C26" s="131">
        <f t="shared" si="0"/>
        <v>0</v>
      </c>
      <c r="D26" s="132"/>
      <c r="E26" s="132"/>
      <c r="F26" s="132"/>
      <c r="G26" s="132"/>
      <c r="H26" s="132"/>
      <c r="I26" s="4"/>
      <c r="J26" s="4"/>
    </row>
    <row r="27" spans="1:12" ht="13.5" hidden="1" customHeight="1">
      <c r="A27" s="126" t="s">
        <v>414</v>
      </c>
      <c r="B27" s="136" t="s">
        <v>415</v>
      </c>
      <c r="C27" s="131">
        <f t="shared" si="0"/>
        <v>0</v>
      </c>
      <c r="D27" s="132"/>
      <c r="E27" s="132"/>
      <c r="F27" s="132"/>
      <c r="G27" s="132"/>
      <c r="H27" s="132"/>
      <c r="I27" s="4"/>
      <c r="J27" s="4"/>
    </row>
    <row r="28" spans="1:12" ht="13.5" hidden="1" customHeight="1">
      <c r="A28" s="126" t="s">
        <v>416</v>
      </c>
      <c r="B28" s="136" t="s">
        <v>417</v>
      </c>
      <c r="C28" s="131">
        <f t="shared" si="0"/>
        <v>0</v>
      </c>
      <c r="D28" s="132"/>
      <c r="E28" s="132"/>
      <c r="F28" s="132"/>
      <c r="G28" s="132"/>
      <c r="H28" s="132"/>
      <c r="I28" s="4"/>
      <c r="J28" s="4"/>
    </row>
    <row r="29" spans="1:12" ht="13.5" hidden="1" customHeight="1">
      <c r="A29" s="126" t="s">
        <v>418</v>
      </c>
      <c r="B29" s="136" t="s">
        <v>419</v>
      </c>
      <c r="C29" s="131">
        <f t="shared" si="0"/>
        <v>0</v>
      </c>
      <c r="D29" s="132"/>
      <c r="E29" s="132"/>
      <c r="F29" s="132"/>
      <c r="G29" s="132"/>
      <c r="H29" s="132"/>
      <c r="I29" s="4"/>
      <c r="J29" s="4"/>
    </row>
    <row r="30" spans="1:12" ht="13.5" hidden="1" customHeight="1">
      <c r="A30" s="126" t="s">
        <v>420</v>
      </c>
      <c r="B30" s="136" t="s">
        <v>68</v>
      </c>
      <c r="C30" s="131">
        <f t="shared" si="0"/>
        <v>0</v>
      </c>
      <c r="D30" s="132"/>
      <c r="E30" s="132"/>
      <c r="F30" s="132"/>
      <c r="G30" s="132"/>
      <c r="H30" s="132"/>
      <c r="I30" s="4"/>
    </row>
    <row r="31" spans="1:12" ht="13.5" hidden="1" customHeight="1">
      <c r="A31" s="126" t="s">
        <v>421</v>
      </c>
      <c r="B31" s="136" t="s">
        <v>69</v>
      </c>
      <c r="C31" s="131">
        <f t="shared" si="0"/>
        <v>0</v>
      </c>
      <c r="D31" s="132"/>
      <c r="E31" s="132"/>
      <c r="F31" s="132"/>
      <c r="G31" s="132"/>
      <c r="H31" s="132"/>
      <c r="I31" s="4"/>
    </row>
    <row r="32" spans="1:12" ht="13.5" hidden="1" customHeight="1">
      <c r="A32" s="126" t="s">
        <v>422</v>
      </c>
      <c r="B32" s="137" t="s">
        <v>423</v>
      </c>
      <c r="C32" s="131">
        <f t="shared" si="0"/>
        <v>0</v>
      </c>
      <c r="D32" s="132"/>
      <c r="E32" s="132"/>
      <c r="F32" s="132"/>
      <c r="G32" s="132"/>
      <c r="H32" s="132"/>
      <c r="I32" s="4"/>
    </row>
    <row r="33" spans="1:11" hidden="1">
      <c r="A33" s="126" t="s">
        <v>424</v>
      </c>
      <c r="B33" s="136" t="s">
        <v>425</v>
      </c>
      <c r="C33" s="131">
        <f t="shared" si="0"/>
        <v>0</v>
      </c>
      <c r="D33" s="132"/>
      <c r="E33" s="132"/>
      <c r="F33" s="132"/>
      <c r="G33" s="132"/>
      <c r="H33" s="132"/>
      <c r="I33" s="4"/>
    </row>
    <row r="34" spans="1:11" hidden="1">
      <c r="A34" s="126" t="s">
        <v>426</v>
      </c>
      <c r="B34" s="136" t="s">
        <v>72</v>
      </c>
      <c r="C34" s="131">
        <f t="shared" si="0"/>
        <v>0</v>
      </c>
      <c r="D34" s="132"/>
      <c r="E34" s="132"/>
      <c r="F34" s="132"/>
      <c r="G34" s="132"/>
      <c r="H34" s="132"/>
      <c r="I34" s="4"/>
    </row>
    <row r="35" spans="1:11">
      <c r="A35" s="150" t="s">
        <v>289</v>
      </c>
      <c r="B35" s="136" t="s">
        <v>74</v>
      </c>
      <c r="C35" s="131">
        <f>(D35+E35+F35+G35+H35)</f>
        <v>800.82</v>
      </c>
      <c r="D35" s="138">
        <f>(D37+D38+D39+D40)</f>
        <v>800.82</v>
      </c>
      <c r="E35" s="138">
        <f>(E37+E38+E39+E40)</f>
        <v>0</v>
      </c>
      <c r="F35" s="138">
        <f>(F37+F38+F39+F40)</f>
        <v>0</v>
      </c>
      <c r="G35" s="138">
        <f>(G37+G38+G39+G40)</f>
        <v>0</v>
      </c>
      <c r="H35" s="138">
        <f>(H37+H38+H39+H40)</f>
        <v>0</v>
      </c>
      <c r="I35" s="4"/>
    </row>
    <row r="36" spans="1:11">
      <c r="A36" s="150"/>
      <c r="B36" s="130" t="s">
        <v>290</v>
      </c>
      <c r="C36" s="131"/>
      <c r="D36" s="138"/>
      <c r="E36" s="132"/>
      <c r="F36" s="132"/>
      <c r="G36" s="132"/>
      <c r="H36" s="132"/>
      <c r="I36" s="4"/>
    </row>
    <row r="37" spans="1:11" ht="14.25" customHeight="1">
      <c r="A37" s="150"/>
      <c r="B37" s="136" t="s">
        <v>427</v>
      </c>
      <c r="C37" s="131">
        <f t="shared" ref="C37:C45" si="2">(D37+E37+F37+G37+H37)</f>
        <v>800.82</v>
      </c>
      <c r="D37" s="138">
        <v>800.82</v>
      </c>
      <c r="E37" s="132"/>
      <c r="F37" s="132"/>
      <c r="G37" s="132"/>
      <c r="H37" s="132"/>
      <c r="I37" s="4"/>
    </row>
    <row r="38" spans="1:11" hidden="1">
      <c r="A38" s="150"/>
      <c r="B38" s="136" t="s">
        <v>428</v>
      </c>
      <c r="C38" s="131">
        <f t="shared" si="2"/>
        <v>0</v>
      </c>
      <c r="D38" s="138"/>
      <c r="E38" s="132"/>
      <c r="F38" s="132"/>
      <c r="G38" s="132"/>
      <c r="H38" s="132"/>
      <c r="I38" s="4"/>
    </row>
    <row r="39" spans="1:11" hidden="1">
      <c r="A39" s="150"/>
      <c r="B39" s="136" t="s">
        <v>429</v>
      </c>
      <c r="C39" s="131">
        <f t="shared" si="2"/>
        <v>0</v>
      </c>
      <c r="D39" s="138"/>
      <c r="E39" s="132"/>
      <c r="F39" s="132"/>
      <c r="G39" s="132"/>
      <c r="H39" s="132"/>
      <c r="I39" s="4"/>
    </row>
    <row r="40" spans="1:11" hidden="1">
      <c r="A40" s="150"/>
      <c r="B40" s="136" t="s">
        <v>430</v>
      </c>
      <c r="C40" s="131">
        <f t="shared" si="2"/>
        <v>0</v>
      </c>
      <c r="D40" s="138"/>
      <c r="E40" s="132"/>
      <c r="F40" s="132"/>
      <c r="G40" s="132"/>
      <c r="H40" s="132"/>
      <c r="I40" s="4"/>
    </row>
    <row r="41" spans="1:11" ht="24" hidden="1">
      <c r="A41" s="150" t="s">
        <v>431</v>
      </c>
      <c r="B41" s="136" t="s">
        <v>75</v>
      </c>
      <c r="C41" s="131">
        <f t="shared" si="2"/>
        <v>0</v>
      </c>
      <c r="D41" s="132"/>
      <c r="E41" s="132"/>
      <c r="F41" s="132"/>
      <c r="G41" s="132"/>
      <c r="H41" s="132"/>
      <c r="I41" s="4"/>
    </row>
    <row r="42" spans="1:11" hidden="1">
      <c r="A42" s="150" t="s">
        <v>432</v>
      </c>
      <c r="B42" s="136" t="s">
        <v>76</v>
      </c>
      <c r="C42" s="131">
        <f t="shared" si="2"/>
        <v>0</v>
      </c>
      <c r="D42" s="132"/>
      <c r="E42" s="132"/>
      <c r="F42" s="132"/>
      <c r="G42" s="132"/>
      <c r="H42" s="132"/>
      <c r="I42" s="4"/>
    </row>
    <row r="43" spans="1:11" hidden="1">
      <c r="A43" s="126" t="s">
        <v>291</v>
      </c>
      <c r="B43" s="136" t="s">
        <v>77</v>
      </c>
      <c r="C43" s="131">
        <f t="shared" si="2"/>
        <v>0</v>
      </c>
      <c r="D43" s="138"/>
      <c r="E43" s="138"/>
      <c r="F43" s="138"/>
      <c r="G43" s="138"/>
      <c r="H43" s="138"/>
      <c r="I43" s="4"/>
    </row>
    <row r="44" spans="1:11">
      <c r="A44" s="150" t="s">
        <v>436</v>
      </c>
      <c r="B44" s="139" t="s">
        <v>127</v>
      </c>
      <c r="C44" s="128">
        <f>SUM(C45)</f>
        <v>0</v>
      </c>
      <c r="D44" s="129">
        <f>SUM(D45)</f>
        <v>0</v>
      </c>
      <c r="E44" s="129">
        <f t="shared" ref="E44:H44" si="3">SUM(E45)</f>
        <v>0</v>
      </c>
      <c r="F44" s="129">
        <f t="shared" si="3"/>
        <v>0</v>
      </c>
      <c r="G44" s="129">
        <f t="shared" si="3"/>
        <v>0</v>
      </c>
      <c r="H44" s="129">
        <f t="shared" si="3"/>
        <v>0</v>
      </c>
      <c r="I44" s="4"/>
    </row>
    <row r="45" spans="1:11" hidden="1">
      <c r="A45" s="150" t="s">
        <v>434</v>
      </c>
      <c r="B45" s="130" t="s">
        <v>128</v>
      </c>
      <c r="C45" s="131">
        <f t="shared" si="2"/>
        <v>0</v>
      </c>
      <c r="D45" s="132"/>
      <c r="E45" s="132"/>
      <c r="F45" s="132"/>
      <c r="G45" s="132"/>
      <c r="H45" s="132"/>
      <c r="I45" s="4"/>
    </row>
    <row r="46" spans="1:11">
      <c r="A46" s="140"/>
      <c r="B46" s="141" t="s">
        <v>292</v>
      </c>
      <c r="C46" s="131">
        <f>(C20+C23+C24+C44)</f>
        <v>800.82</v>
      </c>
      <c r="D46" s="131">
        <f>(D20+D23+D24+D44)</f>
        <v>800.82</v>
      </c>
      <c r="E46" s="131">
        <f t="shared" ref="E46:H46" si="4">(E20+E23+E24+E44)</f>
        <v>0</v>
      </c>
      <c r="F46" s="131">
        <f t="shared" si="4"/>
        <v>0</v>
      </c>
      <c r="G46" s="131">
        <f t="shared" si="4"/>
        <v>0</v>
      </c>
      <c r="H46" s="131">
        <f t="shared" si="4"/>
        <v>0</v>
      </c>
      <c r="I46" s="4"/>
      <c r="K46" s="142"/>
    </row>
    <row r="47" spans="1:11">
      <c r="I47" s="4"/>
    </row>
    <row r="48" spans="1:11" ht="15" customHeight="1">
      <c r="A48" s="1" t="s">
        <v>293</v>
      </c>
      <c r="B48" s="4"/>
      <c r="C48" s="518"/>
      <c r="D48" s="518"/>
      <c r="E48" s="4"/>
      <c r="F48" s="518"/>
      <c r="G48" s="518"/>
      <c r="H48" s="518"/>
      <c r="I48" s="4"/>
    </row>
    <row r="49" spans="1:9" ht="15" customHeight="1">
      <c r="C49" s="513" t="s">
        <v>295</v>
      </c>
      <c r="D49" s="513"/>
      <c r="E49" s="512" t="s">
        <v>296</v>
      </c>
      <c r="F49" s="512"/>
      <c r="G49" s="512"/>
      <c r="H49" s="512"/>
      <c r="I49" s="4"/>
    </row>
    <row r="50" spans="1:9" ht="21.75" customHeight="1">
      <c r="A50" s="511" t="s">
        <v>297</v>
      </c>
      <c r="B50" s="511"/>
      <c r="C50" s="518"/>
      <c r="D50" s="518"/>
      <c r="E50" s="4"/>
      <c r="F50" s="518"/>
      <c r="G50" s="518"/>
      <c r="H50" s="518"/>
      <c r="I50" s="4"/>
    </row>
    <row r="51" spans="1:9">
      <c r="B51" s="4"/>
      <c r="C51" s="513" t="s">
        <v>295</v>
      </c>
      <c r="D51" s="513"/>
      <c r="E51" s="512" t="s">
        <v>296</v>
      </c>
      <c r="F51" s="512"/>
      <c r="G51" s="512"/>
      <c r="H51" s="512"/>
    </row>
    <row r="52" spans="1:9">
      <c r="B52" s="4"/>
      <c r="C52" s="123"/>
      <c r="D52" s="123"/>
      <c r="E52" s="123"/>
      <c r="F52" s="123"/>
      <c r="G52" s="528"/>
      <c r="H52" s="528"/>
    </row>
  </sheetData>
  <mergeCells count="29">
    <mergeCell ref="C51:D51"/>
    <mergeCell ref="E51:H51"/>
    <mergeCell ref="G52:H52"/>
    <mergeCell ref="C49:D49"/>
    <mergeCell ref="E49:H49"/>
    <mergeCell ref="A50:B50"/>
    <mergeCell ref="C50:D50"/>
    <mergeCell ref="F50:H50"/>
    <mergeCell ref="D15:H15"/>
    <mergeCell ref="D16:D18"/>
    <mergeCell ref="E16:E18"/>
    <mergeCell ref="F16:F18"/>
    <mergeCell ref="G16:G18"/>
    <mergeCell ref="H16:H18"/>
    <mergeCell ref="C48:D48"/>
    <mergeCell ref="F48:H48"/>
    <mergeCell ref="A15:A19"/>
    <mergeCell ref="B15:B19"/>
    <mergeCell ref="C15:C19"/>
    <mergeCell ref="A9:D9"/>
    <mergeCell ref="A11:H11"/>
    <mergeCell ref="F13:H13"/>
    <mergeCell ref="C14:E14"/>
    <mergeCell ref="G14:H14"/>
    <mergeCell ref="E2:H2"/>
    <mergeCell ref="E3:H3"/>
    <mergeCell ref="E4:H4"/>
    <mergeCell ref="E5:H5"/>
    <mergeCell ref="E6:H6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F2 suv</vt:lpstr>
      <vt:lpstr>F2 SB suv</vt:lpstr>
      <vt:lpstr>F2 SB</vt:lpstr>
      <vt:lpstr>F2 SB remontas</vt:lpstr>
      <vt:lpstr>F2 ML</vt:lpstr>
      <vt:lpstr>F2 VBD</vt:lpstr>
      <vt:lpstr>F2 S</vt:lpstr>
      <vt:lpstr>9 priedas</vt:lpstr>
      <vt:lpstr>9 priedo paž</vt:lpstr>
      <vt:lpstr>pažyma apie pajamas</vt:lpstr>
      <vt:lpstr>S7</vt:lpstr>
      <vt:lpstr>gautos fin sumos</vt:lpstr>
      <vt:lpstr>sukauotos fin sumos</vt:lpstr>
      <vt:lpstr>B2 konting</vt:lpstr>
      <vt:lpstr>Tikslinės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2021-11-18T05:42:52Z</dcterms:modified>
</cp:coreProperties>
</file>