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avaduotoja\OneDrive - Naminukas\Darbalaukis\"/>
    </mc:Choice>
  </mc:AlternateContent>
  <bookViews>
    <workbookView xWindow="0" yWindow="0" windowWidth="28800" windowHeight="12900" activeTab="6"/>
  </bookViews>
  <sheets>
    <sheet name="F2 suv" sheetId="1" r:id="rId1"/>
    <sheet name="F2 SB suv" sheetId="3" r:id="rId2"/>
    <sheet name="F2 SB 1.1.1.29" sheetId="4" r:id="rId3"/>
    <sheet name="F2 SB 1.1.3.19." sheetId="34" r:id="rId4"/>
    <sheet name="F2 SB 1.4.4.28." sheetId="30" r:id="rId5"/>
    <sheet name="F2 ML" sheetId="8" r:id="rId6"/>
    <sheet name="F2 ML(UK)" sheetId="5" r:id="rId7"/>
    <sheet name="F2 ML(SL)" sheetId="29" r:id="rId8"/>
    <sheet name="F2 S" sheetId="11" r:id="rId9"/>
    <sheet name="Pažyma apie pajamas" sheetId="18" r:id="rId10"/>
    <sheet name="S7" sheetId="17" r:id="rId11"/>
    <sheet name="9 priedas" sheetId="13" r:id="rId12"/>
    <sheet name="9 priedo pažyma" sheetId="16" r:id="rId13"/>
    <sheet name="Sukauptos FS" sheetId="23" r:id="rId14"/>
    <sheet name="Sukauptų FS pažyma šal" sheetId="26" r:id="rId15"/>
    <sheet name="Gautos FS " sheetId="19" r:id="rId16"/>
    <sheet name="Gautos FS PAGAL ŠALT" sheetId="20" r:id="rId17"/>
    <sheet name="Kontingentai" sheetId="33" r:id="rId18"/>
    <sheet name="Pažyma apie etatus" sheetId="35" r:id="rId19"/>
    <sheet name="Tikslinės lėšos" sheetId="32" r:id="rId20"/>
  </sheets>
  <definedNames>
    <definedName name="_xlnm.Print_Area" localSheetId="8">'F2 S'!$A$1:$R$378</definedName>
    <definedName name="_xlnm.Print_Area" localSheetId="1">'F2 SB suv'!$A$1:$L$378</definedName>
    <definedName name="_xlnm.Print_Area" localSheetId="17">Kontingentai!$A$1:$S$39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35" l="1"/>
  <c r="R39" i="33" l="1"/>
  <c r="Q39" i="33"/>
  <c r="P39" i="33"/>
  <c r="O39" i="33"/>
  <c r="N39" i="33"/>
  <c r="M39" i="33"/>
  <c r="S39" i="33" s="1"/>
  <c r="K39" i="33"/>
  <c r="J39" i="33"/>
  <c r="I39" i="33"/>
  <c r="G39" i="33"/>
  <c r="F39" i="33"/>
  <c r="E39" i="33"/>
  <c r="D39" i="33"/>
  <c r="C39" i="33"/>
  <c r="B39" i="33"/>
  <c r="R38" i="33"/>
  <c r="Q38" i="33"/>
  <c r="P38" i="33"/>
  <c r="O38" i="33"/>
  <c r="N38" i="33"/>
  <c r="M38" i="33"/>
  <c r="S38" i="33" s="1"/>
  <c r="K38" i="33"/>
  <c r="J38" i="33"/>
  <c r="I38" i="33"/>
  <c r="G38" i="33"/>
  <c r="F38" i="33"/>
  <c r="E38" i="33"/>
  <c r="D38" i="33"/>
  <c r="C38" i="33"/>
  <c r="B38" i="33"/>
  <c r="R37" i="33"/>
  <c r="Q37" i="33"/>
  <c r="S37" i="33" s="1"/>
  <c r="P37" i="33"/>
  <c r="O37" i="33"/>
  <c r="N37" i="33"/>
  <c r="M37" i="33"/>
  <c r="K37" i="33"/>
  <c r="J37" i="33"/>
  <c r="I37" i="33"/>
  <c r="G37" i="33"/>
  <c r="F37" i="33"/>
  <c r="E37" i="33"/>
  <c r="D37" i="33"/>
  <c r="C37" i="33"/>
  <c r="B37" i="33"/>
  <c r="R36" i="33"/>
  <c r="Q36" i="33"/>
  <c r="P36" i="33"/>
  <c r="O36" i="33"/>
  <c r="N36" i="33"/>
  <c r="M36" i="33"/>
  <c r="S36" i="33" s="1"/>
  <c r="K36" i="33"/>
  <c r="J36" i="33"/>
  <c r="I36" i="33"/>
  <c r="G36" i="33"/>
  <c r="F36" i="33"/>
  <c r="E36" i="33"/>
  <c r="D36" i="33"/>
  <c r="C36" i="33"/>
  <c r="B36" i="33"/>
  <c r="R35" i="33"/>
  <c r="Q35" i="33"/>
  <c r="P35" i="33"/>
  <c r="O35" i="33"/>
  <c r="N35" i="33"/>
  <c r="M35" i="33"/>
  <c r="S35" i="33" s="1"/>
  <c r="K35" i="33"/>
  <c r="J35" i="33"/>
  <c r="I35" i="33"/>
  <c r="G35" i="33"/>
  <c r="F35" i="33"/>
  <c r="E35" i="33"/>
  <c r="D35" i="33"/>
  <c r="C35" i="33"/>
  <c r="B35" i="33"/>
  <c r="R34" i="33"/>
  <c r="Q34" i="33"/>
  <c r="P34" i="33"/>
  <c r="O34" i="33"/>
  <c r="N34" i="33"/>
  <c r="M34" i="33"/>
  <c r="S34" i="33" s="1"/>
  <c r="K34" i="33"/>
  <c r="J34" i="33"/>
  <c r="I34" i="33"/>
  <c r="G34" i="33"/>
  <c r="F34" i="33"/>
  <c r="E34" i="33"/>
  <c r="D34" i="33"/>
  <c r="C34" i="33"/>
  <c r="B34" i="33"/>
  <c r="S33" i="33"/>
  <c r="H33" i="33"/>
  <c r="L33" i="33" s="1"/>
  <c r="S32" i="33"/>
  <c r="H32" i="33"/>
  <c r="L32" i="33" s="1"/>
  <c r="S28" i="33"/>
  <c r="L28" i="33"/>
  <c r="H28" i="33"/>
  <c r="S27" i="33"/>
  <c r="H27" i="33"/>
  <c r="L27" i="33" s="1"/>
  <c r="S26" i="33"/>
  <c r="H26" i="33"/>
  <c r="H38" i="33" s="1"/>
  <c r="L38" i="33" s="1"/>
  <c r="S25" i="33"/>
  <c r="H25" i="33"/>
  <c r="L25" i="33" s="1"/>
  <c r="S24" i="33"/>
  <c r="L24" i="33"/>
  <c r="H24" i="33"/>
  <c r="S21" i="33"/>
  <c r="H21" i="33"/>
  <c r="L21" i="33" s="1"/>
  <c r="S20" i="33"/>
  <c r="H20" i="33"/>
  <c r="H36" i="33" s="1"/>
  <c r="L36" i="33" s="1"/>
  <c r="L20" i="33" l="1"/>
  <c r="H35" i="33"/>
  <c r="L35" i="33" s="1"/>
  <c r="H37" i="33"/>
  <c r="L37" i="33" s="1"/>
  <c r="H39" i="33"/>
  <c r="L39" i="33" s="1"/>
  <c r="L26" i="33"/>
  <c r="H34" i="33"/>
  <c r="L34" i="33" l="1"/>
  <c r="E16" i="32"/>
  <c r="E17" i="32"/>
  <c r="E18" i="32"/>
  <c r="E19" i="32"/>
  <c r="E20" i="32"/>
  <c r="E21" i="32"/>
  <c r="E22" i="32"/>
  <c r="E23" i="32"/>
  <c r="H25" i="26"/>
  <c r="H20" i="26"/>
  <c r="H25" i="23"/>
  <c r="H20" i="23"/>
  <c r="H25" i="20"/>
  <c r="H22" i="20"/>
  <c r="H20" i="20"/>
  <c r="H18" i="20"/>
  <c r="H25" i="19"/>
  <c r="H22" i="19"/>
  <c r="H20" i="19"/>
  <c r="H18" i="19"/>
  <c r="K83" i="13"/>
  <c r="K82" i="13" s="1"/>
  <c r="J83" i="13"/>
  <c r="I83" i="13"/>
  <c r="J82" i="13"/>
  <c r="I82" i="13"/>
  <c r="K76" i="13"/>
  <c r="J76" i="13"/>
  <c r="J75" i="13" s="1"/>
  <c r="I76" i="13"/>
  <c r="K75" i="13"/>
  <c r="I75" i="13"/>
  <c r="K70" i="13"/>
  <c r="J70" i="13"/>
  <c r="I70" i="13"/>
  <c r="K67" i="13"/>
  <c r="K66" i="13" s="1"/>
  <c r="J67" i="13"/>
  <c r="I67" i="13"/>
  <c r="I66" i="13" s="1"/>
  <c r="J66" i="13"/>
  <c r="K59" i="13"/>
  <c r="J59" i="13"/>
  <c r="I59" i="13"/>
  <c r="K54" i="13"/>
  <c r="J54" i="13"/>
  <c r="I54" i="13"/>
  <c r="K51" i="13"/>
  <c r="J51" i="13"/>
  <c r="I51" i="13"/>
  <c r="K48" i="13"/>
  <c r="J48" i="13"/>
  <c r="J47" i="13" s="1"/>
  <c r="I48" i="13"/>
  <c r="K47" i="13"/>
  <c r="I47" i="13"/>
  <c r="K43" i="13"/>
  <c r="J43" i="13"/>
  <c r="I43" i="13"/>
  <c r="K42" i="13"/>
  <c r="J42" i="13"/>
  <c r="I42" i="13"/>
  <c r="K39" i="13"/>
  <c r="J39" i="13"/>
  <c r="I39" i="13"/>
  <c r="K37" i="13"/>
  <c r="J37" i="13"/>
  <c r="I37" i="13"/>
  <c r="K32" i="13"/>
  <c r="J32" i="13"/>
  <c r="I32" i="13"/>
  <c r="K31" i="13"/>
  <c r="K30" i="13" s="1"/>
  <c r="K91" i="13" s="1"/>
  <c r="J31" i="13"/>
  <c r="I31" i="13"/>
  <c r="I30" i="13" s="1"/>
  <c r="I91" i="13" s="1"/>
  <c r="L367" i="1"/>
  <c r="L366" i="1" s="1"/>
  <c r="K367" i="1"/>
  <c r="J367" i="1"/>
  <c r="I367" i="1"/>
  <c r="I366" i="1" s="1"/>
  <c r="K366" i="1"/>
  <c r="J366" i="1"/>
  <c r="L364" i="1"/>
  <c r="L363" i="1" s="1"/>
  <c r="K364" i="1"/>
  <c r="K363" i="1" s="1"/>
  <c r="J364" i="1"/>
  <c r="J363" i="1" s="1"/>
  <c r="I364" i="1"/>
  <c r="I363" i="1" s="1"/>
  <c r="L361" i="1"/>
  <c r="K361" i="1"/>
  <c r="K360" i="1" s="1"/>
  <c r="J361" i="1"/>
  <c r="J360" i="1" s="1"/>
  <c r="I361" i="1"/>
  <c r="L360" i="1"/>
  <c r="I360" i="1"/>
  <c r="L357" i="1"/>
  <c r="L356" i="1" s="1"/>
  <c r="K357" i="1"/>
  <c r="J357" i="1"/>
  <c r="I357" i="1"/>
  <c r="I356" i="1" s="1"/>
  <c r="K356" i="1"/>
  <c r="J356" i="1"/>
  <c r="L353" i="1"/>
  <c r="L352" i="1" s="1"/>
  <c r="K353" i="1"/>
  <c r="K352" i="1" s="1"/>
  <c r="J353" i="1"/>
  <c r="J352" i="1" s="1"/>
  <c r="I353" i="1"/>
  <c r="I352" i="1" s="1"/>
  <c r="L349" i="1"/>
  <c r="K349" i="1"/>
  <c r="K348" i="1" s="1"/>
  <c r="J349" i="1"/>
  <c r="J348" i="1" s="1"/>
  <c r="I349" i="1"/>
  <c r="L348" i="1"/>
  <c r="I348" i="1"/>
  <c r="L345" i="1"/>
  <c r="K345" i="1"/>
  <c r="J345" i="1"/>
  <c r="I345" i="1"/>
  <c r="L342" i="1"/>
  <c r="K342" i="1"/>
  <c r="J342" i="1"/>
  <c r="I342" i="1"/>
  <c r="P340" i="1"/>
  <c r="O340" i="1"/>
  <c r="N340" i="1"/>
  <c r="M340" i="1"/>
  <c r="L340" i="1"/>
  <c r="L339" i="1" s="1"/>
  <c r="K340" i="1"/>
  <c r="J340" i="1"/>
  <c r="I340" i="1"/>
  <c r="I339" i="1" s="1"/>
  <c r="I338" i="1" s="1"/>
  <c r="K339" i="1"/>
  <c r="J339" i="1"/>
  <c r="J338" i="1" s="1"/>
  <c r="L335" i="1"/>
  <c r="L334" i="1" s="1"/>
  <c r="K335" i="1"/>
  <c r="J335" i="1"/>
  <c r="I335" i="1"/>
  <c r="I334" i="1" s="1"/>
  <c r="K334" i="1"/>
  <c r="J334" i="1"/>
  <c r="L332" i="1"/>
  <c r="L331" i="1" s="1"/>
  <c r="K332" i="1"/>
  <c r="K331" i="1" s="1"/>
  <c r="J332" i="1"/>
  <c r="J331" i="1" s="1"/>
  <c r="I332" i="1"/>
  <c r="I331" i="1" s="1"/>
  <c r="L329" i="1"/>
  <c r="K329" i="1"/>
  <c r="K328" i="1" s="1"/>
  <c r="J329" i="1"/>
  <c r="J328" i="1" s="1"/>
  <c r="I329" i="1"/>
  <c r="L328" i="1"/>
  <c r="I328" i="1"/>
  <c r="L325" i="1"/>
  <c r="L324" i="1" s="1"/>
  <c r="K325" i="1"/>
  <c r="J325" i="1"/>
  <c r="I325" i="1"/>
  <c r="I324" i="1" s="1"/>
  <c r="K324" i="1"/>
  <c r="J324" i="1"/>
  <c r="L321" i="1"/>
  <c r="L320" i="1" s="1"/>
  <c r="K321" i="1"/>
  <c r="K320" i="1" s="1"/>
  <c r="J321" i="1"/>
  <c r="J320" i="1" s="1"/>
  <c r="I321" i="1"/>
  <c r="I320" i="1" s="1"/>
  <c r="L317" i="1"/>
  <c r="K317" i="1"/>
  <c r="K316" i="1" s="1"/>
  <c r="J317" i="1"/>
  <c r="J316" i="1" s="1"/>
  <c r="I317" i="1"/>
  <c r="L316" i="1"/>
  <c r="I316" i="1"/>
  <c r="L313" i="1"/>
  <c r="K313" i="1"/>
  <c r="J313" i="1"/>
  <c r="I313" i="1"/>
  <c r="L310" i="1"/>
  <c r="K310" i="1"/>
  <c r="J310" i="1"/>
  <c r="I310" i="1"/>
  <c r="L308" i="1"/>
  <c r="L307" i="1" s="1"/>
  <c r="L306" i="1" s="1"/>
  <c r="K308" i="1"/>
  <c r="K307" i="1" s="1"/>
  <c r="J308" i="1"/>
  <c r="J307" i="1" s="1"/>
  <c r="I308" i="1"/>
  <c r="I307" i="1" s="1"/>
  <c r="L302" i="1"/>
  <c r="L301" i="1" s="1"/>
  <c r="K302" i="1"/>
  <c r="J302" i="1"/>
  <c r="I302" i="1"/>
  <c r="I301" i="1" s="1"/>
  <c r="K301" i="1"/>
  <c r="J301" i="1"/>
  <c r="L299" i="1"/>
  <c r="L298" i="1" s="1"/>
  <c r="K299" i="1"/>
  <c r="K298" i="1" s="1"/>
  <c r="J299" i="1"/>
  <c r="J298" i="1" s="1"/>
  <c r="I299" i="1"/>
  <c r="I298" i="1" s="1"/>
  <c r="L296" i="1"/>
  <c r="K296" i="1"/>
  <c r="K295" i="1" s="1"/>
  <c r="J296" i="1"/>
  <c r="J295" i="1" s="1"/>
  <c r="I296" i="1"/>
  <c r="L295" i="1"/>
  <c r="I295" i="1"/>
  <c r="L292" i="1"/>
  <c r="L291" i="1" s="1"/>
  <c r="K292" i="1"/>
  <c r="J292" i="1"/>
  <c r="I292" i="1"/>
  <c r="K291" i="1"/>
  <c r="J291" i="1"/>
  <c r="I291" i="1"/>
  <c r="L288" i="1"/>
  <c r="L287" i="1" s="1"/>
  <c r="K288" i="1"/>
  <c r="K287" i="1" s="1"/>
  <c r="J288" i="1"/>
  <c r="J287" i="1" s="1"/>
  <c r="I288" i="1"/>
  <c r="I287" i="1" s="1"/>
  <c r="L284" i="1"/>
  <c r="K284" i="1"/>
  <c r="K283" i="1" s="1"/>
  <c r="J284" i="1"/>
  <c r="J283" i="1" s="1"/>
  <c r="I284" i="1"/>
  <c r="L283" i="1"/>
  <c r="I283" i="1"/>
  <c r="L280" i="1"/>
  <c r="K280" i="1"/>
  <c r="J280" i="1"/>
  <c r="I280" i="1"/>
  <c r="L277" i="1"/>
  <c r="K277" i="1"/>
  <c r="J277" i="1"/>
  <c r="I277" i="1"/>
  <c r="L275" i="1"/>
  <c r="L274" i="1" s="1"/>
  <c r="K275" i="1"/>
  <c r="K274" i="1" s="1"/>
  <c r="J275" i="1"/>
  <c r="J274" i="1" s="1"/>
  <c r="I275" i="1"/>
  <c r="I274" i="1" s="1"/>
  <c r="I273" i="1" s="1"/>
  <c r="L270" i="1"/>
  <c r="L269" i="1" s="1"/>
  <c r="K270" i="1"/>
  <c r="K269" i="1" s="1"/>
  <c r="J270" i="1"/>
  <c r="J269" i="1" s="1"/>
  <c r="I270" i="1"/>
  <c r="I269" i="1" s="1"/>
  <c r="L267" i="1"/>
  <c r="K267" i="1"/>
  <c r="K266" i="1" s="1"/>
  <c r="J267" i="1"/>
  <c r="J266" i="1" s="1"/>
  <c r="I267" i="1"/>
  <c r="L266" i="1"/>
  <c r="I266" i="1"/>
  <c r="L264" i="1"/>
  <c r="L263" i="1" s="1"/>
  <c r="K264" i="1"/>
  <c r="J264" i="1"/>
  <c r="I264" i="1"/>
  <c r="I263" i="1" s="1"/>
  <c r="K263" i="1"/>
  <c r="J263" i="1"/>
  <c r="L260" i="1"/>
  <c r="L259" i="1" s="1"/>
  <c r="K260" i="1"/>
  <c r="K259" i="1" s="1"/>
  <c r="J260" i="1"/>
  <c r="J259" i="1" s="1"/>
  <c r="I260" i="1"/>
  <c r="I259" i="1" s="1"/>
  <c r="L256" i="1"/>
  <c r="K256" i="1"/>
  <c r="K255" i="1" s="1"/>
  <c r="J256" i="1"/>
  <c r="J255" i="1" s="1"/>
  <c r="I256" i="1"/>
  <c r="L255" i="1"/>
  <c r="I255" i="1"/>
  <c r="L252" i="1"/>
  <c r="L251" i="1" s="1"/>
  <c r="K252" i="1"/>
  <c r="J252" i="1"/>
  <c r="I252" i="1"/>
  <c r="I251" i="1" s="1"/>
  <c r="K251" i="1"/>
  <c r="J251" i="1"/>
  <c r="L248" i="1"/>
  <c r="K248" i="1"/>
  <c r="J248" i="1"/>
  <c r="I248" i="1"/>
  <c r="L245" i="1"/>
  <c r="K245" i="1"/>
  <c r="J245" i="1"/>
  <c r="I245" i="1"/>
  <c r="L243" i="1"/>
  <c r="K243" i="1"/>
  <c r="K242" i="1" s="1"/>
  <c r="J243" i="1"/>
  <c r="J242" i="1" s="1"/>
  <c r="J241" i="1" s="1"/>
  <c r="I243" i="1"/>
  <c r="L242" i="1"/>
  <c r="I242" i="1"/>
  <c r="L236" i="1"/>
  <c r="L235" i="1" s="1"/>
  <c r="L234" i="1" s="1"/>
  <c r="K236" i="1"/>
  <c r="K235" i="1" s="1"/>
  <c r="K234" i="1" s="1"/>
  <c r="J236" i="1"/>
  <c r="J235" i="1" s="1"/>
  <c r="J234" i="1" s="1"/>
  <c r="I236" i="1"/>
  <c r="I235" i="1" s="1"/>
  <c r="I234" i="1" s="1"/>
  <c r="L232" i="1"/>
  <c r="L231" i="1" s="1"/>
  <c r="L230" i="1" s="1"/>
  <c r="K232" i="1"/>
  <c r="K231" i="1" s="1"/>
  <c r="K230" i="1" s="1"/>
  <c r="J232" i="1"/>
  <c r="J231" i="1" s="1"/>
  <c r="J230" i="1" s="1"/>
  <c r="I232" i="1"/>
  <c r="I231" i="1" s="1"/>
  <c r="I230" i="1" s="1"/>
  <c r="P223" i="1"/>
  <c r="O223" i="1"/>
  <c r="N223" i="1"/>
  <c r="M223" i="1"/>
  <c r="L223" i="1"/>
  <c r="L222" i="1" s="1"/>
  <c r="K223" i="1"/>
  <c r="J223" i="1"/>
  <c r="I223" i="1"/>
  <c r="I222" i="1" s="1"/>
  <c r="K222" i="1"/>
  <c r="J222" i="1"/>
  <c r="L220" i="1"/>
  <c r="L219" i="1" s="1"/>
  <c r="L218" i="1" s="1"/>
  <c r="K220" i="1"/>
  <c r="K219" i="1" s="1"/>
  <c r="K218" i="1" s="1"/>
  <c r="J220" i="1"/>
  <c r="J219" i="1" s="1"/>
  <c r="J218" i="1" s="1"/>
  <c r="I220" i="1"/>
  <c r="I219" i="1" s="1"/>
  <c r="L213" i="1"/>
  <c r="L212" i="1" s="1"/>
  <c r="L211" i="1" s="1"/>
  <c r="K213" i="1"/>
  <c r="K212" i="1" s="1"/>
  <c r="K211" i="1" s="1"/>
  <c r="J213" i="1"/>
  <c r="J212" i="1" s="1"/>
  <c r="J211" i="1" s="1"/>
  <c r="I213" i="1"/>
  <c r="I212" i="1" s="1"/>
  <c r="I211" i="1" s="1"/>
  <c r="L209" i="1"/>
  <c r="L208" i="1" s="1"/>
  <c r="K209" i="1"/>
  <c r="K208" i="1" s="1"/>
  <c r="J209" i="1"/>
  <c r="J208" i="1" s="1"/>
  <c r="I209" i="1"/>
  <c r="I208" i="1" s="1"/>
  <c r="L204" i="1"/>
  <c r="K204" i="1"/>
  <c r="K203" i="1" s="1"/>
  <c r="J204" i="1"/>
  <c r="J203" i="1" s="1"/>
  <c r="I204" i="1"/>
  <c r="L203" i="1"/>
  <c r="I203" i="1"/>
  <c r="L198" i="1"/>
  <c r="L197" i="1" s="1"/>
  <c r="K198" i="1"/>
  <c r="J198" i="1"/>
  <c r="I198" i="1"/>
  <c r="I197" i="1" s="1"/>
  <c r="K197" i="1"/>
  <c r="J197" i="1"/>
  <c r="L193" i="1"/>
  <c r="L192" i="1" s="1"/>
  <c r="K193" i="1"/>
  <c r="J193" i="1"/>
  <c r="J192" i="1" s="1"/>
  <c r="I193" i="1"/>
  <c r="I192" i="1" s="1"/>
  <c r="K192" i="1"/>
  <c r="L190" i="1"/>
  <c r="K190" i="1"/>
  <c r="K189" i="1" s="1"/>
  <c r="J190" i="1"/>
  <c r="J189" i="1" s="1"/>
  <c r="J188" i="1" s="1"/>
  <c r="I190" i="1"/>
  <c r="L189" i="1"/>
  <c r="I189" i="1"/>
  <c r="L182" i="1"/>
  <c r="L181" i="1" s="1"/>
  <c r="K182" i="1"/>
  <c r="J182" i="1"/>
  <c r="I182" i="1"/>
  <c r="I181" i="1" s="1"/>
  <c r="K181" i="1"/>
  <c r="J181" i="1"/>
  <c r="L177" i="1"/>
  <c r="L176" i="1" s="1"/>
  <c r="K177" i="1"/>
  <c r="K176" i="1" s="1"/>
  <c r="K175" i="1" s="1"/>
  <c r="J177" i="1"/>
  <c r="J176" i="1" s="1"/>
  <c r="J175" i="1" s="1"/>
  <c r="I177" i="1"/>
  <c r="I176" i="1" s="1"/>
  <c r="L173" i="1"/>
  <c r="L172" i="1" s="1"/>
  <c r="L171" i="1" s="1"/>
  <c r="K173" i="1"/>
  <c r="K172" i="1" s="1"/>
  <c r="K171" i="1" s="1"/>
  <c r="K170" i="1" s="1"/>
  <c r="J173" i="1"/>
  <c r="J172" i="1" s="1"/>
  <c r="J171" i="1" s="1"/>
  <c r="J170" i="1" s="1"/>
  <c r="I173" i="1"/>
  <c r="I172" i="1" s="1"/>
  <c r="I171" i="1" s="1"/>
  <c r="L168" i="1"/>
  <c r="L167" i="1" s="1"/>
  <c r="K168" i="1"/>
  <c r="J168" i="1"/>
  <c r="I168" i="1"/>
  <c r="I167" i="1" s="1"/>
  <c r="K167" i="1"/>
  <c r="J167" i="1"/>
  <c r="L163" i="1"/>
  <c r="L162" i="1" s="1"/>
  <c r="L161" i="1" s="1"/>
  <c r="L160" i="1" s="1"/>
  <c r="K163" i="1"/>
  <c r="K162" i="1" s="1"/>
  <c r="K161" i="1" s="1"/>
  <c r="K160" i="1" s="1"/>
  <c r="J163" i="1"/>
  <c r="J162" i="1" s="1"/>
  <c r="J161" i="1" s="1"/>
  <c r="J160" i="1" s="1"/>
  <c r="I163" i="1"/>
  <c r="I162" i="1" s="1"/>
  <c r="L157" i="1"/>
  <c r="L156" i="1" s="1"/>
  <c r="L155" i="1" s="1"/>
  <c r="K157" i="1"/>
  <c r="J157" i="1"/>
  <c r="I157" i="1"/>
  <c r="I156" i="1" s="1"/>
  <c r="I155" i="1" s="1"/>
  <c r="K156" i="1"/>
  <c r="K155" i="1" s="1"/>
  <c r="J156" i="1"/>
  <c r="J155" i="1" s="1"/>
  <c r="L153" i="1"/>
  <c r="L152" i="1" s="1"/>
  <c r="K153" i="1"/>
  <c r="J153" i="1"/>
  <c r="I153" i="1"/>
  <c r="I152" i="1" s="1"/>
  <c r="K152" i="1"/>
  <c r="J152" i="1"/>
  <c r="L149" i="1"/>
  <c r="L148" i="1" s="1"/>
  <c r="L147" i="1" s="1"/>
  <c r="K149" i="1"/>
  <c r="K148" i="1" s="1"/>
  <c r="K147" i="1" s="1"/>
  <c r="J149" i="1"/>
  <c r="J148" i="1" s="1"/>
  <c r="J147" i="1" s="1"/>
  <c r="I149" i="1"/>
  <c r="I148" i="1" s="1"/>
  <c r="I147" i="1" s="1"/>
  <c r="L144" i="1"/>
  <c r="L143" i="1" s="1"/>
  <c r="L142" i="1" s="1"/>
  <c r="K144" i="1"/>
  <c r="K143" i="1" s="1"/>
  <c r="K142" i="1" s="1"/>
  <c r="J144" i="1"/>
  <c r="J143" i="1" s="1"/>
  <c r="J142" i="1" s="1"/>
  <c r="I144" i="1"/>
  <c r="I143" i="1" s="1"/>
  <c r="I142" i="1" s="1"/>
  <c r="L139" i="1"/>
  <c r="L138" i="1" s="1"/>
  <c r="L137" i="1" s="1"/>
  <c r="K139" i="1"/>
  <c r="J139" i="1"/>
  <c r="I139" i="1"/>
  <c r="I138" i="1" s="1"/>
  <c r="I137" i="1" s="1"/>
  <c r="K138" i="1"/>
  <c r="K137" i="1" s="1"/>
  <c r="J138" i="1"/>
  <c r="J137" i="1" s="1"/>
  <c r="L135" i="1"/>
  <c r="L134" i="1" s="1"/>
  <c r="L133" i="1" s="1"/>
  <c r="K135" i="1"/>
  <c r="J135" i="1"/>
  <c r="I135" i="1"/>
  <c r="I134" i="1" s="1"/>
  <c r="I133" i="1" s="1"/>
  <c r="K134" i="1"/>
  <c r="K133" i="1" s="1"/>
  <c r="J134" i="1"/>
  <c r="J133" i="1" s="1"/>
  <c r="L131" i="1"/>
  <c r="L130" i="1" s="1"/>
  <c r="L129" i="1" s="1"/>
  <c r="K131" i="1"/>
  <c r="J131" i="1"/>
  <c r="I131" i="1"/>
  <c r="I130" i="1" s="1"/>
  <c r="I129" i="1" s="1"/>
  <c r="K130" i="1"/>
  <c r="K129" i="1" s="1"/>
  <c r="J130" i="1"/>
  <c r="J129" i="1" s="1"/>
  <c r="L127" i="1"/>
  <c r="L126" i="1" s="1"/>
  <c r="L125" i="1" s="1"/>
  <c r="K127" i="1"/>
  <c r="J127" i="1"/>
  <c r="I127" i="1"/>
  <c r="I126" i="1" s="1"/>
  <c r="I125" i="1" s="1"/>
  <c r="K126" i="1"/>
  <c r="K125" i="1" s="1"/>
  <c r="J126" i="1"/>
  <c r="J125" i="1" s="1"/>
  <c r="L123" i="1"/>
  <c r="L122" i="1" s="1"/>
  <c r="L121" i="1" s="1"/>
  <c r="K123" i="1"/>
  <c r="J123" i="1"/>
  <c r="I123" i="1"/>
  <c r="I122" i="1" s="1"/>
  <c r="I121" i="1" s="1"/>
  <c r="K122" i="1"/>
  <c r="K121" i="1" s="1"/>
  <c r="J122" i="1"/>
  <c r="J121" i="1" s="1"/>
  <c r="L118" i="1"/>
  <c r="L117" i="1" s="1"/>
  <c r="L116" i="1" s="1"/>
  <c r="K118" i="1"/>
  <c r="K117" i="1" s="1"/>
  <c r="K116" i="1" s="1"/>
  <c r="J118" i="1"/>
  <c r="I118" i="1"/>
  <c r="I117" i="1" s="1"/>
  <c r="I116" i="1" s="1"/>
  <c r="I115" i="1" s="1"/>
  <c r="J117" i="1"/>
  <c r="J116" i="1" s="1"/>
  <c r="L112" i="1"/>
  <c r="K112" i="1"/>
  <c r="K111" i="1" s="1"/>
  <c r="J112" i="1"/>
  <c r="J111" i="1" s="1"/>
  <c r="I112" i="1"/>
  <c r="L111" i="1"/>
  <c r="I111" i="1"/>
  <c r="L108" i="1"/>
  <c r="L107" i="1" s="1"/>
  <c r="L106" i="1" s="1"/>
  <c r="K108" i="1"/>
  <c r="J108" i="1"/>
  <c r="I108" i="1"/>
  <c r="I107" i="1" s="1"/>
  <c r="I106" i="1" s="1"/>
  <c r="K107" i="1"/>
  <c r="J107" i="1"/>
  <c r="L103" i="1"/>
  <c r="L102" i="1" s="1"/>
  <c r="L101" i="1" s="1"/>
  <c r="K103" i="1"/>
  <c r="K102" i="1" s="1"/>
  <c r="K101" i="1" s="1"/>
  <c r="J103" i="1"/>
  <c r="I103" i="1"/>
  <c r="I102" i="1" s="1"/>
  <c r="I101" i="1" s="1"/>
  <c r="J102" i="1"/>
  <c r="J101" i="1" s="1"/>
  <c r="L98" i="1"/>
  <c r="L97" i="1" s="1"/>
  <c r="L96" i="1" s="1"/>
  <c r="K98" i="1"/>
  <c r="K97" i="1" s="1"/>
  <c r="K96" i="1" s="1"/>
  <c r="J98" i="1"/>
  <c r="I98" i="1"/>
  <c r="I97" i="1" s="1"/>
  <c r="I96" i="1" s="1"/>
  <c r="I95" i="1" s="1"/>
  <c r="J97" i="1"/>
  <c r="J96" i="1" s="1"/>
  <c r="L91" i="1"/>
  <c r="K91" i="1"/>
  <c r="K90" i="1" s="1"/>
  <c r="K89" i="1" s="1"/>
  <c r="K88" i="1" s="1"/>
  <c r="J91" i="1"/>
  <c r="J90" i="1" s="1"/>
  <c r="J89" i="1" s="1"/>
  <c r="J88" i="1" s="1"/>
  <c r="I91" i="1"/>
  <c r="L90" i="1"/>
  <c r="L89" i="1" s="1"/>
  <c r="L88" i="1" s="1"/>
  <c r="I90" i="1"/>
  <c r="I89" i="1" s="1"/>
  <c r="I88" i="1" s="1"/>
  <c r="L86" i="1"/>
  <c r="L85" i="1" s="1"/>
  <c r="L84" i="1" s="1"/>
  <c r="K86" i="1"/>
  <c r="J86" i="1"/>
  <c r="J85" i="1" s="1"/>
  <c r="J84" i="1" s="1"/>
  <c r="I86" i="1"/>
  <c r="I85" i="1" s="1"/>
  <c r="I84" i="1" s="1"/>
  <c r="K85" i="1"/>
  <c r="K84" i="1"/>
  <c r="L80" i="1"/>
  <c r="L79" i="1" s="1"/>
  <c r="K80" i="1"/>
  <c r="J80" i="1"/>
  <c r="J79" i="1" s="1"/>
  <c r="I80" i="1"/>
  <c r="I79" i="1" s="1"/>
  <c r="K79" i="1"/>
  <c r="L75" i="1"/>
  <c r="K75" i="1"/>
  <c r="K74" i="1" s="1"/>
  <c r="J75" i="1"/>
  <c r="J74" i="1" s="1"/>
  <c r="I75" i="1"/>
  <c r="L74" i="1"/>
  <c r="I74" i="1"/>
  <c r="L70" i="1"/>
  <c r="L69" i="1" s="1"/>
  <c r="K70" i="1"/>
  <c r="J70" i="1"/>
  <c r="I70" i="1"/>
  <c r="I69" i="1" s="1"/>
  <c r="K69" i="1"/>
  <c r="K68" i="1" s="1"/>
  <c r="K67" i="1" s="1"/>
  <c r="J69" i="1"/>
  <c r="L50" i="1"/>
  <c r="K50" i="1"/>
  <c r="K49" i="1" s="1"/>
  <c r="K48" i="1" s="1"/>
  <c r="K47" i="1" s="1"/>
  <c r="J50" i="1"/>
  <c r="J49" i="1" s="1"/>
  <c r="J48" i="1" s="1"/>
  <c r="J47" i="1" s="1"/>
  <c r="I50" i="1"/>
  <c r="L49" i="1"/>
  <c r="L48" i="1" s="1"/>
  <c r="L47" i="1" s="1"/>
  <c r="I49" i="1"/>
  <c r="I48" i="1" s="1"/>
  <c r="I47" i="1" s="1"/>
  <c r="L45" i="1"/>
  <c r="L44" i="1" s="1"/>
  <c r="L43" i="1" s="1"/>
  <c r="K45" i="1"/>
  <c r="J45" i="1"/>
  <c r="J44" i="1" s="1"/>
  <c r="J43" i="1" s="1"/>
  <c r="I45" i="1"/>
  <c r="I44" i="1" s="1"/>
  <c r="I43" i="1" s="1"/>
  <c r="K44" i="1"/>
  <c r="K43" i="1"/>
  <c r="L41" i="1"/>
  <c r="K41" i="1"/>
  <c r="J41" i="1"/>
  <c r="I41" i="1"/>
  <c r="L39" i="1"/>
  <c r="L38" i="1" s="1"/>
  <c r="L37" i="1" s="1"/>
  <c r="L36" i="1" s="1"/>
  <c r="K39" i="1"/>
  <c r="J39" i="1"/>
  <c r="I39" i="1"/>
  <c r="I38" i="1" s="1"/>
  <c r="I37" i="1" s="1"/>
  <c r="I36" i="1" s="1"/>
  <c r="K38" i="1"/>
  <c r="K37" i="1" s="1"/>
  <c r="K36" i="1" s="1"/>
  <c r="J38" i="1"/>
  <c r="J37" i="1" s="1"/>
  <c r="J36" i="1" s="1"/>
  <c r="L367" i="11"/>
  <c r="L366" i="11" s="1"/>
  <c r="K367" i="11"/>
  <c r="J367" i="11"/>
  <c r="I367" i="11"/>
  <c r="I366" i="11" s="1"/>
  <c r="K366" i="11"/>
  <c r="J366" i="11"/>
  <c r="L364" i="11"/>
  <c r="K364" i="11"/>
  <c r="K363" i="11" s="1"/>
  <c r="J364" i="11"/>
  <c r="J363" i="11" s="1"/>
  <c r="I364" i="11"/>
  <c r="I363" i="11" s="1"/>
  <c r="L363" i="11"/>
  <c r="L361" i="11"/>
  <c r="L360" i="11" s="1"/>
  <c r="K361" i="11"/>
  <c r="K360" i="11" s="1"/>
  <c r="J361" i="11"/>
  <c r="J360" i="11" s="1"/>
  <c r="I361" i="11"/>
  <c r="I360" i="11"/>
  <c r="L357" i="11"/>
  <c r="L356" i="11" s="1"/>
  <c r="K357" i="11"/>
  <c r="J357" i="11"/>
  <c r="I357" i="11"/>
  <c r="K356" i="11"/>
  <c r="J356" i="11"/>
  <c r="I356" i="11"/>
  <c r="L353" i="11"/>
  <c r="K353" i="11"/>
  <c r="K352" i="11" s="1"/>
  <c r="J353" i="11"/>
  <c r="J352" i="11" s="1"/>
  <c r="I353" i="11"/>
  <c r="I352" i="11" s="1"/>
  <c r="L352" i="11"/>
  <c r="L349" i="11"/>
  <c r="L348" i="11" s="1"/>
  <c r="K349" i="11"/>
  <c r="K348" i="11" s="1"/>
  <c r="K338" i="11" s="1"/>
  <c r="J349" i="11"/>
  <c r="J348" i="11" s="1"/>
  <c r="I349" i="11"/>
  <c r="I348" i="11"/>
  <c r="L345" i="11"/>
  <c r="K345" i="11"/>
  <c r="J345" i="11"/>
  <c r="I345" i="11"/>
  <c r="L342" i="11"/>
  <c r="K342" i="11"/>
  <c r="J342" i="11"/>
  <c r="I342" i="11"/>
  <c r="P340" i="11"/>
  <c r="O340" i="11"/>
  <c r="N340" i="11"/>
  <c r="M340" i="11"/>
  <c r="L340" i="11"/>
  <c r="L339" i="11" s="1"/>
  <c r="L338" i="11" s="1"/>
  <c r="K340" i="11"/>
  <c r="J340" i="11"/>
  <c r="I340" i="11"/>
  <c r="K339" i="11"/>
  <c r="J339" i="11"/>
  <c r="I339" i="11"/>
  <c r="L335" i="11"/>
  <c r="L334" i="11" s="1"/>
  <c r="K335" i="11"/>
  <c r="J335" i="11"/>
  <c r="I335" i="11"/>
  <c r="I334" i="11" s="1"/>
  <c r="K334" i="11"/>
  <c r="J334" i="11"/>
  <c r="L332" i="11"/>
  <c r="K332" i="11"/>
  <c r="K331" i="11" s="1"/>
  <c r="J332" i="11"/>
  <c r="J331" i="11" s="1"/>
  <c r="I332" i="11"/>
  <c r="I331" i="11" s="1"/>
  <c r="L331" i="11"/>
  <c r="L329" i="11"/>
  <c r="L328" i="11" s="1"/>
  <c r="K329" i="11"/>
  <c r="J329" i="11"/>
  <c r="J328" i="11" s="1"/>
  <c r="I329" i="11"/>
  <c r="K328" i="11"/>
  <c r="I328" i="11"/>
  <c r="L325" i="11"/>
  <c r="L324" i="11" s="1"/>
  <c r="K325" i="11"/>
  <c r="J325" i="11"/>
  <c r="I325" i="11"/>
  <c r="K324" i="11"/>
  <c r="J324" i="11"/>
  <c r="I324" i="11"/>
  <c r="L321" i="11"/>
  <c r="K321" i="11"/>
  <c r="K320" i="11" s="1"/>
  <c r="J321" i="11"/>
  <c r="J320" i="11" s="1"/>
  <c r="I321" i="11"/>
  <c r="I320" i="11" s="1"/>
  <c r="L320" i="11"/>
  <c r="L317" i="11"/>
  <c r="L316" i="11" s="1"/>
  <c r="K317" i="11"/>
  <c r="J317" i="11"/>
  <c r="J316" i="11" s="1"/>
  <c r="I317" i="11"/>
  <c r="K316" i="11"/>
  <c r="I316" i="11"/>
  <c r="L313" i="11"/>
  <c r="K313" i="11"/>
  <c r="J313" i="11"/>
  <c r="I313" i="11"/>
  <c r="L310" i="11"/>
  <c r="K310" i="11"/>
  <c r="J310" i="11"/>
  <c r="I310" i="11"/>
  <c r="L308" i="11"/>
  <c r="K308" i="11"/>
  <c r="K307" i="11" s="1"/>
  <c r="J308" i="11"/>
  <c r="J307" i="11" s="1"/>
  <c r="I308" i="11"/>
  <c r="I307" i="11" s="1"/>
  <c r="L307" i="11"/>
  <c r="L302" i="11"/>
  <c r="L301" i="11" s="1"/>
  <c r="K302" i="11"/>
  <c r="J302" i="11"/>
  <c r="I302" i="11"/>
  <c r="I301" i="11" s="1"/>
  <c r="K301" i="11"/>
  <c r="J301" i="11"/>
  <c r="L299" i="11"/>
  <c r="K299" i="11"/>
  <c r="K298" i="11" s="1"/>
  <c r="J299" i="11"/>
  <c r="J298" i="11" s="1"/>
  <c r="I299" i="11"/>
  <c r="I298" i="11" s="1"/>
  <c r="L298" i="11"/>
  <c r="L296" i="11"/>
  <c r="L295" i="11" s="1"/>
  <c r="K296" i="11"/>
  <c r="J296" i="11"/>
  <c r="J295" i="11" s="1"/>
  <c r="I296" i="11"/>
  <c r="K295" i="11"/>
  <c r="I295" i="11"/>
  <c r="L292" i="11"/>
  <c r="L291" i="11" s="1"/>
  <c r="K292" i="11"/>
  <c r="J292" i="11"/>
  <c r="I292" i="11"/>
  <c r="K291" i="11"/>
  <c r="J291" i="11"/>
  <c r="I291" i="11"/>
  <c r="L288" i="11"/>
  <c r="K288" i="11"/>
  <c r="K287" i="11" s="1"/>
  <c r="J288" i="11"/>
  <c r="J287" i="11" s="1"/>
  <c r="I288" i="11"/>
  <c r="I287" i="11" s="1"/>
  <c r="L287" i="11"/>
  <c r="L284" i="11"/>
  <c r="L283" i="11" s="1"/>
  <c r="K284" i="11"/>
  <c r="J284" i="11"/>
  <c r="J283" i="11" s="1"/>
  <c r="I284" i="11"/>
  <c r="K283" i="11"/>
  <c r="I283" i="11"/>
  <c r="L280" i="11"/>
  <c r="K280" i="11"/>
  <c r="J280" i="11"/>
  <c r="I280" i="11"/>
  <c r="L277" i="11"/>
  <c r="K277" i="11"/>
  <c r="J277" i="11"/>
  <c r="I277" i="11"/>
  <c r="L275" i="11"/>
  <c r="K275" i="11"/>
  <c r="K274" i="11" s="1"/>
  <c r="J275" i="11"/>
  <c r="J274" i="11" s="1"/>
  <c r="I275" i="11"/>
  <c r="I274" i="11" s="1"/>
  <c r="L274" i="11"/>
  <c r="L270" i="11"/>
  <c r="K270" i="11"/>
  <c r="K269" i="11" s="1"/>
  <c r="J270" i="11"/>
  <c r="J269" i="11" s="1"/>
  <c r="I270" i="11"/>
  <c r="I269" i="11" s="1"/>
  <c r="L269" i="11"/>
  <c r="L267" i="11"/>
  <c r="L266" i="11" s="1"/>
  <c r="K267" i="11"/>
  <c r="J267" i="11"/>
  <c r="J266" i="11" s="1"/>
  <c r="I267" i="11"/>
  <c r="K266" i="11"/>
  <c r="I266" i="11"/>
  <c r="L264" i="11"/>
  <c r="L263" i="11" s="1"/>
  <c r="K264" i="11"/>
  <c r="J264" i="11"/>
  <c r="I264" i="11"/>
  <c r="K263" i="11"/>
  <c r="J263" i="11"/>
  <c r="I263" i="11"/>
  <c r="L260" i="11"/>
  <c r="K260" i="11"/>
  <c r="K259" i="11" s="1"/>
  <c r="J260" i="11"/>
  <c r="J259" i="11" s="1"/>
  <c r="I260" i="11"/>
  <c r="I259" i="11" s="1"/>
  <c r="L259" i="11"/>
  <c r="L256" i="11"/>
  <c r="L255" i="11" s="1"/>
  <c r="K256" i="11"/>
  <c r="J256" i="11"/>
  <c r="J255" i="11" s="1"/>
  <c r="I256" i="11"/>
  <c r="K255" i="11"/>
  <c r="I255" i="11"/>
  <c r="L252" i="11"/>
  <c r="L251" i="11" s="1"/>
  <c r="K252" i="11"/>
  <c r="J252" i="11"/>
  <c r="I252" i="11"/>
  <c r="K251" i="11"/>
  <c r="J251" i="11"/>
  <c r="I251" i="11"/>
  <c r="L248" i="11"/>
  <c r="K248" i="11"/>
  <c r="J248" i="11"/>
  <c r="I248" i="11"/>
  <c r="L245" i="11"/>
  <c r="K245" i="11"/>
  <c r="J245" i="11"/>
  <c r="I245" i="11"/>
  <c r="L243" i="11"/>
  <c r="L242" i="11" s="1"/>
  <c r="K243" i="11"/>
  <c r="J243" i="11"/>
  <c r="J242" i="11" s="1"/>
  <c r="I243" i="11"/>
  <c r="K242" i="11"/>
  <c r="K241" i="11" s="1"/>
  <c r="I242" i="11"/>
  <c r="I241" i="11" s="1"/>
  <c r="L236" i="11"/>
  <c r="K236" i="11"/>
  <c r="K235" i="11" s="1"/>
  <c r="K234" i="11" s="1"/>
  <c r="J236" i="11"/>
  <c r="J235" i="11" s="1"/>
  <c r="J234" i="11" s="1"/>
  <c r="I236" i="11"/>
  <c r="I235" i="11" s="1"/>
  <c r="I234" i="11" s="1"/>
  <c r="L235" i="11"/>
  <c r="L234" i="11" s="1"/>
  <c r="L232" i="11"/>
  <c r="K232" i="11"/>
  <c r="K231" i="11" s="1"/>
  <c r="K230" i="11" s="1"/>
  <c r="J232" i="11"/>
  <c r="J231" i="11" s="1"/>
  <c r="J230" i="11" s="1"/>
  <c r="I232" i="11"/>
  <c r="I231" i="11" s="1"/>
  <c r="I230" i="11" s="1"/>
  <c r="L231" i="11"/>
  <c r="L230" i="11" s="1"/>
  <c r="P223" i="11"/>
  <c r="O223" i="11"/>
  <c r="N223" i="11"/>
  <c r="M223" i="11"/>
  <c r="L223" i="11"/>
  <c r="L222" i="11" s="1"/>
  <c r="K223" i="11"/>
  <c r="J223" i="11"/>
  <c r="I223" i="11"/>
  <c r="I222" i="11" s="1"/>
  <c r="K222" i="11"/>
  <c r="J222" i="11"/>
  <c r="L220" i="11"/>
  <c r="K220" i="11"/>
  <c r="K219" i="11" s="1"/>
  <c r="K218" i="11" s="1"/>
  <c r="J220" i="11"/>
  <c r="J219" i="11" s="1"/>
  <c r="J218" i="11" s="1"/>
  <c r="I220" i="11"/>
  <c r="I219" i="11" s="1"/>
  <c r="I218" i="11" s="1"/>
  <c r="L219" i="11"/>
  <c r="L213" i="11"/>
  <c r="K213" i="11"/>
  <c r="K212" i="11" s="1"/>
  <c r="K211" i="11" s="1"/>
  <c r="J213" i="11"/>
  <c r="J212" i="11" s="1"/>
  <c r="J211" i="11" s="1"/>
  <c r="I213" i="11"/>
  <c r="I212" i="11" s="1"/>
  <c r="I211" i="11" s="1"/>
  <c r="L212" i="11"/>
  <c r="L211" i="11" s="1"/>
  <c r="L209" i="11"/>
  <c r="K209" i="11"/>
  <c r="K208" i="11" s="1"/>
  <c r="J209" i="11"/>
  <c r="J208" i="11" s="1"/>
  <c r="I209" i="11"/>
  <c r="I208" i="11" s="1"/>
  <c r="L208" i="11"/>
  <c r="L204" i="11"/>
  <c r="L203" i="11" s="1"/>
  <c r="K204" i="11"/>
  <c r="J204" i="11"/>
  <c r="J203" i="11" s="1"/>
  <c r="I204" i="11"/>
  <c r="K203" i="11"/>
  <c r="I203" i="11"/>
  <c r="L198" i="11"/>
  <c r="L197" i="11" s="1"/>
  <c r="K198" i="11"/>
  <c r="J198" i="11"/>
  <c r="I198" i="11"/>
  <c r="I197" i="11" s="1"/>
  <c r="K197" i="11"/>
  <c r="J197" i="11"/>
  <c r="L193" i="11"/>
  <c r="K193" i="11"/>
  <c r="K192" i="11" s="1"/>
  <c r="J193" i="11"/>
  <c r="J192" i="11" s="1"/>
  <c r="I193" i="11"/>
  <c r="I192" i="11" s="1"/>
  <c r="L192" i="11"/>
  <c r="L190" i="11"/>
  <c r="L189" i="11" s="1"/>
  <c r="L188" i="11" s="1"/>
  <c r="K190" i="11"/>
  <c r="J190" i="11"/>
  <c r="J189" i="11" s="1"/>
  <c r="I190" i="11"/>
  <c r="K189" i="11"/>
  <c r="I189" i="11"/>
  <c r="L182" i="11"/>
  <c r="L181" i="11" s="1"/>
  <c r="K182" i="11"/>
  <c r="J182" i="11"/>
  <c r="I182" i="11"/>
  <c r="K181" i="11"/>
  <c r="J181" i="11"/>
  <c r="I181" i="11"/>
  <c r="L177" i="11"/>
  <c r="K177" i="11"/>
  <c r="K176" i="11" s="1"/>
  <c r="K175" i="11" s="1"/>
  <c r="J177" i="11"/>
  <c r="I177" i="11"/>
  <c r="I176" i="11" s="1"/>
  <c r="I175" i="11" s="1"/>
  <c r="L176" i="11"/>
  <c r="J176" i="11"/>
  <c r="J175" i="11"/>
  <c r="L173" i="11"/>
  <c r="K173" i="11"/>
  <c r="K172" i="11" s="1"/>
  <c r="K171" i="11" s="1"/>
  <c r="K170" i="11" s="1"/>
  <c r="J173" i="11"/>
  <c r="I173" i="11"/>
  <c r="I172" i="11" s="1"/>
  <c r="I171" i="11" s="1"/>
  <c r="I170" i="11" s="1"/>
  <c r="L172" i="11"/>
  <c r="L171" i="11" s="1"/>
  <c r="J172" i="11"/>
  <c r="J171" i="11"/>
  <c r="J170" i="11" s="1"/>
  <c r="L168" i="11"/>
  <c r="L167" i="11" s="1"/>
  <c r="K168" i="11"/>
  <c r="J168" i="11"/>
  <c r="I168" i="11"/>
  <c r="I167" i="11" s="1"/>
  <c r="K167" i="11"/>
  <c r="J167" i="11"/>
  <c r="J161" i="11" s="1"/>
  <c r="J160" i="11" s="1"/>
  <c r="L163" i="11"/>
  <c r="K163" i="11"/>
  <c r="K162" i="11" s="1"/>
  <c r="K161" i="11" s="1"/>
  <c r="K160" i="11" s="1"/>
  <c r="J163" i="11"/>
  <c r="I163" i="11"/>
  <c r="I162" i="11" s="1"/>
  <c r="I161" i="11" s="1"/>
  <c r="I160" i="11" s="1"/>
  <c r="L162" i="11"/>
  <c r="L161" i="11" s="1"/>
  <c r="L160" i="11" s="1"/>
  <c r="J162" i="11"/>
  <c r="L157" i="11"/>
  <c r="L156" i="11" s="1"/>
  <c r="L155" i="11" s="1"/>
  <c r="K157" i="11"/>
  <c r="K156" i="11" s="1"/>
  <c r="K155" i="11" s="1"/>
  <c r="J157" i="11"/>
  <c r="I157" i="11"/>
  <c r="I156" i="11" s="1"/>
  <c r="I155" i="11" s="1"/>
  <c r="J156" i="11"/>
  <c r="J155" i="11" s="1"/>
  <c r="L153" i="11"/>
  <c r="L152" i="11" s="1"/>
  <c r="K153" i="11"/>
  <c r="K152" i="11" s="1"/>
  <c r="J153" i="11"/>
  <c r="I153" i="11"/>
  <c r="I152" i="11" s="1"/>
  <c r="J152" i="11"/>
  <c r="L149" i="11"/>
  <c r="K149" i="11"/>
  <c r="K148" i="11" s="1"/>
  <c r="K147" i="11" s="1"/>
  <c r="J149" i="11"/>
  <c r="I149" i="11"/>
  <c r="I148" i="11" s="1"/>
  <c r="I147" i="11" s="1"/>
  <c r="L148" i="11"/>
  <c r="L147" i="11" s="1"/>
  <c r="J148" i="11"/>
  <c r="J147" i="11"/>
  <c r="L144" i="11"/>
  <c r="K144" i="11"/>
  <c r="K143" i="11" s="1"/>
  <c r="K142" i="11" s="1"/>
  <c r="K141" i="11" s="1"/>
  <c r="J144" i="11"/>
  <c r="I144" i="11"/>
  <c r="I143" i="11" s="1"/>
  <c r="I142" i="11" s="1"/>
  <c r="I141" i="11" s="1"/>
  <c r="L143" i="11"/>
  <c r="L142" i="11" s="1"/>
  <c r="L141" i="11" s="1"/>
  <c r="J143" i="11"/>
  <c r="J142" i="11"/>
  <c r="L139" i="11"/>
  <c r="L138" i="11" s="1"/>
  <c r="L137" i="11" s="1"/>
  <c r="K139" i="11"/>
  <c r="K138" i="11" s="1"/>
  <c r="K137" i="11" s="1"/>
  <c r="J139" i="11"/>
  <c r="I139" i="11"/>
  <c r="I138" i="11" s="1"/>
  <c r="I137" i="11" s="1"/>
  <c r="J138" i="11"/>
  <c r="J137" i="11" s="1"/>
  <c r="L135" i="11"/>
  <c r="L134" i="11" s="1"/>
  <c r="L133" i="11" s="1"/>
  <c r="K135" i="11"/>
  <c r="K134" i="11" s="1"/>
  <c r="K133" i="11" s="1"/>
  <c r="J135" i="11"/>
  <c r="I135" i="11"/>
  <c r="I134" i="11" s="1"/>
  <c r="I133" i="11" s="1"/>
  <c r="J134" i="11"/>
  <c r="J133" i="11" s="1"/>
  <c r="L131" i="11"/>
  <c r="L130" i="11" s="1"/>
  <c r="L129" i="11" s="1"/>
  <c r="K131" i="11"/>
  <c r="K130" i="11" s="1"/>
  <c r="K129" i="11" s="1"/>
  <c r="J131" i="11"/>
  <c r="I131" i="11"/>
  <c r="I130" i="11" s="1"/>
  <c r="I129" i="11" s="1"/>
  <c r="J130" i="11"/>
  <c r="J129" i="11" s="1"/>
  <c r="L127" i="11"/>
  <c r="L126" i="11" s="1"/>
  <c r="L125" i="11" s="1"/>
  <c r="K127" i="11"/>
  <c r="K126" i="11" s="1"/>
  <c r="K125" i="11" s="1"/>
  <c r="J127" i="11"/>
  <c r="I127" i="11"/>
  <c r="I126" i="11" s="1"/>
  <c r="I125" i="11" s="1"/>
  <c r="J126" i="11"/>
  <c r="J125" i="11" s="1"/>
  <c r="L123" i="11"/>
  <c r="L122" i="11" s="1"/>
  <c r="L121" i="11" s="1"/>
  <c r="K123" i="11"/>
  <c r="K122" i="11" s="1"/>
  <c r="K121" i="11" s="1"/>
  <c r="J123" i="11"/>
  <c r="I123" i="11"/>
  <c r="I122" i="11" s="1"/>
  <c r="I121" i="11" s="1"/>
  <c r="J122" i="11"/>
  <c r="J121" i="11" s="1"/>
  <c r="L118" i="11"/>
  <c r="L117" i="11" s="1"/>
  <c r="L116" i="11" s="1"/>
  <c r="K118" i="11"/>
  <c r="K117" i="11" s="1"/>
  <c r="K116" i="11" s="1"/>
  <c r="J118" i="11"/>
  <c r="I118" i="11"/>
  <c r="I117" i="11" s="1"/>
  <c r="I116" i="11" s="1"/>
  <c r="J117" i="11"/>
  <c r="J116" i="11" s="1"/>
  <c r="L112" i="11"/>
  <c r="L111" i="11" s="1"/>
  <c r="K112" i="11"/>
  <c r="J112" i="11"/>
  <c r="J111" i="11" s="1"/>
  <c r="I112" i="11"/>
  <c r="K111" i="11"/>
  <c r="I111" i="11"/>
  <c r="L108" i="11"/>
  <c r="L107" i="11" s="1"/>
  <c r="K108" i="11"/>
  <c r="K107" i="11" s="1"/>
  <c r="K106" i="11" s="1"/>
  <c r="J108" i="11"/>
  <c r="I108" i="11"/>
  <c r="I107" i="11" s="1"/>
  <c r="I106" i="11" s="1"/>
  <c r="J107" i="11"/>
  <c r="L103" i="11"/>
  <c r="L102" i="11" s="1"/>
  <c r="L101" i="11" s="1"/>
  <c r="K103" i="11"/>
  <c r="K102" i="11" s="1"/>
  <c r="K101" i="11" s="1"/>
  <c r="J103" i="11"/>
  <c r="I103" i="11"/>
  <c r="I102" i="11" s="1"/>
  <c r="I101" i="11" s="1"/>
  <c r="J102" i="11"/>
  <c r="J101" i="11" s="1"/>
  <c r="L98" i="11"/>
  <c r="L97" i="11" s="1"/>
  <c r="L96" i="11" s="1"/>
  <c r="K98" i="11"/>
  <c r="K97" i="11" s="1"/>
  <c r="K96" i="11" s="1"/>
  <c r="J98" i="11"/>
  <c r="I98" i="11"/>
  <c r="I97" i="11" s="1"/>
  <c r="I96" i="11" s="1"/>
  <c r="J97" i="11"/>
  <c r="J96" i="11" s="1"/>
  <c r="L91" i="11"/>
  <c r="L90" i="11" s="1"/>
  <c r="L89" i="11" s="1"/>
  <c r="L88" i="11" s="1"/>
  <c r="K91" i="11"/>
  <c r="J91" i="11"/>
  <c r="J90" i="11" s="1"/>
  <c r="J89" i="11" s="1"/>
  <c r="J88" i="11" s="1"/>
  <c r="I91" i="11"/>
  <c r="K90" i="11"/>
  <c r="K89" i="11" s="1"/>
  <c r="K88" i="11" s="1"/>
  <c r="I90" i="11"/>
  <c r="I89" i="11" s="1"/>
  <c r="I88" i="11" s="1"/>
  <c r="L86" i="11"/>
  <c r="K86" i="11"/>
  <c r="K85" i="11" s="1"/>
  <c r="K84" i="11" s="1"/>
  <c r="J86" i="11"/>
  <c r="I86" i="11"/>
  <c r="I85" i="11" s="1"/>
  <c r="I84" i="11" s="1"/>
  <c r="L85" i="11"/>
  <c r="L84" i="11" s="1"/>
  <c r="J85" i="11"/>
  <c r="J84" i="11"/>
  <c r="L80" i="11"/>
  <c r="K80" i="11"/>
  <c r="K79" i="11" s="1"/>
  <c r="K68" i="11" s="1"/>
  <c r="K67" i="11" s="1"/>
  <c r="J80" i="11"/>
  <c r="J79" i="11" s="1"/>
  <c r="I80" i="11"/>
  <c r="I79" i="11" s="1"/>
  <c r="I68" i="11" s="1"/>
  <c r="I67" i="11" s="1"/>
  <c r="L79" i="11"/>
  <c r="L75" i="11"/>
  <c r="L74" i="11" s="1"/>
  <c r="K75" i="11"/>
  <c r="J75" i="11"/>
  <c r="J74" i="11" s="1"/>
  <c r="I75" i="11"/>
  <c r="K74" i="11"/>
  <c r="I74" i="11"/>
  <c r="L70" i="11"/>
  <c r="L69" i="11" s="1"/>
  <c r="K70" i="11"/>
  <c r="J70" i="11"/>
  <c r="I70" i="11"/>
  <c r="K69" i="11"/>
  <c r="J69" i="11"/>
  <c r="J68" i="11" s="1"/>
  <c r="J67" i="11" s="1"/>
  <c r="I69" i="11"/>
  <c r="L50" i="11"/>
  <c r="L49" i="11" s="1"/>
  <c r="L48" i="11" s="1"/>
  <c r="L47" i="11" s="1"/>
  <c r="K50" i="11"/>
  <c r="J50" i="11"/>
  <c r="J49" i="11" s="1"/>
  <c r="J48" i="11" s="1"/>
  <c r="J47" i="11" s="1"/>
  <c r="I50" i="11"/>
  <c r="K49" i="11"/>
  <c r="K48" i="11" s="1"/>
  <c r="K47" i="11" s="1"/>
  <c r="I49" i="11"/>
  <c r="I48" i="11" s="1"/>
  <c r="I47" i="11" s="1"/>
  <c r="L45" i="11"/>
  <c r="K45" i="11"/>
  <c r="K44" i="11" s="1"/>
  <c r="K43" i="11" s="1"/>
  <c r="J45" i="11"/>
  <c r="J44" i="11" s="1"/>
  <c r="J43" i="11" s="1"/>
  <c r="I45" i="11"/>
  <c r="I44" i="11" s="1"/>
  <c r="I43" i="11" s="1"/>
  <c r="L44" i="11"/>
  <c r="L43" i="11" s="1"/>
  <c r="L41" i="11"/>
  <c r="K41" i="11"/>
  <c r="J41" i="11"/>
  <c r="I41" i="11"/>
  <c r="I38" i="11" s="1"/>
  <c r="I37" i="11" s="1"/>
  <c r="L39" i="11"/>
  <c r="L38" i="11" s="1"/>
  <c r="L37" i="11" s="1"/>
  <c r="K39" i="11"/>
  <c r="J39" i="11"/>
  <c r="I39" i="11"/>
  <c r="K38" i="11"/>
  <c r="J38" i="11"/>
  <c r="J37" i="11" s="1"/>
  <c r="J36" i="11" s="1"/>
  <c r="K37" i="11"/>
  <c r="K36" i="11" s="1"/>
  <c r="L367" i="29"/>
  <c r="L366" i="29" s="1"/>
  <c r="K367" i="29"/>
  <c r="J367" i="29"/>
  <c r="I367" i="29"/>
  <c r="I366" i="29" s="1"/>
  <c r="K366" i="29"/>
  <c r="J366" i="29"/>
  <c r="L364" i="29"/>
  <c r="K364" i="29"/>
  <c r="K363" i="29" s="1"/>
  <c r="J364" i="29"/>
  <c r="J363" i="29" s="1"/>
  <c r="I364" i="29"/>
  <c r="I363" i="29" s="1"/>
  <c r="L363" i="29"/>
  <c r="L361" i="29"/>
  <c r="L360" i="29" s="1"/>
  <c r="K361" i="29"/>
  <c r="K360" i="29" s="1"/>
  <c r="J361" i="29"/>
  <c r="J360" i="29" s="1"/>
  <c r="I361" i="29"/>
  <c r="I360" i="29"/>
  <c r="L357" i="29"/>
  <c r="L356" i="29" s="1"/>
  <c r="K357" i="29"/>
  <c r="J357" i="29"/>
  <c r="I357" i="29"/>
  <c r="K356" i="29"/>
  <c r="J356" i="29"/>
  <c r="I356" i="29"/>
  <c r="L353" i="29"/>
  <c r="K353" i="29"/>
  <c r="K352" i="29" s="1"/>
  <c r="J353" i="29"/>
  <c r="J352" i="29" s="1"/>
  <c r="I353" i="29"/>
  <c r="I352" i="29" s="1"/>
  <c r="L352" i="29"/>
  <c r="L349" i="29"/>
  <c r="L348" i="29" s="1"/>
  <c r="K349" i="29"/>
  <c r="K348" i="29" s="1"/>
  <c r="J349" i="29"/>
  <c r="J348" i="29" s="1"/>
  <c r="I349" i="29"/>
  <c r="I348" i="29"/>
  <c r="L345" i="29"/>
  <c r="K345" i="29"/>
  <c r="J345" i="29"/>
  <c r="I345" i="29"/>
  <c r="L342" i="29"/>
  <c r="K342" i="29"/>
  <c r="J342" i="29"/>
  <c r="I342" i="29"/>
  <c r="P340" i="29"/>
  <c r="O340" i="29"/>
  <c r="N340" i="29"/>
  <c r="M340" i="29"/>
  <c r="L340" i="29"/>
  <c r="L339" i="29" s="1"/>
  <c r="K340" i="29"/>
  <c r="J340" i="29"/>
  <c r="I340" i="29"/>
  <c r="K339" i="29"/>
  <c r="J339" i="29"/>
  <c r="I339" i="29"/>
  <c r="L335" i="29"/>
  <c r="L334" i="29" s="1"/>
  <c r="K335" i="29"/>
  <c r="J335" i="29"/>
  <c r="I335" i="29"/>
  <c r="K334" i="29"/>
  <c r="J334" i="29"/>
  <c r="I334" i="29"/>
  <c r="L332" i="29"/>
  <c r="K332" i="29"/>
  <c r="K331" i="29" s="1"/>
  <c r="J332" i="29"/>
  <c r="J331" i="29" s="1"/>
  <c r="I332" i="29"/>
  <c r="I331" i="29" s="1"/>
  <c r="L331" i="29"/>
  <c r="L329" i="29"/>
  <c r="L328" i="29" s="1"/>
  <c r="K329" i="29"/>
  <c r="K328" i="29" s="1"/>
  <c r="J329" i="29"/>
  <c r="J328" i="29" s="1"/>
  <c r="I329" i="29"/>
  <c r="I328" i="29"/>
  <c r="L325" i="29"/>
  <c r="L324" i="29" s="1"/>
  <c r="K325" i="29"/>
  <c r="J325" i="29"/>
  <c r="I325" i="29"/>
  <c r="K324" i="29"/>
  <c r="J324" i="29"/>
  <c r="I324" i="29"/>
  <c r="L321" i="29"/>
  <c r="K321" i="29"/>
  <c r="K320" i="29" s="1"/>
  <c r="J321" i="29"/>
  <c r="J320" i="29" s="1"/>
  <c r="I321" i="29"/>
  <c r="I320" i="29" s="1"/>
  <c r="L320" i="29"/>
  <c r="L317" i="29"/>
  <c r="L316" i="29" s="1"/>
  <c r="K317" i="29"/>
  <c r="K316" i="29" s="1"/>
  <c r="J317" i="29"/>
  <c r="J316" i="29" s="1"/>
  <c r="I317" i="29"/>
  <c r="I316" i="29"/>
  <c r="L313" i="29"/>
  <c r="K313" i="29"/>
  <c r="J313" i="29"/>
  <c r="I313" i="29"/>
  <c r="L310" i="29"/>
  <c r="K310" i="29"/>
  <c r="J310" i="29"/>
  <c r="I310" i="29"/>
  <c r="L308" i="29"/>
  <c r="K308" i="29"/>
  <c r="K307" i="29" s="1"/>
  <c r="K306" i="29" s="1"/>
  <c r="J308" i="29"/>
  <c r="J307" i="29" s="1"/>
  <c r="I308" i="29"/>
  <c r="L307" i="29"/>
  <c r="I307" i="29"/>
  <c r="L302" i="29"/>
  <c r="L301" i="29" s="1"/>
  <c r="K302" i="29"/>
  <c r="J302" i="29"/>
  <c r="I302" i="29"/>
  <c r="I301" i="29" s="1"/>
  <c r="K301" i="29"/>
  <c r="J301" i="29"/>
  <c r="L299" i="29"/>
  <c r="K299" i="29"/>
  <c r="K298" i="29" s="1"/>
  <c r="J299" i="29"/>
  <c r="J298" i="29" s="1"/>
  <c r="I299" i="29"/>
  <c r="L298" i="29"/>
  <c r="I298" i="29"/>
  <c r="L296" i="29"/>
  <c r="L295" i="29" s="1"/>
  <c r="K296" i="29"/>
  <c r="K295" i="29" s="1"/>
  <c r="J296" i="29"/>
  <c r="J295" i="29" s="1"/>
  <c r="I296" i="29"/>
  <c r="I295" i="29" s="1"/>
  <c r="L292" i="29"/>
  <c r="L291" i="29" s="1"/>
  <c r="K292" i="29"/>
  <c r="J292" i="29"/>
  <c r="I292" i="29"/>
  <c r="I291" i="29" s="1"/>
  <c r="K291" i="29"/>
  <c r="J291" i="29"/>
  <c r="L288" i="29"/>
  <c r="K288" i="29"/>
  <c r="K287" i="29" s="1"/>
  <c r="J288" i="29"/>
  <c r="J287" i="29" s="1"/>
  <c r="I288" i="29"/>
  <c r="L287" i="29"/>
  <c r="I287" i="29"/>
  <c r="L284" i="29"/>
  <c r="L283" i="29" s="1"/>
  <c r="K284" i="29"/>
  <c r="K283" i="29" s="1"/>
  <c r="J284" i="29"/>
  <c r="J283" i="29" s="1"/>
  <c r="I284" i="29"/>
  <c r="I283" i="29" s="1"/>
  <c r="L280" i="29"/>
  <c r="K280" i="29"/>
  <c r="J280" i="29"/>
  <c r="I280" i="29"/>
  <c r="L277" i="29"/>
  <c r="K277" i="29"/>
  <c r="J277" i="29"/>
  <c r="I277" i="29"/>
  <c r="L275" i="29"/>
  <c r="K275" i="29"/>
  <c r="K274" i="29" s="1"/>
  <c r="J275" i="29"/>
  <c r="J274" i="29" s="1"/>
  <c r="J273" i="29" s="1"/>
  <c r="I275" i="29"/>
  <c r="L274" i="29"/>
  <c r="I274" i="29"/>
  <c r="L270" i="29"/>
  <c r="K270" i="29"/>
  <c r="K269" i="29" s="1"/>
  <c r="J270" i="29"/>
  <c r="J269" i="29" s="1"/>
  <c r="I270" i="29"/>
  <c r="L269" i="29"/>
  <c r="I269" i="29"/>
  <c r="L267" i="29"/>
  <c r="L266" i="29" s="1"/>
  <c r="K267" i="29"/>
  <c r="K266" i="29" s="1"/>
  <c r="J267" i="29"/>
  <c r="J266" i="29" s="1"/>
  <c r="I267" i="29"/>
  <c r="I266" i="29"/>
  <c r="L264" i="29"/>
  <c r="L263" i="29" s="1"/>
  <c r="K264" i="29"/>
  <c r="J264" i="29"/>
  <c r="I264" i="29"/>
  <c r="I263" i="29" s="1"/>
  <c r="K263" i="29"/>
  <c r="J263" i="29"/>
  <c r="L260" i="29"/>
  <c r="K260" i="29"/>
  <c r="K259" i="29" s="1"/>
  <c r="J260" i="29"/>
  <c r="J259" i="29" s="1"/>
  <c r="I260" i="29"/>
  <c r="L259" i="29"/>
  <c r="I259" i="29"/>
  <c r="L256" i="29"/>
  <c r="L255" i="29" s="1"/>
  <c r="K256" i="29"/>
  <c r="K255" i="29" s="1"/>
  <c r="J256" i="29"/>
  <c r="J255" i="29" s="1"/>
  <c r="I256" i="29"/>
  <c r="I255" i="29"/>
  <c r="L252" i="29"/>
  <c r="L251" i="29" s="1"/>
  <c r="K252" i="29"/>
  <c r="J252" i="29"/>
  <c r="I252" i="29"/>
  <c r="I251" i="29" s="1"/>
  <c r="I241" i="29" s="1"/>
  <c r="K251" i="29"/>
  <c r="J251" i="29"/>
  <c r="L248" i="29"/>
  <c r="K248" i="29"/>
  <c r="J248" i="29"/>
  <c r="I248" i="29"/>
  <c r="L245" i="29"/>
  <c r="K245" i="29"/>
  <c r="J245" i="29"/>
  <c r="I245" i="29"/>
  <c r="L243" i="29"/>
  <c r="L242" i="29" s="1"/>
  <c r="L241" i="29" s="1"/>
  <c r="K243" i="29"/>
  <c r="K242" i="29" s="1"/>
  <c r="J243" i="29"/>
  <c r="J242" i="29" s="1"/>
  <c r="I243" i="29"/>
  <c r="I242" i="29"/>
  <c r="L236" i="29"/>
  <c r="K236" i="29"/>
  <c r="K235" i="29" s="1"/>
  <c r="K234" i="29" s="1"/>
  <c r="J236" i="29"/>
  <c r="J235" i="29" s="1"/>
  <c r="J234" i="29" s="1"/>
  <c r="I236" i="29"/>
  <c r="L235" i="29"/>
  <c r="L234" i="29" s="1"/>
  <c r="I235" i="29"/>
  <c r="I234" i="29" s="1"/>
  <c r="L232" i="29"/>
  <c r="K232" i="29"/>
  <c r="K231" i="29" s="1"/>
  <c r="K230" i="29" s="1"/>
  <c r="J232" i="29"/>
  <c r="J231" i="29" s="1"/>
  <c r="J230" i="29" s="1"/>
  <c r="I232" i="29"/>
  <c r="L231" i="29"/>
  <c r="L230" i="29" s="1"/>
  <c r="I231" i="29"/>
  <c r="I230" i="29" s="1"/>
  <c r="P223" i="29"/>
  <c r="O223" i="29"/>
  <c r="N223" i="29"/>
  <c r="M223" i="29"/>
  <c r="L223" i="29"/>
  <c r="L222" i="29" s="1"/>
  <c r="K223" i="29"/>
  <c r="J223" i="29"/>
  <c r="I223" i="29"/>
  <c r="I222" i="29" s="1"/>
  <c r="K222" i="29"/>
  <c r="J222" i="29"/>
  <c r="L220" i="29"/>
  <c r="K220" i="29"/>
  <c r="K219" i="29" s="1"/>
  <c r="K218" i="29" s="1"/>
  <c r="J220" i="29"/>
  <c r="J219" i="29" s="1"/>
  <c r="J218" i="29" s="1"/>
  <c r="I220" i="29"/>
  <c r="L219" i="29"/>
  <c r="I219" i="29"/>
  <c r="L213" i="29"/>
  <c r="K213" i="29"/>
  <c r="K212" i="29" s="1"/>
  <c r="K211" i="29" s="1"/>
  <c r="J213" i="29"/>
  <c r="J212" i="29" s="1"/>
  <c r="J211" i="29" s="1"/>
  <c r="I213" i="29"/>
  <c r="I212" i="29" s="1"/>
  <c r="I211" i="29" s="1"/>
  <c r="L212" i="29"/>
  <c r="L211" i="29" s="1"/>
  <c r="L209" i="29"/>
  <c r="K209" i="29"/>
  <c r="K208" i="29" s="1"/>
  <c r="J209" i="29"/>
  <c r="J208" i="29" s="1"/>
  <c r="I209" i="29"/>
  <c r="I208" i="29" s="1"/>
  <c r="L208" i="29"/>
  <c r="L204" i="29"/>
  <c r="L203" i="29" s="1"/>
  <c r="K204" i="29"/>
  <c r="K203" i="29" s="1"/>
  <c r="J204" i="29"/>
  <c r="J203" i="29" s="1"/>
  <c r="I204" i="29"/>
  <c r="I203" i="29"/>
  <c r="L198" i="29"/>
  <c r="L197" i="29" s="1"/>
  <c r="K198" i="29"/>
  <c r="J198" i="29"/>
  <c r="I198" i="29"/>
  <c r="I197" i="29" s="1"/>
  <c r="K197" i="29"/>
  <c r="J197" i="29"/>
  <c r="L193" i="29"/>
  <c r="K193" i="29"/>
  <c r="K192" i="29" s="1"/>
  <c r="J193" i="29"/>
  <c r="J192" i="29" s="1"/>
  <c r="I193" i="29"/>
  <c r="L192" i="29"/>
  <c r="I192" i="29"/>
  <c r="L190" i="29"/>
  <c r="L189" i="29" s="1"/>
  <c r="K190" i="29"/>
  <c r="K189" i="29" s="1"/>
  <c r="J190" i="29"/>
  <c r="J189" i="29" s="1"/>
  <c r="J188" i="29" s="1"/>
  <c r="J187" i="29" s="1"/>
  <c r="I190" i="29"/>
  <c r="I189" i="29"/>
  <c r="L182" i="29"/>
  <c r="L181" i="29" s="1"/>
  <c r="K182" i="29"/>
  <c r="J182" i="29"/>
  <c r="I182" i="29"/>
  <c r="K181" i="29"/>
  <c r="J181" i="29"/>
  <c r="I181" i="29"/>
  <c r="L177" i="29"/>
  <c r="K177" i="29"/>
  <c r="K176" i="29" s="1"/>
  <c r="K175" i="29" s="1"/>
  <c r="J177" i="29"/>
  <c r="J176" i="29" s="1"/>
  <c r="J175" i="29" s="1"/>
  <c r="I177" i="29"/>
  <c r="I176" i="29" s="1"/>
  <c r="I175" i="29" s="1"/>
  <c r="L176" i="29"/>
  <c r="L175" i="29" s="1"/>
  <c r="L173" i="29"/>
  <c r="K173" i="29"/>
  <c r="K172" i="29" s="1"/>
  <c r="K171" i="29" s="1"/>
  <c r="J173" i="29"/>
  <c r="J172" i="29" s="1"/>
  <c r="J171" i="29" s="1"/>
  <c r="I173" i="29"/>
  <c r="I172" i="29" s="1"/>
  <c r="I171" i="29" s="1"/>
  <c r="L172" i="29"/>
  <c r="L171" i="29" s="1"/>
  <c r="L170" i="29" s="1"/>
  <c r="L168" i="29"/>
  <c r="L167" i="29" s="1"/>
  <c r="K168" i="29"/>
  <c r="J168" i="29"/>
  <c r="I168" i="29"/>
  <c r="K167" i="29"/>
  <c r="J167" i="29"/>
  <c r="I167" i="29"/>
  <c r="L163" i="29"/>
  <c r="K163" i="29"/>
  <c r="K162" i="29" s="1"/>
  <c r="K161" i="29" s="1"/>
  <c r="K160" i="29" s="1"/>
  <c r="J163" i="29"/>
  <c r="J162" i="29" s="1"/>
  <c r="J161" i="29" s="1"/>
  <c r="J160" i="29" s="1"/>
  <c r="I163" i="29"/>
  <c r="I162" i="29" s="1"/>
  <c r="I161" i="29" s="1"/>
  <c r="I160" i="29" s="1"/>
  <c r="L162" i="29"/>
  <c r="L161" i="29" s="1"/>
  <c r="L160" i="29" s="1"/>
  <c r="L157" i="29"/>
  <c r="L156" i="29" s="1"/>
  <c r="L155" i="29" s="1"/>
  <c r="K157" i="29"/>
  <c r="J157" i="29"/>
  <c r="I157" i="29"/>
  <c r="K156" i="29"/>
  <c r="K155" i="29" s="1"/>
  <c r="J156" i="29"/>
  <c r="J155" i="29" s="1"/>
  <c r="I156" i="29"/>
  <c r="I155" i="29" s="1"/>
  <c r="L153" i="29"/>
  <c r="L152" i="29" s="1"/>
  <c r="K153" i="29"/>
  <c r="J153" i="29"/>
  <c r="I153" i="29"/>
  <c r="K152" i="29"/>
  <c r="J152" i="29"/>
  <c r="I152" i="29"/>
  <c r="L149" i="29"/>
  <c r="K149" i="29"/>
  <c r="K148" i="29" s="1"/>
  <c r="K147" i="29" s="1"/>
  <c r="J149" i="29"/>
  <c r="J148" i="29" s="1"/>
  <c r="J147" i="29" s="1"/>
  <c r="I149" i="29"/>
  <c r="L148" i="29"/>
  <c r="L147" i="29" s="1"/>
  <c r="I148" i="29"/>
  <c r="I147" i="29"/>
  <c r="L144" i="29"/>
  <c r="K144" i="29"/>
  <c r="K143" i="29" s="1"/>
  <c r="K142" i="29" s="1"/>
  <c r="J144" i="29"/>
  <c r="J143" i="29" s="1"/>
  <c r="J142" i="29" s="1"/>
  <c r="I144" i="29"/>
  <c r="L143" i="29"/>
  <c r="L142" i="29" s="1"/>
  <c r="I143" i="29"/>
  <c r="I142" i="29"/>
  <c r="I141" i="29" s="1"/>
  <c r="L139" i="29"/>
  <c r="L138" i="29" s="1"/>
  <c r="L137" i="29" s="1"/>
  <c r="K139" i="29"/>
  <c r="J139" i="29"/>
  <c r="I139" i="29"/>
  <c r="K138" i="29"/>
  <c r="K137" i="29" s="1"/>
  <c r="J138" i="29"/>
  <c r="J137" i="29" s="1"/>
  <c r="I138" i="29"/>
  <c r="I137" i="29" s="1"/>
  <c r="L135" i="29"/>
  <c r="L134" i="29" s="1"/>
  <c r="L133" i="29" s="1"/>
  <c r="K135" i="29"/>
  <c r="J135" i="29"/>
  <c r="I135" i="29"/>
  <c r="K134" i="29"/>
  <c r="K133" i="29" s="1"/>
  <c r="J134" i="29"/>
  <c r="J133" i="29" s="1"/>
  <c r="I134" i="29"/>
  <c r="I133" i="29" s="1"/>
  <c r="L131" i="29"/>
  <c r="L130" i="29" s="1"/>
  <c r="L129" i="29" s="1"/>
  <c r="K131" i="29"/>
  <c r="J131" i="29"/>
  <c r="I131" i="29"/>
  <c r="K130" i="29"/>
  <c r="K129" i="29" s="1"/>
  <c r="J130" i="29"/>
  <c r="J129" i="29" s="1"/>
  <c r="I130" i="29"/>
  <c r="I129" i="29" s="1"/>
  <c r="L127" i="29"/>
  <c r="L126" i="29" s="1"/>
  <c r="L125" i="29" s="1"/>
  <c r="K127" i="29"/>
  <c r="J127" i="29"/>
  <c r="I127" i="29"/>
  <c r="K126" i="29"/>
  <c r="K125" i="29" s="1"/>
  <c r="J126" i="29"/>
  <c r="J125" i="29" s="1"/>
  <c r="I126" i="29"/>
  <c r="I125" i="29" s="1"/>
  <c r="L123" i="29"/>
  <c r="L122" i="29" s="1"/>
  <c r="L121" i="29" s="1"/>
  <c r="K123" i="29"/>
  <c r="J123" i="29"/>
  <c r="I123" i="29"/>
  <c r="K122" i="29"/>
  <c r="K121" i="29" s="1"/>
  <c r="J122" i="29"/>
  <c r="J121" i="29" s="1"/>
  <c r="I122" i="29"/>
  <c r="I121" i="29" s="1"/>
  <c r="L118" i="29"/>
  <c r="L117" i="29" s="1"/>
  <c r="L116" i="29" s="1"/>
  <c r="K118" i="29"/>
  <c r="J118" i="29"/>
  <c r="I118" i="29"/>
  <c r="K117" i="29"/>
  <c r="K116" i="29" s="1"/>
  <c r="J117" i="29"/>
  <c r="J116" i="29" s="1"/>
  <c r="I117" i="29"/>
  <c r="I116" i="29" s="1"/>
  <c r="L112" i="29"/>
  <c r="L111" i="29" s="1"/>
  <c r="K112" i="29"/>
  <c r="K111" i="29" s="1"/>
  <c r="J112" i="29"/>
  <c r="J111" i="29" s="1"/>
  <c r="I112" i="29"/>
  <c r="I111" i="29" s="1"/>
  <c r="L108" i="29"/>
  <c r="L107" i="29" s="1"/>
  <c r="L106" i="29" s="1"/>
  <c r="K108" i="29"/>
  <c r="J108" i="29"/>
  <c r="I108" i="29"/>
  <c r="K107" i="29"/>
  <c r="J107" i="29"/>
  <c r="I107" i="29"/>
  <c r="I106" i="29" s="1"/>
  <c r="L103" i="29"/>
  <c r="L102" i="29" s="1"/>
  <c r="L101" i="29" s="1"/>
  <c r="K103" i="29"/>
  <c r="J103" i="29"/>
  <c r="I103" i="29"/>
  <c r="K102" i="29"/>
  <c r="K101" i="29" s="1"/>
  <c r="J102" i="29"/>
  <c r="J101" i="29" s="1"/>
  <c r="I102" i="29"/>
  <c r="I101" i="29" s="1"/>
  <c r="L98" i="29"/>
  <c r="L97" i="29" s="1"/>
  <c r="L96" i="29" s="1"/>
  <c r="L95" i="29" s="1"/>
  <c r="K98" i="29"/>
  <c r="J98" i="29"/>
  <c r="I98" i="29"/>
  <c r="K97" i="29"/>
  <c r="K96" i="29" s="1"/>
  <c r="J97" i="29"/>
  <c r="J96" i="29" s="1"/>
  <c r="I97" i="29"/>
  <c r="I96" i="29" s="1"/>
  <c r="L91" i="29"/>
  <c r="L90" i="29" s="1"/>
  <c r="L89" i="29" s="1"/>
  <c r="L88" i="29" s="1"/>
  <c r="K91" i="29"/>
  <c r="K90" i="29" s="1"/>
  <c r="K89" i="29" s="1"/>
  <c r="K88" i="29" s="1"/>
  <c r="J91" i="29"/>
  <c r="J90" i="29" s="1"/>
  <c r="J89" i="29" s="1"/>
  <c r="J88" i="29" s="1"/>
  <c r="I91" i="29"/>
  <c r="I90" i="29" s="1"/>
  <c r="I89" i="29" s="1"/>
  <c r="I88" i="29" s="1"/>
  <c r="L86" i="29"/>
  <c r="K86" i="29"/>
  <c r="K85" i="29" s="1"/>
  <c r="K84" i="29" s="1"/>
  <c r="J86" i="29"/>
  <c r="J85" i="29" s="1"/>
  <c r="J84" i="29" s="1"/>
  <c r="I86" i="29"/>
  <c r="L85" i="29"/>
  <c r="L84" i="29" s="1"/>
  <c r="I85" i="29"/>
  <c r="I84" i="29" s="1"/>
  <c r="L80" i="29"/>
  <c r="K80" i="29"/>
  <c r="K79" i="29" s="1"/>
  <c r="J80" i="29"/>
  <c r="J79" i="29" s="1"/>
  <c r="I80" i="29"/>
  <c r="L79" i="29"/>
  <c r="I79" i="29"/>
  <c r="L75" i="29"/>
  <c r="L74" i="29" s="1"/>
  <c r="K75" i="29"/>
  <c r="K74" i="29" s="1"/>
  <c r="J75" i="29"/>
  <c r="J74" i="29" s="1"/>
  <c r="I75" i="29"/>
  <c r="I74" i="29" s="1"/>
  <c r="L70" i="29"/>
  <c r="L69" i="29" s="1"/>
  <c r="K70" i="29"/>
  <c r="J70" i="29"/>
  <c r="I70" i="29"/>
  <c r="I69" i="29" s="1"/>
  <c r="I68" i="29" s="1"/>
  <c r="I67" i="29" s="1"/>
  <c r="K69" i="29"/>
  <c r="J69" i="29"/>
  <c r="L50" i="29"/>
  <c r="L49" i="29" s="1"/>
  <c r="L48" i="29" s="1"/>
  <c r="L47" i="29" s="1"/>
  <c r="K50" i="29"/>
  <c r="K49" i="29" s="1"/>
  <c r="K48" i="29" s="1"/>
  <c r="K47" i="29" s="1"/>
  <c r="J50" i="29"/>
  <c r="J49" i="29" s="1"/>
  <c r="J48" i="29" s="1"/>
  <c r="J47" i="29" s="1"/>
  <c r="I50" i="29"/>
  <c r="I49" i="29" s="1"/>
  <c r="I48" i="29" s="1"/>
  <c r="I47" i="29" s="1"/>
  <c r="L45" i="29"/>
  <c r="K45" i="29"/>
  <c r="K44" i="29" s="1"/>
  <c r="K43" i="29" s="1"/>
  <c r="J45" i="29"/>
  <c r="J44" i="29" s="1"/>
  <c r="J43" i="29" s="1"/>
  <c r="I45" i="29"/>
  <c r="L44" i="29"/>
  <c r="L43" i="29" s="1"/>
  <c r="I44" i="29"/>
  <c r="I43" i="29"/>
  <c r="L41" i="29"/>
  <c r="K41" i="29"/>
  <c r="J41" i="29"/>
  <c r="I41" i="29"/>
  <c r="L39" i="29"/>
  <c r="L38" i="29" s="1"/>
  <c r="L37" i="29" s="1"/>
  <c r="L36" i="29" s="1"/>
  <c r="K39" i="29"/>
  <c r="J39" i="29"/>
  <c r="I39" i="29"/>
  <c r="K38" i="29"/>
  <c r="K37" i="29" s="1"/>
  <c r="K36" i="29" s="1"/>
  <c r="J38" i="29"/>
  <c r="J37" i="29" s="1"/>
  <c r="J36" i="29" s="1"/>
  <c r="I38" i="29"/>
  <c r="I37" i="29" s="1"/>
  <c r="I36" i="29" s="1"/>
  <c r="L367" i="5"/>
  <c r="K367" i="5"/>
  <c r="K366" i="5" s="1"/>
  <c r="J367" i="5"/>
  <c r="I367" i="5"/>
  <c r="L366" i="5"/>
  <c r="J366" i="5"/>
  <c r="I366" i="5"/>
  <c r="L364" i="5"/>
  <c r="K364" i="5"/>
  <c r="K363" i="5" s="1"/>
  <c r="J364" i="5"/>
  <c r="J363" i="5" s="1"/>
  <c r="I364" i="5"/>
  <c r="I363" i="5" s="1"/>
  <c r="L363" i="5"/>
  <c r="L361" i="5"/>
  <c r="L360" i="5" s="1"/>
  <c r="K361" i="5"/>
  <c r="J361" i="5"/>
  <c r="J360" i="5" s="1"/>
  <c r="I361" i="5"/>
  <c r="K360" i="5"/>
  <c r="I360" i="5"/>
  <c r="L357" i="5"/>
  <c r="K357" i="5"/>
  <c r="K356" i="5" s="1"/>
  <c r="J357" i="5"/>
  <c r="I357" i="5"/>
  <c r="L356" i="5"/>
  <c r="J356" i="5"/>
  <c r="I356" i="5"/>
  <c r="L353" i="5"/>
  <c r="K353" i="5"/>
  <c r="K352" i="5" s="1"/>
  <c r="J353" i="5"/>
  <c r="J352" i="5" s="1"/>
  <c r="I353" i="5"/>
  <c r="I352" i="5" s="1"/>
  <c r="L352" i="5"/>
  <c r="L349" i="5"/>
  <c r="L348" i="5" s="1"/>
  <c r="K349" i="5"/>
  <c r="J349" i="5"/>
  <c r="J348" i="5" s="1"/>
  <c r="I349" i="5"/>
  <c r="K348" i="5"/>
  <c r="I348" i="5"/>
  <c r="L345" i="5"/>
  <c r="K345" i="5"/>
  <c r="J345" i="5"/>
  <c r="I345" i="5"/>
  <c r="L342" i="5"/>
  <c r="K342" i="5"/>
  <c r="J342" i="5"/>
  <c r="I342" i="5"/>
  <c r="P340" i="5"/>
  <c r="O340" i="5"/>
  <c r="N340" i="5"/>
  <c r="M340" i="5"/>
  <c r="L340" i="5"/>
  <c r="K340" i="5"/>
  <c r="K339" i="5" s="1"/>
  <c r="J340" i="5"/>
  <c r="I340" i="5"/>
  <c r="L339" i="5"/>
  <c r="L338" i="5" s="1"/>
  <c r="J339" i="5"/>
  <c r="I339" i="5"/>
  <c r="L335" i="5"/>
  <c r="K335" i="5"/>
  <c r="K334" i="5" s="1"/>
  <c r="J335" i="5"/>
  <c r="I335" i="5"/>
  <c r="L334" i="5"/>
  <c r="J334" i="5"/>
  <c r="I334" i="5"/>
  <c r="L332" i="5"/>
  <c r="K332" i="5"/>
  <c r="K331" i="5" s="1"/>
  <c r="J332" i="5"/>
  <c r="J331" i="5" s="1"/>
  <c r="I332" i="5"/>
  <c r="I331" i="5" s="1"/>
  <c r="L331" i="5"/>
  <c r="L329" i="5"/>
  <c r="L328" i="5" s="1"/>
  <c r="K329" i="5"/>
  <c r="J329" i="5"/>
  <c r="J328" i="5" s="1"/>
  <c r="I329" i="5"/>
  <c r="K328" i="5"/>
  <c r="I328" i="5"/>
  <c r="L325" i="5"/>
  <c r="K325" i="5"/>
  <c r="K324" i="5" s="1"/>
  <c r="J325" i="5"/>
  <c r="I325" i="5"/>
  <c r="L324" i="5"/>
  <c r="J324" i="5"/>
  <c r="I324" i="5"/>
  <c r="L321" i="5"/>
  <c r="K321" i="5"/>
  <c r="K320" i="5" s="1"/>
  <c r="J321" i="5"/>
  <c r="J320" i="5" s="1"/>
  <c r="I321" i="5"/>
  <c r="I320" i="5" s="1"/>
  <c r="L320" i="5"/>
  <c r="L317" i="5"/>
  <c r="L316" i="5" s="1"/>
  <c r="K317" i="5"/>
  <c r="J317" i="5"/>
  <c r="J316" i="5" s="1"/>
  <c r="I317" i="5"/>
  <c r="K316" i="5"/>
  <c r="I316" i="5"/>
  <c r="L313" i="5"/>
  <c r="K313" i="5"/>
  <c r="J313" i="5"/>
  <c r="I313" i="5"/>
  <c r="L310" i="5"/>
  <c r="L307" i="5" s="1"/>
  <c r="K310" i="5"/>
  <c r="J310" i="5"/>
  <c r="I310" i="5"/>
  <c r="L308" i="5"/>
  <c r="K308" i="5"/>
  <c r="K307" i="5" s="1"/>
  <c r="K306" i="5" s="1"/>
  <c r="J308" i="5"/>
  <c r="J307" i="5" s="1"/>
  <c r="I308" i="5"/>
  <c r="I307" i="5" s="1"/>
  <c r="I306" i="5" s="1"/>
  <c r="L302" i="5"/>
  <c r="K302" i="5"/>
  <c r="K301" i="5" s="1"/>
  <c r="J302" i="5"/>
  <c r="I302" i="5"/>
  <c r="L301" i="5"/>
  <c r="J301" i="5"/>
  <c r="I301" i="5"/>
  <c r="L299" i="5"/>
  <c r="K299" i="5"/>
  <c r="K298" i="5" s="1"/>
  <c r="J299" i="5"/>
  <c r="J298" i="5" s="1"/>
  <c r="I299" i="5"/>
  <c r="I298" i="5" s="1"/>
  <c r="L298" i="5"/>
  <c r="L296" i="5"/>
  <c r="L295" i="5" s="1"/>
  <c r="K296" i="5"/>
  <c r="J296" i="5"/>
  <c r="J295" i="5" s="1"/>
  <c r="I296" i="5"/>
  <c r="K295" i="5"/>
  <c r="I295" i="5"/>
  <c r="L292" i="5"/>
  <c r="K292" i="5"/>
  <c r="K291" i="5" s="1"/>
  <c r="J292" i="5"/>
  <c r="I292" i="5"/>
  <c r="L291" i="5"/>
  <c r="J291" i="5"/>
  <c r="I291" i="5"/>
  <c r="L288" i="5"/>
  <c r="K288" i="5"/>
  <c r="K287" i="5" s="1"/>
  <c r="J288" i="5"/>
  <c r="J287" i="5" s="1"/>
  <c r="I288" i="5"/>
  <c r="I287" i="5" s="1"/>
  <c r="L287" i="5"/>
  <c r="L284" i="5"/>
  <c r="L283" i="5" s="1"/>
  <c r="L273" i="5" s="1"/>
  <c r="K284" i="5"/>
  <c r="J284" i="5"/>
  <c r="J283" i="5" s="1"/>
  <c r="I284" i="5"/>
  <c r="K283" i="5"/>
  <c r="I283" i="5"/>
  <c r="L280" i="5"/>
  <c r="K280" i="5"/>
  <c r="J280" i="5"/>
  <c r="I280" i="5"/>
  <c r="L277" i="5"/>
  <c r="K277" i="5"/>
  <c r="J277" i="5"/>
  <c r="I277" i="5"/>
  <c r="L275" i="5"/>
  <c r="K275" i="5"/>
  <c r="K274" i="5" s="1"/>
  <c r="K273" i="5" s="1"/>
  <c r="J275" i="5"/>
  <c r="J274" i="5" s="1"/>
  <c r="I275" i="5"/>
  <c r="I274" i="5" s="1"/>
  <c r="I273" i="5" s="1"/>
  <c r="L274" i="5"/>
  <c r="L270" i="5"/>
  <c r="K270" i="5"/>
  <c r="K269" i="5" s="1"/>
  <c r="J270" i="5"/>
  <c r="J269" i="5" s="1"/>
  <c r="I270" i="5"/>
  <c r="I269" i="5" s="1"/>
  <c r="L269" i="5"/>
  <c r="L267" i="5"/>
  <c r="L266" i="5" s="1"/>
  <c r="K267" i="5"/>
  <c r="J267" i="5"/>
  <c r="J266" i="5" s="1"/>
  <c r="I267" i="5"/>
  <c r="K266" i="5"/>
  <c r="I266" i="5"/>
  <c r="L264" i="5"/>
  <c r="K264" i="5"/>
  <c r="K263" i="5" s="1"/>
  <c r="J264" i="5"/>
  <c r="I264" i="5"/>
  <c r="I263" i="5" s="1"/>
  <c r="L263" i="5"/>
  <c r="J263" i="5"/>
  <c r="L260" i="5"/>
  <c r="K260" i="5"/>
  <c r="K259" i="5" s="1"/>
  <c r="J260" i="5"/>
  <c r="J259" i="5" s="1"/>
  <c r="I260" i="5"/>
  <c r="I259" i="5" s="1"/>
  <c r="L259" i="5"/>
  <c r="L256" i="5"/>
  <c r="L255" i="5" s="1"/>
  <c r="K256" i="5"/>
  <c r="J256" i="5"/>
  <c r="J255" i="5" s="1"/>
  <c r="I256" i="5"/>
  <c r="K255" i="5"/>
  <c r="I255" i="5"/>
  <c r="L252" i="5"/>
  <c r="K252" i="5"/>
  <c r="K251" i="5" s="1"/>
  <c r="J252" i="5"/>
  <c r="I252" i="5"/>
  <c r="L251" i="5"/>
  <c r="J251" i="5"/>
  <c r="I251" i="5"/>
  <c r="L248" i="5"/>
  <c r="K248" i="5"/>
  <c r="J248" i="5"/>
  <c r="I248" i="5"/>
  <c r="L245" i="5"/>
  <c r="K245" i="5"/>
  <c r="J245" i="5"/>
  <c r="I245" i="5"/>
  <c r="L243" i="5"/>
  <c r="L242" i="5" s="1"/>
  <c r="L241" i="5" s="1"/>
  <c r="L240" i="5" s="1"/>
  <c r="K243" i="5"/>
  <c r="J243" i="5"/>
  <c r="J242" i="5" s="1"/>
  <c r="I243" i="5"/>
  <c r="K242" i="5"/>
  <c r="I242" i="5"/>
  <c r="L236" i="5"/>
  <c r="K236" i="5"/>
  <c r="K235" i="5" s="1"/>
  <c r="K234" i="5" s="1"/>
  <c r="J236" i="5"/>
  <c r="J235" i="5" s="1"/>
  <c r="J234" i="5" s="1"/>
  <c r="I236" i="5"/>
  <c r="I235" i="5" s="1"/>
  <c r="I234" i="5" s="1"/>
  <c r="L235" i="5"/>
  <c r="L234" i="5"/>
  <c r="L232" i="5"/>
  <c r="K232" i="5"/>
  <c r="K231" i="5" s="1"/>
  <c r="K230" i="5" s="1"/>
  <c r="J232" i="5"/>
  <c r="J231" i="5" s="1"/>
  <c r="J230" i="5" s="1"/>
  <c r="I232" i="5"/>
  <c r="I231" i="5" s="1"/>
  <c r="I230" i="5" s="1"/>
  <c r="L231" i="5"/>
  <c r="L230" i="5"/>
  <c r="P223" i="5"/>
  <c r="O223" i="5"/>
  <c r="N223" i="5"/>
  <c r="M223" i="5"/>
  <c r="L223" i="5"/>
  <c r="K223" i="5"/>
  <c r="K222" i="5" s="1"/>
  <c r="J223" i="5"/>
  <c r="I223" i="5"/>
  <c r="I222" i="5" s="1"/>
  <c r="L222" i="5"/>
  <c r="J222" i="5"/>
  <c r="L220" i="5"/>
  <c r="K220" i="5"/>
  <c r="K219" i="5" s="1"/>
  <c r="J220" i="5"/>
  <c r="J219" i="5" s="1"/>
  <c r="J218" i="5" s="1"/>
  <c r="I220" i="5"/>
  <c r="I219" i="5" s="1"/>
  <c r="I218" i="5" s="1"/>
  <c r="L219" i="5"/>
  <c r="L218" i="5"/>
  <c r="L213" i="5"/>
  <c r="K213" i="5"/>
  <c r="K212" i="5" s="1"/>
  <c r="K211" i="5" s="1"/>
  <c r="J213" i="5"/>
  <c r="J212" i="5" s="1"/>
  <c r="J211" i="5" s="1"/>
  <c r="I213" i="5"/>
  <c r="I212" i="5" s="1"/>
  <c r="I211" i="5" s="1"/>
  <c r="L212" i="5"/>
  <c r="L211" i="5"/>
  <c r="L209" i="5"/>
  <c r="K209" i="5"/>
  <c r="K208" i="5" s="1"/>
  <c r="J209" i="5"/>
  <c r="J208" i="5" s="1"/>
  <c r="I209" i="5"/>
  <c r="I208" i="5" s="1"/>
  <c r="L208" i="5"/>
  <c r="L204" i="5"/>
  <c r="L203" i="5" s="1"/>
  <c r="K204" i="5"/>
  <c r="J204" i="5"/>
  <c r="J203" i="5" s="1"/>
  <c r="I204" i="5"/>
  <c r="K203" i="5"/>
  <c r="I203" i="5"/>
  <c r="L198" i="5"/>
  <c r="K198" i="5"/>
  <c r="K197" i="5" s="1"/>
  <c r="J198" i="5"/>
  <c r="I198" i="5"/>
  <c r="I197" i="5" s="1"/>
  <c r="L197" i="5"/>
  <c r="J197" i="5"/>
  <c r="L193" i="5"/>
  <c r="K193" i="5"/>
  <c r="K192" i="5" s="1"/>
  <c r="J193" i="5"/>
  <c r="J192" i="5" s="1"/>
  <c r="I193" i="5"/>
  <c r="I192" i="5" s="1"/>
  <c r="L192" i="5"/>
  <c r="L190" i="5"/>
  <c r="L189" i="5" s="1"/>
  <c r="L188" i="5" s="1"/>
  <c r="L187" i="5" s="1"/>
  <c r="K190" i="5"/>
  <c r="J190" i="5"/>
  <c r="J189" i="5" s="1"/>
  <c r="I190" i="5"/>
  <c r="K189" i="5"/>
  <c r="K188" i="5" s="1"/>
  <c r="I189" i="5"/>
  <c r="I188" i="5" s="1"/>
  <c r="I187" i="5" s="1"/>
  <c r="L182" i="5"/>
  <c r="K182" i="5"/>
  <c r="K181" i="5" s="1"/>
  <c r="J182" i="5"/>
  <c r="I182" i="5"/>
  <c r="L181" i="5"/>
  <c r="J181" i="5"/>
  <c r="I181" i="5"/>
  <c r="L177" i="5"/>
  <c r="K177" i="5"/>
  <c r="K176" i="5" s="1"/>
  <c r="K175" i="5" s="1"/>
  <c r="J177" i="5"/>
  <c r="J176" i="5" s="1"/>
  <c r="J175" i="5" s="1"/>
  <c r="I177" i="5"/>
  <c r="I176" i="5" s="1"/>
  <c r="I175" i="5" s="1"/>
  <c r="L176" i="5"/>
  <c r="L175" i="5"/>
  <c r="L173" i="5"/>
  <c r="K173" i="5"/>
  <c r="K172" i="5" s="1"/>
  <c r="K171" i="5" s="1"/>
  <c r="K170" i="5" s="1"/>
  <c r="J173" i="5"/>
  <c r="J172" i="5" s="1"/>
  <c r="J171" i="5" s="1"/>
  <c r="J170" i="5" s="1"/>
  <c r="I173" i="5"/>
  <c r="I172" i="5" s="1"/>
  <c r="I171" i="5" s="1"/>
  <c r="L172" i="5"/>
  <c r="L171" i="5"/>
  <c r="L170" i="5" s="1"/>
  <c r="L168" i="5"/>
  <c r="K168" i="5"/>
  <c r="K167" i="5" s="1"/>
  <c r="J168" i="5"/>
  <c r="I168" i="5"/>
  <c r="I167" i="5" s="1"/>
  <c r="L167" i="5"/>
  <c r="J167" i="5"/>
  <c r="L163" i="5"/>
  <c r="K163" i="5"/>
  <c r="K162" i="5" s="1"/>
  <c r="K161" i="5" s="1"/>
  <c r="K160" i="5" s="1"/>
  <c r="J163" i="5"/>
  <c r="J162" i="5" s="1"/>
  <c r="J161" i="5" s="1"/>
  <c r="J160" i="5" s="1"/>
  <c r="I163" i="5"/>
  <c r="I162" i="5" s="1"/>
  <c r="L162" i="5"/>
  <c r="L161" i="5"/>
  <c r="L160" i="5" s="1"/>
  <c r="L157" i="5"/>
  <c r="K157" i="5"/>
  <c r="K156" i="5" s="1"/>
  <c r="K155" i="5" s="1"/>
  <c r="J157" i="5"/>
  <c r="I157" i="5"/>
  <c r="L156" i="5"/>
  <c r="L155" i="5" s="1"/>
  <c r="J156" i="5"/>
  <c r="J155" i="5" s="1"/>
  <c r="I156" i="5"/>
  <c r="I155" i="5"/>
  <c r="L153" i="5"/>
  <c r="K153" i="5"/>
  <c r="K152" i="5" s="1"/>
  <c r="J153" i="5"/>
  <c r="I153" i="5"/>
  <c r="L152" i="5"/>
  <c r="J152" i="5"/>
  <c r="I152" i="5"/>
  <c r="L149" i="5"/>
  <c r="K149" i="5"/>
  <c r="K148" i="5" s="1"/>
  <c r="K147" i="5" s="1"/>
  <c r="J149" i="5"/>
  <c r="J148" i="5" s="1"/>
  <c r="J147" i="5" s="1"/>
  <c r="I149" i="5"/>
  <c r="I148" i="5" s="1"/>
  <c r="I147" i="5" s="1"/>
  <c r="L148" i="5"/>
  <c r="L147" i="5"/>
  <c r="L144" i="5"/>
  <c r="K144" i="5"/>
  <c r="K143" i="5" s="1"/>
  <c r="K142" i="5" s="1"/>
  <c r="J144" i="5"/>
  <c r="J143" i="5" s="1"/>
  <c r="J142" i="5" s="1"/>
  <c r="J141" i="5" s="1"/>
  <c r="I144" i="5"/>
  <c r="I143" i="5" s="1"/>
  <c r="I142" i="5" s="1"/>
  <c r="I141" i="5" s="1"/>
  <c r="L143" i="5"/>
  <c r="L142" i="5"/>
  <c r="L139" i="5"/>
  <c r="K139" i="5"/>
  <c r="K138" i="5" s="1"/>
  <c r="K137" i="5" s="1"/>
  <c r="J139" i="5"/>
  <c r="I139" i="5"/>
  <c r="I138" i="5" s="1"/>
  <c r="I137" i="5" s="1"/>
  <c r="L138" i="5"/>
  <c r="L137" i="5" s="1"/>
  <c r="J138" i="5"/>
  <c r="J137" i="5" s="1"/>
  <c r="L135" i="5"/>
  <c r="K135" i="5"/>
  <c r="K134" i="5" s="1"/>
  <c r="K133" i="5" s="1"/>
  <c r="J135" i="5"/>
  <c r="I135" i="5"/>
  <c r="I134" i="5" s="1"/>
  <c r="I133" i="5" s="1"/>
  <c r="L134" i="5"/>
  <c r="L133" i="5" s="1"/>
  <c r="J134" i="5"/>
  <c r="J133" i="5" s="1"/>
  <c r="L131" i="5"/>
  <c r="K131" i="5"/>
  <c r="K130" i="5" s="1"/>
  <c r="K129" i="5" s="1"/>
  <c r="J131" i="5"/>
  <c r="I131" i="5"/>
  <c r="I130" i="5" s="1"/>
  <c r="I129" i="5" s="1"/>
  <c r="L130" i="5"/>
  <c r="L129" i="5" s="1"/>
  <c r="J130" i="5"/>
  <c r="J129" i="5" s="1"/>
  <c r="L127" i="5"/>
  <c r="K127" i="5"/>
  <c r="K126" i="5" s="1"/>
  <c r="K125" i="5" s="1"/>
  <c r="J127" i="5"/>
  <c r="I127" i="5"/>
  <c r="I126" i="5" s="1"/>
  <c r="I125" i="5" s="1"/>
  <c r="L126" i="5"/>
  <c r="L125" i="5" s="1"/>
  <c r="J126" i="5"/>
  <c r="J125" i="5" s="1"/>
  <c r="L123" i="5"/>
  <c r="K123" i="5"/>
  <c r="K122" i="5" s="1"/>
  <c r="K121" i="5" s="1"/>
  <c r="J123" i="5"/>
  <c r="I123" i="5"/>
  <c r="I122" i="5" s="1"/>
  <c r="I121" i="5" s="1"/>
  <c r="L122" i="5"/>
  <c r="L121" i="5" s="1"/>
  <c r="J122" i="5"/>
  <c r="J121" i="5" s="1"/>
  <c r="L118" i="5"/>
  <c r="K118" i="5"/>
  <c r="K117" i="5" s="1"/>
  <c r="K116" i="5" s="1"/>
  <c r="J118" i="5"/>
  <c r="I118" i="5"/>
  <c r="I117" i="5" s="1"/>
  <c r="I116" i="5" s="1"/>
  <c r="I115" i="5" s="1"/>
  <c r="L117" i="5"/>
  <c r="L116" i="5" s="1"/>
  <c r="J117" i="5"/>
  <c r="J116" i="5" s="1"/>
  <c r="L112" i="5"/>
  <c r="L111" i="5" s="1"/>
  <c r="K112" i="5"/>
  <c r="J112" i="5"/>
  <c r="J111" i="5" s="1"/>
  <c r="I112" i="5"/>
  <c r="K111" i="5"/>
  <c r="I111" i="5"/>
  <c r="L108" i="5"/>
  <c r="K108" i="5"/>
  <c r="K107" i="5" s="1"/>
  <c r="K106" i="5" s="1"/>
  <c r="J108" i="5"/>
  <c r="I108" i="5"/>
  <c r="I107" i="5" s="1"/>
  <c r="I106" i="5" s="1"/>
  <c r="L107" i="5"/>
  <c r="J107" i="5"/>
  <c r="J106" i="5" s="1"/>
  <c r="L103" i="5"/>
  <c r="K103" i="5"/>
  <c r="K102" i="5" s="1"/>
  <c r="K101" i="5" s="1"/>
  <c r="J103" i="5"/>
  <c r="I103" i="5"/>
  <c r="I102" i="5" s="1"/>
  <c r="I101" i="5" s="1"/>
  <c r="L102" i="5"/>
  <c r="L101" i="5" s="1"/>
  <c r="J102" i="5"/>
  <c r="J101" i="5" s="1"/>
  <c r="L98" i="5"/>
  <c r="K98" i="5"/>
  <c r="K97" i="5" s="1"/>
  <c r="K96" i="5" s="1"/>
  <c r="J98" i="5"/>
  <c r="I98" i="5"/>
  <c r="I97" i="5" s="1"/>
  <c r="I96" i="5" s="1"/>
  <c r="I95" i="5" s="1"/>
  <c r="L97" i="5"/>
  <c r="L96" i="5" s="1"/>
  <c r="J97" i="5"/>
  <c r="J96" i="5" s="1"/>
  <c r="L91" i="5"/>
  <c r="L90" i="5" s="1"/>
  <c r="L89" i="5" s="1"/>
  <c r="L88" i="5" s="1"/>
  <c r="K91" i="5"/>
  <c r="J91" i="5"/>
  <c r="J90" i="5" s="1"/>
  <c r="J89" i="5" s="1"/>
  <c r="J88" i="5" s="1"/>
  <c r="I91" i="5"/>
  <c r="K90" i="5"/>
  <c r="K89" i="5" s="1"/>
  <c r="K88" i="5" s="1"/>
  <c r="I90" i="5"/>
  <c r="I89" i="5" s="1"/>
  <c r="I88" i="5" s="1"/>
  <c r="L86" i="5"/>
  <c r="K86" i="5"/>
  <c r="K85" i="5" s="1"/>
  <c r="K84" i="5" s="1"/>
  <c r="J86" i="5"/>
  <c r="J85" i="5" s="1"/>
  <c r="J84" i="5" s="1"/>
  <c r="I86" i="5"/>
  <c r="I85" i="5" s="1"/>
  <c r="I84" i="5" s="1"/>
  <c r="L85" i="5"/>
  <c r="L84" i="5"/>
  <c r="L80" i="5"/>
  <c r="K80" i="5"/>
  <c r="K79" i="5" s="1"/>
  <c r="J80" i="5"/>
  <c r="J79" i="5" s="1"/>
  <c r="I80" i="5"/>
  <c r="I79" i="5" s="1"/>
  <c r="L79" i="5"/>
  <c r="L75" i="5"/>
  <c r="L74" i="5" s="1"/>
  <c r="K75" i="5"/>
  <c r="J75" i="5"/>
  <c r="J74" i="5" s="1"/>
  <c r="I75" i="5"/>
  <c r="K74" i="5"/>
  <c r="I74" i="5"/>
  <c r="L70" i="5"/>
  <c r="K70" i="5"/>
  <c r="K69" i="5" s="1"/>
  <c r="J70" i="5"/>
  <c r="I70" i="5"/>
  <c r="I69" i="5" s="1"/>
  <c r="I68" i="5" s="1"/>
  <c r="I67" i="5" s="1"/>
  <c r="L69" i="5"/>
  <c r="J69" i="5"/>
  <c r="L50" i="5"/>
  <c r="L49" i="5" s="1"/>
  <c r="L48" i="5" s="1"/>
  <c r="L47" i="5" s="1"/>
  <c r="K50" i="5"/>
  <c r="J50" i="5"/>
  <c r="J49" i="5" s="1"/>
  <c r="J48" i="5" s="1"/>
  <c r="J47" i="5" s="1"/>
  <c r="I50" i="5"/>
  <c r="K49" i="5"/>
  <c r="K48" i="5" s="1"/>
  <c r="K47" i="5" s="1"/>
  <c r="I49" i="5"/>
  <c r="I48" i="5" s="1"/>
  <c r="I47" i="5" s="1"/>
  <c r="L45" i="5"/>
  <c r="K45" i="5"/>
  <c r="K44" i="5" s="1"/>
  <c r="K43" i="5" s="1"/>
  <c r="J45" i="5"/>
  <c r="J44" i="5" s="1"/>
  <c r="J43" i="5" s="1"/>
  <c r="I45" i="5"/>
  <c r="I44" i="5" s="1"/>
  <c r="I43" i="5" s="1"/>
  <c r="L44" i="5"/>
  <c r="L43" i="5"/>
  <c r="L41" i="5"/>
  <c r="K41" i="5"/>
  <c r="J41" i="5"/>
  <c r="I41" i="5"/>
  <c r="I38" i="5" s="1"/>
  <c r="I37" i="5" s="1"/>
  <c r="I36" i="5" s="1"/>
  <c r="L39" i="5"/>
  <c r="K39" i="5"/>
  <c r="K38" i="5" s="1"/>
  <c r="K37" i="5" s="1"/>
  <c r="J39" i="5"/>
  <c r="I39" i="5"/>
  <c r="L38" i="5"/>
  <c r="L37" i="5" s="1"/>
  <c r="L36" i="5" s="1"/>
  <c r="J38" i="5"/>
  <c r="J37" i="5" s="1"/>
  <c r="L367" i="8"/>
  <c r="L366" i="8" s="1"/>
  <c r="K367" i="8"/>
  <c r="K366" i="8" s="1"/>
  <c r="J367" i="8"/>
  <c r="I367" i="8"/>
  <c r="I366" i="8" s="1"/>
  <c r="J366" i="8"/>
  <c r="L364" i="8"/>
  <c r="K364" i="8"/>
  <c r="J364" i="8"/>
  <c r="J363" i="8" s="1"/>
  <c r="I364" i="8"/>
  <c r="L363" i="8"/>
  <c r="K363" i="8"/>
  <c r="I363" i="8"/>
  <c r="L361" i="8"/>
  <c r="K361" i="8"/>
  <c r="J361" i="8"/>
  <c r="J360" i="8" s="1"/>
  <c r="I361" i="8"/>
  <c r="L360" i="8"/>
  <c r="K360" i="8"/>
  <c r="I360" i="8"/>
  <c r="L357" i="8"/>
  <c r="L356" i="8" s="1"/>
  <c r="K357" i="8"/>
  <c r="K356" i="8" s="1"/>
  <c r="J357" i="8"/>
  <c r="I357" i="8"/>
  <c r="I356" i="8" s="1"/>
  <c r="J356" i="8"/>
  <c r="L353" i="8"/>
  <c r="K353" i="8"/>
  <c r="J353" i="8"/>
  <c r="J352" i="8" s="1"/>
  <c r="I353" i="8"/>
  <c r="I352" i="8" s="1"/>
  <c r="L352" i="8"/>
  <c r="K352" i="8"/>
  <c r="L349" i="8"/>
  <c r="K349" i="8"/>
  <c r="J349" i="8"/>
  <c r="J348" i="8" s="1"/>
  <c r="I349" i="8"/>
  <c r="L348" i="8"/>
  <c r="K348" i="8"/>
  <c r="I348" i="8"/>
  <c r="L345" i="8"/>
  <c r="K345" i="8"/>
  <c r="J345" i="8"/>
  <c r="I345" i="8"/>
  <c r="L342" i="8"/>
  <c r="K342" i="8"/>
  <c r="J342" i="8"/>
  <c r="I342" i="8"/>
  <c r="P340" i="8"/>
  <c r="O340" i="8"/>
  <c r="N340" i="8"/>
  <c r="M340" i="8"/>
  <c r="L340" i="8"/>
  <c r="L339" i="8" s="1"/>
  <c r="K340" i="8"/>
  <c r="K339" i="8" s="1"/>
  <c r="J340" i="8"/>
  <c r="I340" i="8"/>
  <c r="I339" i="8" s="1"/>
  <c r="J339" i="8"/>
  <c r="L335" i="8"/>
  <c r="L334" i="8" s="1"/>
  <c r="K335" i="8"/>
  <c r="K334" i="8" s="1"/>
  <c r="J335" i="8"/>
  <c r="I335" i="8"/>
  <c r="I334" i="8" s="1"/>
  <c r="J334" i="8"/>
  <c r="L332" i="8"/>
  <c r="K332" i="8"/>
  <c r="K331" i="8" s="1"/>
  <c r="J332" i="8"/>
  <c r="J331" i="8" s="1"/>
  <c r="I332" i="8"/>
  <c r="I331" i="8" s="1"/>
  <c r="L331" i="8"/>
  <c r="L329" i="8"/>
  <c r="K329" i="8"/>
  <c r="J329" i="8"/>
  <c r="J328" i="8" s="1"/>
  <c r="I329" i="8"/>
  <c r="L328" i="8"/>
  <c r="K328" i="8"/>
  <c r="I328" i="8"/>
  <c r="L325" i="8"/>
  <c r="L324" i="8" s="1"/>
  <c r="K325" i="8"/>
  <c r="K324" i="8" s="1"/>
  <c r="J325" i="8"/>
  <c r="I325" i="8"/>
  <c r="I324" i="8" s="1"/>
  <c r="J324" i="8"/>
  <c r="L321" i="8"/>
  <c r="K321" i="8"/>
  <c r="K320" i="8" s="1"/>
  <c r="J321" i="8"/>
  <c r="J320" i="8" s="1"/>
  <c r="I321" i="8"/>
  <c r="L320" i="8"/>
  <c r="I320" i="8"/>
  <c r="L317" i="8"/>
  <c r="K317" i="8"/>
  <c r="J317" i="8"/>
  <c r="J316" i="8" s="1"/>
  <c r="I317" i="8"/>
  <c r="L316" i="8"/>
  <c r="K316" i="8"/>
  <c r="I316" i="8"/>
  <c r="L313" i="8"/>
  <c r="K313" i="8"/>
  <c r="J313" i="8"/>
  <c r="I313" i="8"/>
  <c r="L310" i="8"/>
  <c r="K310" i="8"/>
  <c r="J310" i="8"/>
  <c r="I310" i="8"/>
  <c r="L308" i="8"/>
  <c r="K308" i="8"/>
  <c r="K307" i="8" s="1"/>
  <c r="J308" i="8"/>
  <c r="J307" i="8" s="1"/>
  <c r="I308" i="8"/>
  <c r="L307" i="8"/>
  <c r="I307" i="8"/>
  <c r="L302" i="8"/>
  <c r="L301" i="8" s="1"/>
  <c r="K302" i="8"/>
  <c r="K301" i="8" s="1"/>
  <c r="J302" i="8"/>
  <c r="I302" i="8"/>
  <c r="I301" i="8" s="1"/>
  <c r="J301" i="8"/>
  <c r="L299" i="8"/>
  <c r="K299" i="8"/>
  <c r="J299" i="8"/>
  <c r="J298" i="8" s="1"/>
  <c r="I299" i="8"/>
  <c r="L298" i="8"/>
  <c r="K298" i="8"/>
  <c r="I298" i="8"/>
  <c r="L296" i="8"/>
  <c r="K296" i="8"/>
  <c r="J296" i="8"/>
  <c r="J295" i="8" s="1"/>
  <c r="I296" i="8"/>
  <c r="L295" i="8"/>
  <c r="K295" i="8"/>
  <c r="I295" i="8"/>
  <c r="L292" i="8"/>
  <c r="L291" i="8" s="1"/>
  <c r="K292" i="8"/>
  <c r="K291" i="8" s="1"/>
  <c r="J292" i="8"/>
  <c r="I292" i="8"/>
  <c r="I291" i="8" s="1"/>
  <c r="J291" i="8"/>
  <c r="L288" i="8"/>
  <c r="K288" i="8"/>
  <c r="J288" i="8"/>
  <c r="J287" i="8" s="1"/>
  <c r="I288" i="8"/>
  <c r="L287" i="8"/>
  <c r="K287" i="8"/>
  <c r="I287" i="8"/>
  <c r="L284" i="8"/>
  <c r="K284" i="8"/>
  <c r="J284" i="8"/>
  <c r="J283" i="8" s="1"/>
  <c r="I284" i="8"/>
  <c r="L283" i="8"/>
  <c r="K283" i="8"/>
  <c r="I283" i="8"/>
  <c r="L280" i="8"/>
  <c r="K280" i="8"/>
  <c r="J280" i="8"/>
  <c r="I280" i="8"/>
  <c r="L277" i="8"/>
  <c r="K277" i="8"/>
  <c r="J277" i="8"/>
  <c r="I277" i="8"/>
  <c r="L275" i="8"/>
  <c r="K275" i="8"/>
  <c r="J275" i="8"/>
  <c r="J274" i="8" s="1"/>
  <c r="I275" i="8"/>
  <c r="L274" i="8"/>
  <c r="L273" i="8" s="1"/>
  <c r="K274" i="8"/>
  <c r="K273" i="8" s="1"/>
  <c r="I274" i="8"/>
  <c r="L270" i="8"/>
  <c r="K270" i="8"/>
  <c r="J270" i="8"/>
  <c r="J269" i="8" s="1"/>
  <c r="I270" i="8"/>
  <c r="L269" i="8"/>
  <c r="K269" i="8"/>
  <c r="I269" i="8"/>
  <c r="L267" i="8"/>
  <c r="K267" i="8"/>
  <c r="J267" i="8"/>
  <c r="J266" i="8" s="1"/>
  <c r="I267" i="8"/>
  <c r="L266" i="8"/>
  <c r="K266" i="8"/>
  <c r="I266" i="8"/>
  <c r="L264" i="8"/>
  <c r="L263" i="8" s="1"/>
  <c r="K264" i="8"/>
  <c r="K263" i="8" s="1"/>
  <c r="J264" i="8"/>
  <c r="I264" i="8"/>
  <c r="I263" i="8" s="1"/>
  <c r="J263" i="8"/>
  <c r="L260" i="8"/>
  <c r="K260" i="8"/>
  <c r="J260" i="8"/>
  <c r="J259" i="8" s="1"/>
  <c r="I260" i="8"/>
  <c r="L259" i="8"/>
  <c r="K259" i="8"/>
  <c r="I259" i="8"/>
  <c r="L256" i="8"/>
  <c r="K256" i="8"/>
  <c r="J256" i="8"/>
  <c r="J255" i="8" s="1"/>
  <c r="I256" i="8"/>
  <c r="L255" i="8"/>
  <c r="K255" i="8"/>
  <c r="I255" i="8"/>
  <c r="L252" i="8"/>
  <c r="L251" i="8" s="1"/>
  <c r="L241" i="8" s="1"/>
  <c r="L240" i="8" s="1"/>
  <c r="K252" i="8"/>
  <c r="K251" i="8" s="1"/>
  <c r="K241" i="8" s="1"/>
  <c r="K240" i="8" s="1"/>
  <c r="J252" i="8"/>
  <c r="I252" i="8"/>
  <c r="I251" i="8" s="1"/>
  <c r="I241" i="8" s="1"/>
  <c r="J251" i="8"/>
  <c r="L248" i="8"/>
  <c r="K248" i="8"/>
  <c r="J248" i="8"/>
  <c r="I248" i="8"/>
  <c r="L245" i="8"/>
  <c r="K245" i="8"/>
  <c r="J245" i="8"/>
  <c r="I245" i="8"/>
  <c r="L243" i="8"/>
  <c r="K243" i="8"/>
  <c r="J243" i="8"/>
  <c r="J242" i="8" s="1"/>
  <c r="I243" i="8"/>
  <c r="L242" i="8"/>
  <c r="K242" i="8"/>
  <c r="I242" i="8"/>
  <c r="L236" i="8"/>
  <c r="K236" i="8"/>
  <c r="J236" i="8"/>
  <c r="J235" i="8" s="1"/>
  <c r="J234" i="8" s="1"/>
  <c r="I236" i="8"/>
  <c r="L235" i="8"/>
  <c r="L234" i="8" s="1"/>
  <c r="K235" i="8"/>
  <c r="K234" i="8" s="1"/>
  <c r="I235" i="8"/>
  <c r="I234" i="8" s="1"/>
  <c r="L232" i="8"/>
  <c r="K232" i="8"/>
  <c r="J232" i="8"/>
  <c r="J231" i="8" s="1"/>
  <c r="J230" i="8" s="1"/>
  <c r="I232" i="8"/>
  <c r="L231" i="8"/>
  <c r="L230" i="8" s="1"/>
  <c r="K231" i="8"/>
  <c r="K230" i="8" s="1"/>
  <c r="I231" i="8"/>
  <c r="I230" i="8" s="1"/>
  <c r="P223" i="8"/>
  <c r="O223" i="8"/>
  <c r="N223" i="8"/>
  <c r="M223" i="8"/>
  <c r="L223" i="8"/>
  <c r="L222" i="8" s="1"/>
  <c r="K223" i="8"/>
  <c r="K222" i="8" s="1"/>
  <c r="J223" i="8"/>
  <c r="I223" i="8"/>
  <c r="I222" i="8" s="1"/>
  <c r="J222" i="8"/>
  <c r="L220" i="8"/>
  <c r="K220" i="8"/>
  <c r="J220" i="8"/>
  <c r="J219" i="8" s="1"/>
  <c r="J218" i="8" s="1"/>
  <c r="I220" i="8"/>
  <c r="L219" i="8"/>
  <c r="L218" i="8" s="1"/>
  <c r="K219" i="8"/>
  <c r="K218" i="8" s="1"/>
  <c r="I219" i="8"/>
  <c r="I218" i="8" s="1"/>
  <c r="L213" i="8"/>
  <c r="K213" i="8"/>
  <c r="J213" i="8"/>
  <c r="J212" i="8" s="1"/>
  <c r="J211" i="8" s="1"/>
  <c r="I213" i="8"/>
  <c r="L212" i="8"/>
  <c r="L211" i="8" s="1"/>
  <c r="K212" i="8"/>
  <c r="K211" i="8" s="1"/>
  <c r="I212" i="8"/>
  <c r="I211" i="8" s="1"/>
  <c r="L209" i="8"/>
  <c r="K209" i="8"/>
  <c r="J209" i="8"/>
  <c r="J208" i="8" s="1"/>
  <c r="I209" i="8"/>
  <c r="L208" i="8"/>
  <c r="K208" i="8"/>
  <c r="I208" i="8"/>
  <c r="L204" i="8"/>
  <c r="L203" i="8" s="1"/>
  <c r="K204" i="8"/>
  <c r="J204" i="8"/>
  <c r="J203" i="8" s="1"/>
  <c r="I204" i="8"/>
  <c r="K203" i="8"/>
  <c r="I203" i="8"/>
  <c r="L198" i="8"/>
  <c r="L197" i="8" s="1"/>
  <c r="K198" i="8"/>
  <c r="K197" i="8" s="1"/>
  <c r="K188" i="8" s="1"/>
  <c r="J198" i="8"/>
  <c r="I198" i="8"/>
  <c r="I197" i="8" s="1"/>
  <c r="I188" i="8" s="1"/>
  <c r="I187" i="8" s="1"/>
  <c r="J197" i="8"/>
  <c r="L193" i="8"/>
  <c r="K193" i="8"/>
  <c r="J193" i="8"/>
  <c r="J192" i="8" s="1"/>
  <c r="I193" i="8"/>
  <c r="L192" i="8"/>
  <c r="K192" i="8"/>
  <c r="I192" i="8"/>
  <c r="L190" i="8"/>
  <c r="L189" i="8" s="1"/>
  <c r="L188" i="8" s="1"/>
  <c r="K190" i="8"/>
  <c r="J190" i="8"/>
  <c r="J189" i="8" s="1"/>
  <c r="J188" i="8" s="1"/>
  <c r="J187" i="8" s="1"/>
  <c r="I190" i="8"/>
  <c r="K189" i="8"/>
  <c r="I189" i="8"/>
  <c r="L182" i="8"/>
  <c r="L181" i="8" s="1"/>
  <c r="K182" i="8"/>
  <c r="K181" i="8" s="1"/>
  <c r="J182" i="8"/>
  <c r="I182" i="8"/>
  <c r="I181" i="8" s="1"/>
  <c r="J181" i="8"/>
  <c r="L177" i="8"/>
  <c r="K177" i="8"/>
  <c r="J177" i="8"/>
  <c r="J176" i="8" s="1"/>
  <c r="J175" i="8" s="1"/>
  <c r="I177" i="8"/>
  <c r="L176" i="8"/>
  <c r="L175" i="8" s="1"/>
  <c r="K176" i="8"/>
  <c r="K175" i="8" s="1"/>
  <c r="I176" i="8"/>
  <c r="I175" i="8" s="1"/>
  <c r="L173" i="8"/>
  <c r="K173" i="8"/>
  <c r="J173" i="8"/>
  <c r="J172" i="8" s="1"/>
  <c r="J171" i="8" s="1"/>
  <c r="I173" i="8"/>
  <c r="L172" i="8"/>
  <c r="L171" i="8" s="1"/>
  <c r="K172" i="8"/>
  <c r="K171" i="8" s="1"/>
  <c r="K170" i="8" s="1"/>
  <c r="I172" i="8"/>
  <c r="I171" i="8" s="1"/>
  <c r="L168" i="8"/>
  <c r="L167" i="8" s="1"/>
  <c r="K168" i="8"/>
  <c r="K167" i="8" s="1"/>
  <c r="J168" i="8"/>
  <c r="I168" i="8"/>
  <c r="I167" i="8" s="1"/>
  <c r="J167" i="8"/>
  <c r="L163" i="8"/>
  <c r="K163" i="8"/>
  <c r="J163" i="8"/>
  <c r="J162" i="8" s="1"/>
  <c r="J161" i="8" s="1"/>
  <c r="J160" i="8" s="1"/>
  <c r="I163" i="8"/>
  <c r="I162" i="8" s="1"/>
  <c r="L162" i="8"/>
  <c r="K162" i="8"/>
  <c r="L157" i="8"/>
  <c r="L156" i="8" s="1"/>
  <c r="L155" i="8" s="1"/>
  <c r="K157" i="8"/>
  <c r="K156" i="8" s="1"/>
  <c r="K155" i="8" s="1"/>
  <c r="J157" i="8"/>
  <c r="I157" i="8"/>
  <c r="I156" i="8" s="1"/>
  <c r="I155" i="8" s="1"/>
  <c r="J156" i="8"/>
  <c r="J155" i="8" s="1"/>
  <c r="L153" i="8"/>
  <c r="L152" i="8" s="1"/>
  <c r="K153" i="8"/>
  <c r="K152" i="8" s="1"/>
  <c r="J153" i="8"/>
  <c r="I153" i="8"/>
  <c r="I152" i="8" s="1"/>
  <c r="J152" i="8"/>
  <c r="L149" i="8"/>
  <c r="K149" i="8"/>
  <c r="J149" i="8"/>
  <c r="J148" i="8" s="1"/>
  <c r="J147" i="8" s="1"/>
  <c r="I149" i="8"/>
  <c r="I148" i="8" s="1"/>
  <c r="I147" i="8" s="1"/>
  <c r="L148" i="8"/>
  <c r="L147" i="8" s="1"/>
  <c r="K148" i="8"/>
  <c r="K147" i="8" s="1"/>
  <c r="L144" i="8"/>
  <c r="K144" i="8"/>
  <c r="J144" i="8"/>
  <c r="J143" i="8" s="1"/>
  <c r="J142" i="8" s="1"/>
  <c r="I144" i="8"/>
  <c r="I143" i="8" s="1"/>
  <c r="I142" i="8" s="1"/>
  <c r="L143" i="8"/>
  <c r="L142" i="8" s="1"/>
  <c r="K143" i="8"/>
  <c r="K142" i="8" s="1"/>
  <c r="L139" i="8"/>
  <c r="L138" i="8" s="1"/>
  <c r="L137" i="8" s="1"/>
  <c r="K139" i="8"/>
  <c r="K138" i="8" s="1"/>
  <c r="K137" i="8" s="1"/>
  <c r="J139" i="8"/>
  <c r="I139" i="8"/>
  <c r="I138" i="8" s="1"/>
  <c r="I137" i="8" s="1"/>
  <c r="J138" i="8"/>
  <c r="J137" i="8" s="1"/>
  <c r="L135" i="8"/>
  <c r="L134" i="8" s="1"/>
  <c r="L133" i="8" s="1"/>
  <c r="K135" i="8"/>
  <c r="K134" i="8" s="1"/>
  <c r="K133" i="8" s="1"/>
  <c r="J135" i="8"/>
  <c r="I135" i="8"/>
  <c r="I134" i="8" s="1"/>
  <c r="I133" i="8" s="1"/>
  <c r="J134" i="8"/>
  <c r="J133" i="8" s="1"/>
  <c r="L131" i="8"/>
  <c r="L130" i="8" s="1"/>
  <c r="L129" i="8" s="1"/>
  <c r="K131" i="8"/>
  <c r="K130" i="8" s="1"/>
  <c r="K129" i="8" s="1"/>
  <c r="J131" i="8"/>
  <c r="I131" i="8"/>
  <c r="I130" i="8" s="1"/>
  <c r="I129" i="8" s="1"/>
  <c r="J130" i="8"/>
  <c r="J129" i="8" s="1"/>
  <c r="L127" i="8"/>
  <c r="L126" i="8" s="1"/>
  <c r="L125" i="8" s="1"/>
  <c r="K127" i="8"/>
  <c r="K126" i="8" s="1"/>
  <c r="K125" i="8" s="1"/>
  <c r="J127" i="8"/>
  <c r="I127" i="8"/>
  <c r="I126" i="8" s="1"/>
  <c r="I125" i="8" s="1"/>
  <c r="J126" i="8"/>
  <c r="J125" i="8" s="1"/>
  <c r="L123" i="8"/>
  <c r="L122" i="8" s="1"/>
  <c r="L121" i="8" s="1"/>
  <c r="K123" i="8"/>
  <c r="K122" i="8" s="1"/>
  <c r="K121" i="8" s="1"/>
  <c r="J123" i="8"/>
  <c r="I123" i="8"/>
  <c r="I122" i="8" s="1"/>
  <c r="I121" i="8" s="1"/>
  <c r="J122" i="8"/>
  <c r="J121" i="8" s="1"/>
  <c r="L118" i="8"/>
  <c r="L117" i="8" s="1"/>
  <c r="L116" i="8" s="1"/>
  <c r="K118" i="8"/>
  <c r="K117" i="8" s="1"/>
  <c r="K116" i="8" s="1"/>
  <c r="J118" i="8"/>
  <c r="I118" i="8"/>
  <c r="I117" i="8" s="1"/>
  <c r="I116" i="8" s="1"/>
  <c r="I115" i="8" s="1"/>
  <c r="J117" i="8"/>
  <c r="J116" i="8" s="1"/>
  <c r="J115" i="8" s="1"/>
  <c r="L112" i="8"/>
  <c r="K112" i="8"/>
  <c r="J112" i="8"/>
  <c r="J111" i="8" s="1"/>
  <c r="I112" i="8"/>
  <c r="L111" i="8"/>
  <c r="K111" i="8"/>
  <c r="I111" i="8"/>
  <c r="L108" i="8"/>
  <c r="L107" i="8" s="1"/>
  <c r="L106" i="8" s="1"/>
  <c r="K108" i="8"/>
  <c r="K107" i="8" s="1"/>
  <c r="K106" i="8" s="1"/>
  <c r="J108" i="8"/>
  <c r="I108" i="8"/>
  <c r="I107" i="8" s="1"/>
  <c r="I106" i="8" s="1"/>
  <c r="J107" i="8"/>
  <c r="J106" i="8" s="1"/>
  <c r="L103" i="8"/>
  <c r="L102" i="8" s="1"/>
  <c r="L101" i="8" s="1"/>
  <c r="K103" i="8"/>
  <c r="K102" i="8" s="1"/>
  <c r="K101" i="8" s="1"/>
  <c r="J103" i="8"/>
  <c r="I103" i="8"/>
  <c r="I102" i="8" s="1"/>
  <c r="I101" i="8" s="1"/>
  <c r="J102" i="8"/>
  <c r="J101" i="8" s="1"/>
  <c r="L98" i="8"/>
  <c r="L97" i="8" s="1"/>
  <c r="L96" i="8" s="1"/>
  <c r="K98" i="8"/>
  <c r="K97" i="8" s="1"/>
  <c r="K96" i="8" s="1"/>
  <c r="J98" i="8"/>
  <c r="I98" i="8"/>
  <c r="I97" i="8" s="1"/>
  <c r="I96" i="8" s="1"/>
  <c r="J97" i="8"/>
  <c r="J96" i="8" s="1"/>
  <c r="L91" i="8"/>
  <c r="L90" i="8" s="1"/>
  <c r="L89" i="8" s="1"/>
  <c r="L88" i="8" s="1"/>
  <c r="K91" i="8"/>
  <c r="J91" i="8"/>
  <c r="J90" i="8" s="1"/>
  <c r="J89" i="8" s="1"/>
  <c r="J88" i="8" s="1"/>
  <c r="I91" i="8"/>
  <c r="K90" i="8"/>
  <c r="I90" i="8"/>
  <c r="K89" i="8"/>
  <c r="K88" i="8" s="1"/>
  <c r="I89" i="8"/>
  <c r="I88" i="8" s="1"/>
  <c r="L86" i="8"/>
  <c r="K86" i="8"/>
  <c r="J86" i="8"/>
  <c r="J85" i="8" s="1"/>
  <c r="J84" i="8" s="1"/>
  <c r="I86" i="8"/>
  <c r="L85" i="8"/>
  <c r="L84" i="8" s="1"/>
  <c r="K85" i="8"/>
  <c r="K84" i="8" s="1"/>
  <c r="I85" i="8"/>
  <c r="I84" i="8" s="1"/>
  <c r="L80" i="8"/>
  <c r="K80" i="8"/>
  <c r="J80" i="8"/>
  <c r="J79" i="8" s="1"/>
  <c r="I80" i="8"/>
  <c r="I79" i="8" s="1"/>
  <c r="L79" i="8"/>
  <c r="K79" i="8"/>
  <c r="L75" i="8"/>
  <c r="L74" i="8" s="1"/>
  <c r="K75" i="8"/>
  <c r="J75" i="8"/>
  <c r="J74" i="8" s="1"/>
  <c r="I75" i="8"/>
  <c r="K74" i="8"/>
  <c r="I74" i="8"/>
  <c r="L70" i="8"/>
  <c r="L69" i="8" s="1"/>
  <c r="L68" i="8" s="1"/>
  <c r="L67" i="8" s="1"/>
  <c r="K70" i="8"/>
  <c r="K69" i="8" s="1"/>
  <c r="K68" i="8" s="1"/>
  <c r="K67" i="8" s="1"/>
  <c r="J70" i="8"/>
  <c r="I70" i="8"/>
  <c r="I69" i="8" s="1"/>
  <c r="I68" i="8" s="1"/>
  <c r="I67" i="8" s="1"/>
  <c r="J69" i="8"/>
  <c r="L50" i="8"/>
  <c r="L49" i="8" s="1"/>
  <c r="L48" i="8" s="1"/>
  <c r="L47" i="8" s="1"/>
  <c r="K50" i="8"/>
  <c r="J50" i="8"/>
  <c r="J49" i="8" s="1"/>
  <c r="J48" i="8" s="1"/>
  <c r="J47" i="8" s="1"/>
  <c r="I50" i="8"/>
  <c r="K49" i="8"/>
  <c r="I49" i="8"/>
  <c r="K48" i="8"/>
  <c r="K47" i="8" s="1"/>
  <c r="I48" i="8"/>
  <c r="I47" i="8" s="1"/>
  <c r="L45" i="8"/>
  <c r="K45" i="8"/>
  <c r="J45" i="8"/>
  <c r="J44" i="8" s="1"/>
  <c r="J43" i="8" s="1"/>
  <c r="I45" i="8"/>
  <c r="L44" i="8"/>
  <c r="L43" i="8" s="1"/>
  <c r="K44" i="8"/>
  <c r="K43" i="8" s="1"/>
  <c r="I44" i="8"/>
  <c r="I43" i="8" s="1"/>
  <c r="L41" i="8"/>
  <c r="K41" i="8"/>
  <c r="J41" i="8"/>
  <c r="I41" i="8"/>
  <c r="L39" i="8"/>
  <c r="L38" i="8" s="1"/>
  <c r="L37" i="8" s="1"/>
  <c r="L36" i="8" s="1"/>
  <c r="K39" i="8"/>
  <c r="K38" i="8" s="1"/>
  <c r="K37" i="8" s="1"/>
  <c r="J39" i="8"/>
  <c r="I39" i="8"/>
  <c r="I38" i="8" s="1"/>
  <c r="I37" i="8" s="1"/>
  <c r="I36" i="8" s="1"/>
  <c r="J38" i="8"/>
  <c r="J37" i="8" s="1"/>
  <c r="L367" i="3"/>
  <c r="K367" i="3"/>
  <c r="J367" i="3"/>
  <c r="I367" i="3"/>
  <c r="I366" i="3" s="1"/>
  <c r="L366" i="3"/>
  <c r="K366" i="3"/>
  <c r="J366" i="3"/>
  <c r="L364" i="3"/>
  <c r="L363" i="3" s="1"/>
  <c r="K364" i="3"/>
  <c r="K363" i="3" s="1"/>
  <c r="J364" i="3"/>
  <c r="I364" i="3"/>
  <c r="J363" i="3"/>
  <c r="I363" i="3"/>
  <c r="L361" i="3"/>
  <c r="L360" i="3" s="1"/>
  <c r="K361" i="3"/>
  <c r="K360" i="3" s="1"/>
  <c r="J361" i="3"/>
  <c r="J360" i="3" s="1"/>
  <c r="I361" i="3"/>
  <c r="I360" i="3"/>
  <c r="L357" i="3"/>
  <c r="K357" i="3"/>
  <c r="J357" i="3"/>
  <c r="I357" i="3"/>
  <c r="I356" i="3" s="1"/>
  <c r="L356" i="3"/>
  <c r="K356" i="3"/>
  <c r="J356" i="3"/>
  <c r="L353" i="3"/>
  <c r="L352" i="3" s="1"/>
  <c r="K353" i="3"/>
  <c r="K352" i="3" s="1"/>
  <c r="J353" i="3"/>
  <c r="J352" i="3" s="1"/>
  <c r="I353" i="3"/>
  <c r="I352" i="3"/>
  <c r="L349" i="3"/>
  <c r="L348" i="3" s="1"/>
  <c r="K349" i="3"/>
  <c r="K348" i="3" s="1"/>
  <c r="J349" i="3"/>
  <c r="J348" i="3" s="1"/>
  <c r="I349" i="3"/>
  <c r="I348" i="3" s="1"/>
  <c r="L345" i="3"/>
  <c r="K345" i="3"/>
  <c r="J345" i="3"/>
  <c r="I345" i="3"/>
  <c r="L342" i="3"/>
  <c r="K342" i="3"/>
  <c r="J342" i="3"/>
  <c r="I342" i="3"/>
  <c r="P340" i="3"/>
  <c r="O340" i="3"/>
  <c r="N340" i="3"/>
  <c r="M340" i="3"/>
  <c r="L340" i="3"/>
  <c r="K340" i="3"/>
  <c r="J340" i="3"/>
  <c r="I340" i="3"/>
  <c r="I339" i="3" s="1"/>
  <c r="L339" i="3"/>
  <c r="K339" i="3"/>
  <c r="J339" i="3"/>
  <c r="L335" i="3"/>
  <c r="K335" i="3"/>
  <c r="J335" i="3"/>
  <c r="I335" i="3"/>
  <c r="I334" i="3" s="1"/>
  <c r="L334" i="3"/>
  <c r="K334" i="3"/>
  <c r="J334" i="3"/>
  <c r="L332" i="3"/>
  <c r="L331" i="3" s="1"/>
  <c r="K332" i="3"/>
  <c r="K331" i="3" s="1"/>
  <c r="J332" i="3"/>
  <c r="I332" i="3"/>
  <c r="J331" i="3"/>
  <c r="I331" i="3"/>
  <c r="L329" i="3"/>
  <c r="L328" i="3" s="1"/>
  <c r="K329" i="3"/>
  <c r="K328" i="3" s="1"/>
  <c r="J329" i="3"/>
  <c r="J328" i="3" s="1"/>
  <c r="I329" i="3"/>
  <c r="I328" i="3" s="1"/>
  <c r="L325" i="3"/>
  <c r="K325" i="3"/>
  <c r="J325" i="3"/>
  <c r="I325" i="3"/>
  <c r="I324" i="3" s="1"/>
  <c r="L324" i="3"/>
  <c r="K324" i="3"/>
  <c r="J324" i="3"/>
  <c r="L321" i="3"/>
  <c r="L320" i="3" s="1"/>
  <c r="K321" i="3"/>
  <c r="K320" i="3" s="1"/>
  <c r="J321" i="3"/>
  <c r="I321" i="3"/>
  <c r="J320" i="3"/>
  <c r="I320" i="3"/>
  <c r="L317" i="3"/>
  <c r="L316" i="3" s="1"/>
  <c r="K317" i="3"/>
  <c r="K316" i="3" s="1"/>
  <c r="J317" i="3"/>
  <c r="J316" i="3" s="1"/>
  <c r="I317" i="3"/>
  <c r="I316" i="3" s="1"/>
  <c r="L313" i="3"/>
  <c r="K313" i="3"/>
  <c r="J313" i="3"/>
  <c r="I313" i="3"/>
  <c r="L310" i="3"/>
  <c r="K310" i="3"/>
  <c r="J310" i="3"/>
  <c r="J307" i="3" s="1"/>
  <c r="I310" i="3"/>
  <c r="L308" i="3"/>
  <c r="L307" i="3" s="1"/>
  <c r="L306" i="3" s="1"/>
  <c r="K308" i="3"/>
  <c r="K307" i="3" s="1"/>
  <c r="J308" i="3"/>
  <c r="I308" i="3"/>
  <c r="I307" i="3"/>
  <c r="L302" i="3"/>
  <c r="K302" i="3"/>
  <c r="J302" i="3"/>
  <c r="I302" i="3"/>
  <c r="I301" i="3" s="1"/>
  <c r="L301" i="3"/>
  <c r="K301" i="3"/>
  <c r="J301" i="3"/>
  <c r="L299" i="3"/>
  <c r="L298" i="3" s="1"/>
  <c r="K299" i="3"/>
  <c r="K298" i="3" s="1"/>
  <c r="J299" i="3"/>
  <c r="I299" i="3"/>
  <c r="J298" i="3"/>
  <c r="I298" i="3"/>
  <c r="L296" i="3"/>
  <c r="K296" i="3"/>
  <c r="K295" i="3" s="1"/>
  <c r="J296" i="3"/>
  <c r="J295" i="3" s="1"/>
  <c r="I296" i="3"/>
  <c r="L295" i="3"/>
  <c r="I295" i="3"/>
  <c r="L292" i="3"/>
  <c r="K292" i="3"/>
  <c r="J292" i="3"/>
  <c r="I292" i="3"/>
  <c r="I291" i="3" s="1"/>
  <c r="L291" i="3"/>
  <c r="K291" i="3"/>
  <c r="J291" i="3"/>
  <c r="L288" i="3"/>
  <c r="L287" i="3" s="1"/>
  <c r="K288" i="3"/>
  <c r="K287" i="3" s="1"/>
  <c r="J288" i="3"/>
  <c r="I288" i="3"/>
  <c r="J287" i="3"/>
  <c r="I287" i="3"/>
  <c r="L284" i="3"/>
  <c r="K284" i="3"/>
  <c r="K283" i="3" s="1"/>
  <c r="J284" i="3"/>
  <c r="J283" i="3" s="1"/>
  <c r="I284" i="3"/>
  <c r="L283" i="3"/>
  <c r="I283" i="3"/>
  <c r="L280" i="3"/>
  <c r="K280" i="3"/>
  <c r="J280" i="3"/>
  <c r="I280" i="3"/>
  <c r="L277" i="3"/>
  <c r="K277" i="3"/>
  <c r="J277" i="3"/>
  <c r="I277" i="3"/>
  <c r="L275" i="3"/>
  <c r="L274" i="3" s="1"/>
  <c r="K275" i="3"/>
  <c r="J275" i="3"/>
  <c r="I275" i="3"/>
  <c r="K274" i="3"/>
  <c r="J274" i="3"/>
  <c r="I274" i="3"/>
  <c r="I273" i="3" s="1"/>
  <c r="L270" i="3"/>
  <c r="L269" i="3" s="1"/>
  <c r="K270" i="3"/>
  <c r="J270" i="3"/>
  <c r="I270" i="3"/>
  <c r="K269" i="3"/>
  <c r="J269" i="3"/>
  <c r="I269" i="3"/>
  <c r="L267" i="3"/>
  <c r="K267" i="3"/>
  <c r="K266" i="3" s="1"/>
  <c r="J267" i="3"/>
  <c r="J266" i="3" s="1"/>
  <c r="I267" i="3"/>
  <c r="L266" i="3"/>
  <c r="I266" i="3"/>
  <c r="L264" i="3"/>
  <c r="L263" i="3" s="1"/>
  <c r="K264" i="3"/>
  <c r="J264" i="3"/>
  <c r="I264" i="3"/>
  <c r="I263" i="3" s="1"/>
  <c r="K263" i="3"/>
  <c r="J263" i="3"/>
  <c r="L260" i="3"/>
  <c r="L259" i="3" s="1"/>
  <c r="K260" i="3"/>
  <c r="J260" i="3"/>
  <c r="I260" i="3"/>
  <c r="K259" i="3"/>
  <c r="J259" i="3"/>
  <c r="I259" i="3"/>
  <c r="L256" i="3"/>
  <c r="K256" i="3"/>
  <c r="K255" i="3" s="1"/>
  <c r="J256" i="3"/>
  <c r="J255" i="3" s="1"/>
  <c r="I256" i="3"/>
  <c r="L255" i="3"/>
  <c r="I255" i="3"/>
  <c r="L252" i="3"/>
  <c r="L251" i="3" s="1"/>
  <c r="K252" i="3"/>
  <c r="J252" i="3"/>
  <c r="I252" i="3"/>
  <c r="I251" i="3" s="1"/>
  <c r="I241" i="3" s="1"/>
  <c r="I240" i="3" s="1"/>
  <c r="K251" i="3"/>
  <c r="J251" i="3"/>
  <c r="L248" i="3"/>
  <c r="K248" i="3"/>
  <c r="J248" i="3"/>
  <c r="I248" i="3"/>
  <c r="L245" i="3"/>
  <c r="K245" i="3"/>
  <c r="J245" i="3"/>
  <c r="I245" i="3"/>
  <c r="L243" i="3"/>
  <c r="K243" i="3"/>
  <c r="K242" i="3" s="1"/>
  <c r="K241" i="3" s="1"/>
  <c r="J243" i="3"/>
  <c r="J242" i="3" s="1"/>
  <c r="J241" i="3" s="1"/>
  <c r="I243" i="3"/>
  <c r="L242" i="3"/>
  <c r="L241" i="3" s="1"/>
  <c r="I242" i="3"/>
  <c r="L236" i="3"/>
  <c r="L235" i="3" s="1"/>
  <c r="L234" i="3" s="1"/>
  <c r="K236" i="3"/>
  <c r="J236" i="3"/>
  <c r="I236" i="3"/>
  <c r="K235" i="3"/>
  <c r="J235" i="3"/>
  <c r="I235" i="3"/>
  <c r="I234" i="3" s="1"/>
  <c r="K234" i="3"/>
  <c r="J234" i="3"/>
  <c r="L232" i="3"/>
  <c r="L231" i="3" s="1"/>
  <c r="L230" i="3" s="1"/>
  <c r="K232" i="3"/>
  <c r="J232" i="3"/>
  <c r="I232" i="3"/>
  <c r="K231" i="3"/>
  <c r="J231" i="3"/>
  <c r="I231" i="3"/>
  <c r="I230" i="3" s="1"/>
  <c r="K230" i="3"/>
  <c r="J230" i="3"/>
  <c r="P223" i="3"/>
  <c r="O223" i="3"/>
  <c r="N223" i="3"/>
  <c r="M223" i="3"/>
  <c r="L223" i="3"/>
  <c r="L222" i="3" s="1"/>
  <c r="K223" i="3"/>
  <c r="J223" i="3"/>
  <c r="I223" i="3"/>
  <c r="I222" i="3" s="1"/>
  <c r="K222" i="3"/>
  <c r="J222" i="3"/>
  <c r="J218" i="3" s="1"/>
  <c r="L220" i="3"/>
  <c r="L219" i="3" s="1"/>
  <c r="K220" i="3"/>
  <c r="J220" i="3"/>
  <c r="I220" i="3"/>
  <c r="K219" i="3"/>
  <c r="J219" i="3"/>
  <c r="I219" i="3"/>
  <c r="I218" i="3" s="1"/>
  <c r="K218" i="3"/>
  <c r="L213" i="3"/>
  <c r="L212" i="3" s="1"/>
  <c r="L211" i="3" s="1"/>
  <c r="K213" i="3"/>
  <c r="J213" i="3"/>
  <c r="I213" i="3"/>
  <c r="K212" i="3"/>
  <c r="J212" i="3"/>
  <c r="I212" i="3"/>
  <c r="I211" i="3" s="1"/>
  <c r="K211" i="3"/>
  <c r="J211" i="3"/>
  <c r="L209" i="3"/>
  <c r="L208" i="3" s="1"/>
  <c r="K209" i="3"/>
  <c r="J209" i="3"/>
  <c r="I209" i="3"/>
  <c r="K208" i="3"/>
  <c r="J208" i="3"/>
  <c r="I208" i="3"/>
  <c r="L204" i="3"/>
  <c r="K204" i="3"/>
  <c r="K203" i="3" s="1"/>
  <c r="J204" i="3"/>
  <c r="J203" i="3" s="1"/>
  <c r="I204" i="3"/>
  <c r="L203" i="3"/>
  <c r="I203" i="3"/>
  <c r="L198" i="3"/>
  <c r="L197" i="3" s="1"/>
  <c r="K198" i="3"/>
  <c r="J198" i="3"/>
  <c r="I198" i="3"/>
  <c r="I197" i="3" s="1"/>
  <c r="I188" i="3" s="1"/>
  <c r="K197" i="3"/>
  <c r="J197" i="3"/>
  <c r="L193" i="3"/>
  <c r="L192" i="3" s="1"/>
  <c r="K193" i="3"/>
  <c r="J193" i="3"/>
  <c r="I193" i="3"/>
  <c r="K192" i="3"/>
  <c r="J192" i="3"/>
  <c r="I192" i="3"/>
  <c r="L190" i="3"/>
  <c r="K190" i="3"/>
  <c r="K189" i="3" s="1"/>
  <c r="J190" i="3"/>
  <c r="J189" i="3" s="1"/>
  <c r="I190" i="3"/>
  <c r="L189" i="3"/>
  <c r="I189" i="3"/>
  <c r="L182" i="3"/>
  <c r="L181" i="3" s="1"/>
  <c r="K182" i="3"/>
  <c r="J182" i="3"/>
  <c r="I182" i="3"/>
  <c r="I181" i="3" s="1"/>
  <c r="K181" i="3"/>
  <c r="J181" i="3"/>
  <c r="L177" i="3"/>
  <c r="L176" i="3" s="1"/>
  <c r="K177" i="3"/>
  <c r="J177" i="3"/>
  <c r="I177" i="3"/>
  <c r="K176" i="3"/>
  <c r="J176" i="3"/>
  <c r="I176" i="3"/>
  <c r="K175" i="3"/>
  <c r="J175" i="3"/>
  <c r="L173" i="3"/>
  <c r="L172" i="3" s="1"/>
  <c r="L171" i="3" s="1"/>
  <c r="K173" i="3"/>
  <c r="J173" i="3"/>
  <c r="I173" i="3"/>
  <c r="K172" i="3"/>
  <c r="J172" i="3"/>
  <c r="I172" i="3"/>
  <c r="I171" i="3" s="1"/>
  <c r="K171" i="3"/>
  <c r="K170" i="3" s="1"/>
  <c r="J171" i="3"/>
  <c r="J170" i="3" s="1"/>
  <c r="L168" i="3"/>
  <c r="L167" i="3" s="1"/>
  <c r="K168" i="3"/>
  <c r="J168" i="3"/>
  <c r="I168" i="3"/>
  <c r="I167" i="3" s="1"/>
  <c r="K167" i="3"/>
  <c r="J167" i="3"/>
  <c r="J161" i="3" s="1"/>
  <c r="J160" i="3" s="1"/>
  <c r="L163" i="3"/>
  <c r="L162" i="3" s="1"/>
  <c r="K163" i="3"/>
  <c r="J163" i="3"/>
  <c r="I163" i="3"/>
  <c r="K162" i="3"/>
  <c r="J162" i="3"/>
  <c r="I162" i="3"/>
  <c r="K161" i="3"/>
  <c r="K160" i="3" s="1"/>
  <c r="L157" i="3"/>
  <c r="L156" i="3" s="1"/>
  <c r="L155" i="3" s="1"/>
  <c r="K157" i="3"/>
  <c r="J157" i="3"/>
  <c r="I157" i="3"/>
  <c r="I156" i="3" s="1"/>
  <c r="I155" i="3" s="1"/>
  <c r="K156" i="3"/>
  <c r="K155" i="3" s="1"/>
  <c r="J156" i="3"/>
  <c r="J155" i="3" s="1"/>
  <c r="L153" i="3"/>
  <c r="L152" i="3" s="1"/>
  <c r="K153" i="3"/>
  <c r="J153" i="3"/>
  <c r="I153" i="3"/>
  <c r="I152" i="3" s="1"/>
  <c r="K152" i="3"/>
  <c r="J152" i="3"/>
  <c r="L149" i="3"/>
  <c r="L148" i="3" s="1"/>
  <c r="L147" i="3" s="1"/>
  <c r="K149" i="3"/>
  <c r="J149" i="3"/>
  <c r="I149" i="3"/>
  <c r="K148" i="3"/>
  <c r="J148" i="3"/>
  <c r="I148" i="3"/>
  <c r="I147" i="3" s="1"/>
  <c r="K147" i="3"/>
  <c r="J147" i="3"/>
  <c r="L144" i="3"/>
  <c r="L143" i="3" s="1"/>
  <c r="L142" i="3" s="1"/>
  <c r="K144" i="3"/>
  <c r="J144" i="3"/>
  <c r="I144" i="3"/>
  <c r="K143" i="3"/>
  <c r="J143" i="3"/>
  <c r="I143" i="3"/>
  <c r="I142" i="3" s="1"/>
  <c r="I141" i="3" s="1"/>
  <c r="K142" i="3"/>
  <c r="K141" i="3" s="1"/>
  <c r="J142" i="3"/>
  <c r="J141" i="3" s="1"/>
  <c r="L139" i="3"/>
  <c r="L138" i="3" s="1"/>
  <c r="L137" i="3" s="1"/>
  <c r="K139" i="3"/>
  <c r="J139" i="3"/>
  <c r="I139" i="3"/>
  <c r="I138" i="3" s="1"/>
  <c r="I137" i="3" s="1"/>
  <c r="K138" i="3"/>
  <c r="K137" i="3" s="1"/>
  <c r="J138" i="3"/>
  <c r="J137" i="3" s="1"/>
  <c r="L135" i="3"/>
  <c r="L134" i="3" s="1"/>
  <c r="L133" i="3" s="1"/>
  <c r="K135" i="3"/>
  <c r="J135" i="3"/>
  <c r="I135" i="3"/>
  <c r="I134" i="3" s="1"/>
  <c r="I133" i="3" s="1"/>
  <c r="K134" i="3"/>
  <c r="K133" i="3" s="1"/>
  <c r="J134" i="3"/>
  <c r="J133" i="3" s="1"/>
  <c r="L131" i="3"/>
  <c r="L130" i="3" s="1"/>
  <c r="L129" i="3" s="1"/>
  <c r="K131" i="3"/>
  <c r="J131" i="3"/>
  <c r="I131" i="3"/>
  <c r="I130" i="3" s="1"/>
  <c r="I129" i="3" s="1"/>
  <c r="K130" i="3"/>
  <c r="K129" i="3" s="1"/>
  <c r="J130" i="3"/>
  <c r="J129" i="3" s="1"/>
  <c r="L127" i="3"/>
  <c r="L126" i="3" s="1"/>
  <c r="L125" i="3" s="1"/>
  <c r="K127" i="3"/>
  <c r="J127" i="3"/>
  <c r="I127" i="3"/>
  <c r="I126" i="3" s="1"/>
  <c r="I125" i="3" s="1"/>
  <c r="K126" i="3"/>
  <c r="K125" i="3" s="1"/>
  <c r="J126" i="3"/>
  <c r="J125" i="3" s="1"/>
  <c r="L123" i="3"/>
  <c r="L122" i="3" s="1"/>
  <c r="L121" i="3" s="1"/>
  <c r="K123" i="3"/>
  <c r="J123" i="3"/>
  <c r="I123" i="3"/>
  <c r="I122" i="3" s="1"/>
  <c r="I121" i="3" s="1"/>
  <c r="K122" i="3"/>
  <c r="K121" i="3" s="1"/>
  <c r="J122" i="3"/>
  <c r="J121" i="3" s="1"/>
  <c r="L118" i="3"/>
  <c r="L117" i="3" s="1"/>
  <c r="L116" i="3" s="1"/>
  <c r="L115" i="3" s="1"/>
  <c r="K118" i="3"/>
  <c r="J118" i="3"/>
  <c r="I118" i="3"/>
  <c r="I117" i="3" s="1"/>
  <c r="I116" i="3" s="1"/>
  <c r="I115" i="3" s="1"/>
  <c r="K117" i="3"/>
  <c r="K116" i="3" s="1"/>
  <c r="K115" i="3" s="1"/>
  <c r="J117" i="3"/>
  <c r="J116" i="3" s="1"/>
  <c r="L112" i="3"/>
  <c r="K112" i="3"/>
  <c r="K111" i="3" s="1"/>
  <c r="J112" i="3"/>
  <c r="J111" i="3" s="1"/>
  <c r="I112" i="3"/>
  <c r="L111" i="3"/>
  <c r="I111" i="3"/>
  <c r="L108" i="3"/>
  <c r="L107" i="3" s="1"/>
  <c r="L106" i="3" s="1"/>
  <c r="K108" i="3"/>
  <c r="J108" i="3"/>
  <c r="I108" i="3"/>
  <c r="I107" i="3" s="1"/>
  <c r="I106" i="3" s="1"/>
  <c r="K107" i="3"/>
  <c r="K106" i="3" s="1"/>
  <c r="J107" i="3"/>
  <c r="J106" i="3" s="1"/>
  <c r="L103" i="3"/>
  <c r="L102" i="3" s="1"/>
  <c r="L101" i="3" s="1"/>
  <c r="K103" i="3"/>
  <c r="J103" i="3"/>
  <c r="I103" i="3"/>
  <c r="I102" i="3" s="1"/>
  <c r="I101" i="3" s="1"/>
  <c r="K102" i="3"/>
  <c r="K101" i="3" s="1"/>
  <c r="J102" i="3"/>
  <c r="J101" i="3" s="1"/>
  <c r="L98" i="3"/>
  <c r="L97" i="3" s="1"/>
  <c r="L96" i="3" s="1"/>
  <c r="K98" i="3"/>
  <c r="J98" i="3"/>
  <c r="I98" i="3"/>
  <c r="I97" i="3" s="1"/>
  <c r="I96" i="3" s="1"/>
  <c r="I95" i="3" s="1"/>
  <c r="K97" i="3"/>
  <c r="K96" i="3" s="1"/>
  <c r="K95" i="3" s="1"/>
  <c r="J97" i="3"/>
  <c r="J96" i="3" s="1"/>
  <c r="L91" i="3"/>
  <c r="K91" i="3"/>
  <c r="K90" i="3" s="1"/>
  <c r="K89" i="3" s="1"/>
  <c r="K88" i="3" s="1"/>
  <c r="J91" i="3"/>
  <c r="J90" i="3" s="1"/>
  <c r="J89" i="3" s="1"/>
  <c r="J88" i="3" s="1"/>
  <c r="I91" i="3"/>
  <c r="I90" i="3" s="1"/>
  <c r="I89" i="3" s="1"/>
  <c r="I88" i="3" s="1"/>
  <c r="L90" i="3"/>
  <c r="L89" i="3" s="1"/>
  <c r="L88" i="3" s="1"/>
  <c r="L86" i="3"/>
  <c r="L85" i="3" s="1"/>
  <c r="L84" i="3" s="1"/>
  <c r="K86" i="3"/>
  <c r="J86" i="3"/>
  <c r="I86" i="3"/>
  <c r="K85" i="3"/>
  <c r="J85" i="3"/>
  <c r="I85" i="3"/>
  <c r="I84" i="3" s="1"/>
  <c r="K84" i="3"/>
  <c r="J84" i="3"/>
  <c r="L80" i="3"/>
  <c r="L79" i="3" s="1"/>
  <c r="K80" i="3"/>
  <c r="J80" i="3"/>
  <c r="I80" i="3"/>
  <c r="K79" i="3"/>
  <c r="J79" i="3"/>
  <c r="I79" i="3"/>
  <c r="L75" i="3"/>
  <c r="K75" i="3"/>
  <c r="K74" i="3" s="1"/>
  <c r="J75" i="3"/>
  <c r="J74" i="3" s="1"/>
  <c r="I75" i="3"/>
  <c r="I74" i="3" s="1"/>
  <c r="L74" i="3"/>
  <c r="L70" i="3"/>
  <c r="L69" i="3" s="1"/>
  <c r="L68" i="3" s="1"/>
  <c r="L67" i="3" s="1"/>
  <c r="K70" i="3"/>
  <c r="J70" i="3"/>
  <c r="I70" i="3"/>
  <c r="I69" i="3" s="1"/>
  <c r="I68" i="3" s="1"/>
  <c r="I67" i="3" s="1"/>
  <c r="K69" i="3"/>
  <c r="K68" i="3" s="1"/>
  <c r="K67" i="3" s="1"/>
  <c r="J69" i="3"/>
  <c r="J68" i="3" s="1"/>
  <c r="J67" i="3" s="1"/>
  <c r="L50" i="3"/>
  <c r="K50" i="3"/>
  <c r="K49" i="3" s="1"/>
  <c r="K48" i="3" s="1"/>
  <c r="K47" i="3" s="1"/>
  <c r="J50" i="3"/>
  <c r="J49" i="3" s="1"/>
  <c r="J48" i="3" s="1"/>
  <c r="J47" i="3" s="1"/>
  <c r="I50" i="3"/>
  <c r="I49" i="3" s="1"/>
  <c r="I48" i="3" s="1"/>
  <c r="I47" i="3" s="1"/>
  <c r="L49" i="3"/>
  <c r="L48" i="3" s="1"/>
  <c r="L47" i="3" s="1"/>
  <c r="L45" i="3"/>
  <c r="L44" i="3" s="1"/>
  <c r="L43" i="3" s="1"/>
  <c r="K45" i="3"/>
  <c r="J45" i="3"/>
  <c r="I45" i="3"/>
  <c r="K44" i="3"/>
  <c r="J44" i="3"/>
  <c r="I44" i="3"/>
  <c r="I43" i="3" s="1"/>
  <c r="K43" i="3"/>
  <c r="J43" i="3"/>
  <c r="L41" i="3"/>
  <c r="K41" i="3"/>
  <c r="J41" i="3"/>
  <c r="I41" i="3"/>
  <c r="L39" i="3"/>
  <c r="L38" i="3" s="1"/>
  <c r="L37" i="3" s="1"/>
  <c r="K39" i="3"/>
  <c r="J39" i="3"/>
  <c r="I39" i="3"/>
  <c r="I38" i="3" s="1"/>
  <c r="I37" i="3" s="1"/>
  <c r="I36" i="3" s="1"/>
  <c r="K38" i="3"/>
  <c r="K37" i="3" s="1"/>
  <c r="K36" i="3" s="1"/>
  <c r="J38" i="3"/>
  <c r="J37" i="3" s="1"/>
  <c r="J36" i="3" s="1"/>
  <c r="L367" i="30"/>
  <c r="L366" i="30" s="1"/>
  <c r="K367" i="30"/>
  <c r="J367" i="30"/>
  <c r="I367" i="30"/>
  <c r="K366" i="30"/>
  <c r="J366" i="30"/>
  <c r="I366" i="30"/>
  <c r="L364" i="30"/>
  <c r="K364" i="30"/>
  <c r="K363" i="30" s="1"/>
  <c r="J364" i="30"/>
  <c r="J363" i="30" s="1"/>
  <c r="I364" i="30"/>
  <c r="L363" i="30"/>
  <c r="I363" i="30"/>
  <c r="L361" i="30"/>
  <c r="K361" i="30"/>
  <c r="K360" i="30" s="1"/>
  <c r="J361" i="30"/>
  <c r="J360" i="30" s="1"/>
  <c r="I361" i="30"/>
  <c r="I360" i="30" s="1"/>
  <c r="L360" i="30"/>
  <c r="L357" i="30"/>
  <c r="L356" i="30" s="1"/>
  <c r="K357" i="30"/>
  <c r="J357" i="30"/>
  <c r="I357" i="30"/>
  <c r="K356" i="30"/>
  <c r="J356" i="30"/>
  <c r="I356" i="30"/>
  <c r="L353" i="30"/>
  <c r="K353" i="30"/>
  <c r="K352" i="30" s="1"/>
  <c r="J353" i="30"/>
  <c r="J352" i="30" s="1"/>
  <c r="I353" i="30"/>
  <c r="I352" i="30" s="1"/>
  <c r="I338" i="30" s="1"/>
  <c r="L352" i="30"/>
  <c r="L349" i="30"/>
  <c r="K349" i="30"/>
  <c r="K348" i="30" s="1"/>
  <c r="J349" i="30"/>
  <c r="J348" i="30" s="1"/>
  <c r="I349" i="30"/>
  <c r="L348" i="30"/>
  <c r="I348" i="30"/>
  <c r="L345" i="30"/>
  <c r="K345" i="30"/>
  <c r="J345" i="30"/>
  <c r="I345" i="30"/>
  <c r="L342" i="30"/>
  <c r="K342" i="30"/>
  <c r="J342" i="30"/>
  <c r="I342" i="30"/>
  <c r="P340" i="30"/>
  <c r="O340" i="30"/>
  <c r="N340" i="30"/>
  <c r="M340" i="30"/>
  <c r="L340" i="30"/>
  <c r="L339" i="30" s="1"/>
  <c r="K340" i="30"/>
  <c r="J340" i="30"/>
  <c r="I340" i="30"/>
  <c r="K339" i="30"/>
  <c r="J339" i="30"/>
  <c r="I339" i="30"/>
  <c r="L335" i="30"/>
  <c r="L334" i="30" s="1"/>
  <c r="K335" i="30"/>
  <c r="J335" i="30"/>
  <c r="I335" i="30"/>
  <c r="I334" i="30" s="1"/>
  <c r="K334" i="30"/>
  <c r="J334" i="30"/>
  <c r="L332" i="30"/>
  <c r="K332" i="30"/>
  <c r="K331" i="30" s="1"/>
  <c r="J332" i="30"/>
  <c r="J331" i="30" s="1"/>
  <c r="I332" i="30"/>
  <c r="I331" i="30" s="1"/>
  <c r="L331" i="30"/>
  <c r="L329" i="30"/>
  <c r="K329" i="30"/>
  <c r="K328" i="30" s="1"/>
  <c r="J329" i="30"/>
  <c r="J328" i="30" s="1"/>
  <c r="I329" i="30"/>
  <c r="L328" i="30"/>
  <c r="I328" i="30"/>
  <c r="L325" i="30"/>
  <c r="L324" i="30" s="1"/>
  <c r="K325" i="30"/>
  <c r="J325" i="30"/>
  <c r="I325" i="30"/>
  <c r="I324" i="30" s="1"/>
  <c r="K324" i="30"/>
  <c r="J324" i="30"/>
  <c r="L321" i="30"/>
  <c r="K321" i="30"/>
  <c r="K320" i="30" s="1"/>
  <c r="J321" i="30"/>
  <c r="J320" i="30" s="1"/>
  <c r="I321" i="30"/>
  <c r="I320" i="30" s="1"/>
  <c r="L320" i="30"/>
  <c r="L317" i="30"/>
  <c r="K317" i="30"/>
  <c r="K316" i="30" s="1"/>
  <c r="J317" i="30"/>
  <c r="J316" i="30" s="1"/>
  <c r="I317" i="30"/>
  <c r="L316" i="30"/>
  <c r="I316" i="30"/>
  <c r="L313" i="30"/>
  <c r="K313" i="30"/>
  <c r="J313" i="30"/>
  <c r="I313" i="30"/>
  <c r="L310" i="30"/>
  <c r="K310" i="30"/>
  <c r="J310" i="30"/>
  <c r="I310" i="30"/>
  <c r="L308" i="30"/>
  <c r="K308" i="30"/>
  <c r="K307" i="30" s="1"/>
  <c r="J308" i="30"/>
  <c r="J307" i="30" s="1"/>
  <c r="I308" i="30"/>
  <c r="I307" i="30" s="1"/>
  <c r="L307" i="30"/>
  <c r="L302" i="30"/>
  <c r="L301" i="30" s="1"/>
  <c r="K302" i="30"/>
  <c r="J302" i="30"/>
  <c r="I302" i="30"/>
  <c r="I301" i="30" s="1"/>
  <c r="K301" i="30"/>
  <c r="J301" i="30"/>
  <c r="L299" i="30"/>
  <c r="K299" i="30"/>
  <c r="K298" i="30" s="1"/>
  <c r="J299" i="30"/>
  <c r="J298" i="30" s="1"/>
  <c r="I299" i="30"/>
  <c r="I298" i="30" s="1"/>
  <c r="L298" i="30"/>
  <c r="L296" i="30"/>
  <c r="K296" i="30"/>
  <c r="K295" i="30" s="1"/>
  <c r="J296" i="30"/>
  <c r="J295" i="30" s="1"/>
  <c r="I296" i="30"/>
  <c r="L295" i="30"/>
  <c r="I295" i="30"/>
  <c r="L292" i="30"/>
  <c r="L291" i="30" s="1"/>
  <c r="K292" i="30"/>
  <c r="J292" i="30"/>
  <c r="I292" i="30"/>
  <c r="I291" i="30" s="1"/>
  <c r="K291" i="30"/>
  <c r="J291" i="30"/>
  <c r="L288" i="30"/>
  <c r="K288" i="30"/>
  <c r="K287" i="30" s="1"/>
  <c r="J288" i="30"/>
  <c r="J287" i="30" s="1"/>
  <c r="I288" i="30"/>
  <c r="I287" i="30" s="1"/>
  <c r="L287" i="30"/>
  <c r="L284" i="30"/>
  <c r="K284" i="30"/>
  <c r="K283" i="30" s="1"/>
  <c r="J284" i="30"/>
  <c r="J283" i="30" s="1"/>
  <c r="I284" i="30"/>
  <c r="L283" i="30"/>
  <c r="I283" i="30"/>
  <c r="L280" i="30"/>
  <c r="K280" i="30"/>
  <c r="J280" i="30"/>
  <c r="I280" i="30"/>
  <c r="L277" i="30"/>
  <c r="K277" i="30"/>
  <c r="J277" i="30"/>
  <c r="I277" i="30"/>
  <c r="L275" i="30"/>
  <c r="K275" i="30"/>
  <c r="K274" i="30" s="1"/>
  <c r="J275" i="30"/>
  <c r="J274" i="30" s="1"/>
  <c r="I275" i="30"/>
  <c r="I274" i="30" s="1"/>
  <c r="L274" i="30"/>
  <c r="L270" i="30"/>
  <c r="K270" i="30"/>
  <c r="K269" i="30" s="1"/>
  <c r="J270" i="30"/>
  <c r="J269" i="30" s="1"/>
  <c r="I270" i="30"/>
  <c r="I269" i="30" s="1"/>
  <c r="L269" i="30"/>
  <c r="L267" i="30"/>
  <c r="K267" i="30"/>
  <c r="K266" i="30" s="1"/>
  <c r="J267" i="30"/>
  <c r="J266" i="30" s="1"/>
  <c r="I267" i="30"/>
  <c r="L266" i="30"/>
  <c r="I266" i="30"/>
  <c r="L264" i="30"/>
  <c r="L263" i="30" s="1"/>
  <c r="K264" i="30"/>
  <c r="J264" i="30"/>
  <c r="I264" i="30"/>
  <c r="I263" i="30" s="1"/>
  <c r="K263" i="30"/>
  <c r="J263" i="30"/>
  <c r="L260" i="30"/>
  <c r="K260" i="30"/>
  <c r="K259" i="30" s="1"/>
  <c r="J260" i="30"/>
  <c r="J259" i="30" s="1"/>
  <c r="I260" i="30"/>
  <c r="I259" i="30" s="1"/>
  <c r="L259" i="30"/>
  <c r="L256" i="30"/>
  <c r="K256" i="30"/>
  <c r="K255" i="30" s="1"/>
  <c r="J256" i="30"/>
  <c r="J255" i="30" s="1"/>
  <c r="I256" i="30"/>
  <c r="L255" i="30"/>
  <c r="I255" i="30"/>
  <c r="L252" i="30"/>
  <c r="L251" i="30" s="1"/>
  <c r="K252" i="30"/>
  <c r="J252" i="30"/>
  <c r="I252" i="30"/>
  <c r="K251" i="30"/>
  <c r="J251" i="30"/>
  <c r="I251" i="30"/>
  <c r="L248" i="30"/>
  <c r="K248" i="30"/>
  <c r="J248" i="30"/>
  <c r="I248" i="30"/>
  <c r="L245" i="30"/>
  <c r="K245" i="30"/>
  <c r="J245" i="30"/>
  <c r="I245" i="30"/>
  <c r="L243" i="30"/>
  <c r="K243" i="30"/>
  <c r="K242" i="30" s="1"/>
  <c r="J243" i="30"/>
  <c r="J242" i="30" s="1"/>
  <c r="I243" i="30"/>
  <c r="L242" i="30"/>
  <c r="I242" i="30"/>
  <c r="L236" i="30"/>
  <c r="K236" i="30"/>
  <c r="K235" i="30" s="1"/>
  <c r="K234" i="30" s="1"/>
  <c r="J236" i="30"/>
  <c r="J235" i="30" s="1"/>
  <c r="J234" i="30" s="1"/>
  <c r="I236" i="30"/>
  <c r="I235" i="30" s="1"/>
  <c r="I234" i="30" s="1"/>
  <c r="L235" i="30"/>
  <c r="L234" i="30" s="1"/>
  <c r="L232" i="30"/>
  <c r="K232" i="30"/>
  <c r="K231" i="30" s="1"/>
  <c r="K230" i="30" s="1"/>
  <c r="J232" i="30"/>
  <c r="J231" i="30" s="1"/>
  <c r="J230" i="30" s="1"/>
  <c r="I232" i="30"/>
  <c r="I231" i="30" s="1"/>
  <c r="I230" i="30" s="1"/>
  <c r="L231" i="30"/>
  <c r="L230" i="30" s="1"/>
  <c r="P223" i="30"/>
  <c r="O223" i="30"/>
  <c r="N223" i="30"/>
  <c r="M223" i="30"/>
  <c r="L223" i="30"/>
  <c r="L222" i="30" s="1"/>
  <c r="K223" i="30"/>
  <c r="J223" i="30"/>
  <c r="I223" i="30"/>
  <c r="I222" i="30" s="1"/>
  <c r="K222" i="30"/>
  <c r="J222" i="30"/>
  <c r="L220" i="30"/>
  <c r="K220" i="30"/>
  <c r="K219" i="30" s="1"/>
  <c r="K218" i="30" s="1"/>
  <c r="J220" i="30"/>
  <c r="J219" i="30" s="1"/>
  <c r="J218" i="30" s="1"/>
  <c r="I220" i="30"/>
  <c r="I219" i="30" s="1"/>
  <c r="L219" i="30"/>
  <c r="L213" i="30"/>
  <c r="K213" i="30"/>
  <c r="K212" i="30" s="1"/>
  <c r="K211" i="30" s="1"/>
  <c r="J213" i="30"/>
  <c r="J212" i="30" s="1"/>
  <c r="J211" i="30" s="1"/>
  <c r="I213" i="30"/>
  <c r="I212" i="30" s="1"/>
  <c r="I211" i="30" s="1"/>
  <c r="L212" i="30"/>
  <c r="L211" i="30" s="1"/>
  <c r="L209" i="30"/>
  <c r="K209" i="30"/>
  <c r="K208" i="30" s="1"/>
  <c r="J209" i="30"/>
  <c r="J208" i="30" s="1"/>
  <c r="I209" i="30"/>
  <c r="I208" i="30" s="1"/>
  <c r="L208" i="30"/>
  <c r="L204" i="30"/>
  <c r="K204" i="30"/>
  <c r="K203" i="30" s="1"/>
  <c r="J204" i="30"/>
  <c r="J203" i="30" s="1"/>
  <c r="I204" i="30"/>
  <c r="L203" i="30"/>
  <c r="I203" i="30"/>
  <c r="L198" i="30"/>
  <c r="L197" i="30" s="1"/>
  <c r="L188" i="30" s="1"/>
  <c r="K198" i="30"/>
  <c r="J198" i="30"/>
  <c r="I198" i="30"/>
  <c r="I197" i="30" s="1"/>
  <c r="K197" i="30"/>
  <c r="J197" i="30"/>
  <c r="L193" i="30"/>
  <c r="K193" i="30"/>
  <c r="K192" i="30" s="1"/>
  <c r="J193" i="30"/>
  <c r="J192" i="30" s="1"/>
  <c r="I193" i="30"/>
  <c r="L192" i="30"/>
  <c r="I192" i="30"/>
  <c r="L190" i="30"/>
  <c r="K190" i="30"/>
  <c r="K189" i="30" s="1"/>
  <c r="K188" i="30" s="1"/>
  <c r="K187" i="30" s="1"/>
  <c r="J190" i="30"/>
  <c r="J189" i="30" s="1"/>
  <c r="I190" i="30"/>
  <c r="L189" i="30"/>
  <c r="I189" i="30"/>
  <c r="L182" i="30"/>
  <c r="L181" i="30" s="1"/>
  <c r="K182" i="30"/>
  <c r="J182" i="30"/>
  <c r="I182" i="30"/>
  <c r="I181" i="30" s="1"/>
  <c r="K181" i="30"/>
  <c r="J181" i="30"/>
  <c r="L177" i="30"/>
  <c r="K177" i="30"/>
  <c r="K176" i="30" s="1"/>
  <c r="K175" i="30" s="1"/>
  <c r="J177" i="30"/>
  <c r="J176" i="30" s="1"/>
  <c r="J175" i="30" s="1"/>
  <c r="I177" i="30"/>
  <c r="L176" i="30"/>
  <c r="L175" i="30" s="1"/>
  <c r="I176" i="30"/>
  <c r="L173" i="30"/>
  <c r="K173" i="30"/>
  <c r="K172" i="30" s="1"/>
  <c r="K171" i="30" s="1"/>
  <c r="J173" i="30"/>
  <c r="J172" i="30" s="1"/>
  <c r="J171" i="30" s="1"/>
  <c r="J170" i="30" s="1"/>
  <c r="I173" i="30"/>
  <c r="L172" i="30"/>
  <c r="L171" i="30" s="1"/>
  <c r="L170" i="30" s="1"/>
  <c r="I172" i="30"/>
  <c r="I171" i="30" s="1"/>
  <c r="L168" i="30"/>
  <c r="L167" i="30" s="1"/>
  <c r="K168" i="30"/>
  <c r="J168" i="30"/>
  <c r="I168" i="30"/>
  <c r="I167" i="30" s="1"/>
  <c r="K167" i="30"/>
  <c r="J167" i="30"/>
  <c r="L163" i="30"/>
  <c r="K163" i="30"/>
  <c r="K162" i="30" s="1"/>
  <c r="K161" i="30" s="1"/>
  <c r="K160" i="30" s="1"/>
  <c r="J163" i="30"/>
  <c r="J162" i="30" s="1"/>
  <c r="J161" i="30" s="1"/>
  <c r="J160" i="30" s="1"/>
  <c r="I163" i="30"/>
  <c r="L162" i="30"/>
  <c r="I162" i="30"/>
  <c r="I161" i="30" s="1"/>
  <c r="I160" i="30" s="1"/>
  <c r="L157" i="30"/>
  <c r="L156" i="30" s="1"/>
  <c r="L155" i="30" s="1"/>
  <c r="K157" i="30"/>
  <c r="J157" i="30"/>
  <c r="I157" i="30"/>
  <c r="I156" i="30" s="1"/>
  <c r="I155" i="30" s="1"/>
  <c r="K156" i="30"/>
  <c r="K155" i="30" s="1"/>
  <c r="J156" i="30"/>
  <c r="J155" i="30" s="1"/>
  <c r="L153" i="30"/>
  <c r="L152" i="30" s="1"/>
  <c r="K153" i="30"/>
  <c r="J153" i="30"/>
  <c r="I153" i="30"/>
  <c r="I152" i="30" s="1"/>
  <c r="K152" i="30"/>
  <c r="J152" i="30"/>
  <c r="L149" i="30"/>
  <c r="K149" i="30"/>
  <c r="K148" i="30" s="1"/>
  <c r="K147" i="30" s="1"/>
  <c r="J149" i="30"/>
  <c r="J148" i="30" s="1"/>
  <c r="J147" i="30" s="1"/>
  <c r="I149" i="30"/>
  <c r="L148" i="30"/>
  <c r="L147" i="30" s="1"/>
  <c r="I148" i="30"/>
  <c r="I147" i="30" s="1"/>
  <c r="L144" i="30"/>
  <c r="K144" i="30"/>
  <c r="K143" i="30" s="1"/>
  <c r="K142" i="30" s="1"/>
  <c r="J144" i="30"/>
  <c r="J143" i="30" s="1"/>
  <c r="J142" i="30" s="1"/>
  <c r="J141" i="30" s="1"/>
  <c r="I144" i="30"/>
  <c r="I143" i="30" s="1"/>
  <c r="I142" i="30" s="1"/>
  <c r="I141" i="30" s="1"/>
  <c r="L143" i="30"/>
  <c r="L142" i="30" s="1"/>
  <c r="L139" i="30"/>
  <c r="L138" i="30" s="1"/>
  <c r="L137" i="30" s="1"/>
  <c r="K139" i="30"/>
  <c r="J139" i="30"/>
  <c r="I139" i="30"/>
  <c r="I138" i="30" s="1"/>
  <c r="I137" i="30" s="1"/>
  <c r="K138" i="30"/>
  <c r="K137" i="30" s="1"/>
  <c r="J138" i="30"/>
  <c r="J137" i="30" s="1"/>
  <c r="L135" i="30"/>
  <c r="L134" i="30" s="1"/>
  <c r="L133" i="30" s="1"/>
  <c r="K135" i="30"/>
  <c r="J135" i="30"/>
  <c r="I135" i="30"/>
  <c r="I134" i="30" s="1"/>
  <c r="I133" i="30" s="1"/>
  <c r="K134" i="30"/>
  <c r="K133" i="30" s="1"/>
  <c r="J134" i="30"/>
  <c r="J133" i="30" s="1"/>
  <c r="L131" i="30"/>
  <c r="L130" i="30" s="1"/>
  <c r="L129" i="30" s="1"/>
  <c r="K131" i="30"/>
  <c r="J131" i="30"/>
  <c r="I131" i="30"/>
  <c r="I130" i="30" s="1"/>
  <c r="I129" i="30" s="1"/>
  <c r="K130" i="30"/>
  <c r="K129" i="30" s="1"/>
  <c r="J130" i="30"/>
  <c r="J129" i="30" s="1"/>
  <c r="L127" i="30"/>
  <c r="L126" i="30" s="1"/>
  <c r="L125" i="30" s="1"/>
  <c r="K127" i="30"/>
  <c r="J127" i="30"/>
  <c r="I127" i="30"/>
  <c r="K126" i="30"/>
  <c r="K125" i="30" s="1"/>
  <c r="J126" i="30"/>
  <c r="J125" i="30" s="1"/>
  <c r="I126" i="30"/>
  <c r="I125" i="30"/>
  <c r="L123" i="30"/>
  <c r="L122" i="30" s="1"/>
  <c r="L121" i="30" s="1"/>
  <c r="K123" i="30"/>
  <c r="J123" i="30"/>
  <c r="I123" i="30"/>
  <c r="I122" i="30" s="1"/>
  <c r="I121" i="30" s="1"/>
  <c r="K122" i="30"/>
  <c r="K121" i="30" s="1"/>
  <c r="J122" i="30"/>
  <c r="J121" i="30" s="1"/>
  <c r="L118" i="30"/>
  <c r="L117" i="30" s="1"/>
  <c r="L116" i="30" s="1"/>
  <c r="K118" i="30"/>
  <c r="J118" i="30"/>
  <c r="I118" i="30"/>
  <c r="I117" i="30" s="1"/>
  <c r="I116" i="30" s="1"/>
  <c r="K117" i="30"/>
  <c r="K116" i="30" s="1"/>
  <c r="J117" i="30"/>
  <c r="J116" i="30" s="1"/>
  <c r="J115" i="30" s="1"/>
  <c r="L112" i="30"/>
  <c r="L111" i="30" s="1"/>
  <c r="K112" i="30"/>
  <c r="K111" i="30" s="1"/>
  <c r="J112" i="30"/>
  <c r="J111" i="30" s="1"/>
  <c r="I112" i="30"/>
  <c r="I111" i="30"/>
  <c r="L108" i="30"/>
  <c r="L107" i="30" s="1"/>
  <c r="K108" i="30"/>
  <c r="J108" i="30"/>
  <c r="I108" i="30"/>
  <c r="I107" i="30" s="1"/>
  <c r="I106" i="30" s="1"/>
  <c r="K107" i="30"/>
  <c r="K106" i="30" s="1"/>
  <c r="J107" i="30"/>
  <c r="J106" i="30" s="1"/>
  <c r="L103" i="30"/>
  <c r="L102" i="30" s="1"/>
  <c r="L101" i="30" s="1"/>
  <c r="K103" i="30"/>
  <c r="J103" i="30"/>
  <c r="I103" i="30"/>
  <c r="I102" i="30" s="1"/>
  <c r="I101" i="30" s="1"/>
  <c r="K102" i="30"/>
  <c r="K101" i="30" s="1"/>
  <c r="J102" i="30"/>
  <c r="J101" i="30" s="1"/>
  <c r="L98" i="30"/>
  <c r="L97" i="30" s="1"/>
  <c r="L96" i="30" s="1"/>
  <c r="K98" i="30"/>
  <c r="J98" i="30"/>
  <c r="I98" i="30"/>
  <c r="I97" i="30" s="1"/>
  <c r="I96" i="30" s="1"/>
  <c r="I95" i="30" s="1"/>
  <c r="K97" i="30"/>
  <c r="K96" i="30" s="1"/>
  <c r="K95" i="30" s="1"/>
  <c r="J97" i="30"/>
  <c r="J96" i="30" s="1"/>
  <c r="J95" i="30" s="1"/>
  <c r="L91" i="30"/>
  <c r="L90" i="30" s="1"/>
  <c r="L89" i="30" s="1"/>
  <c r="L88" i="30" s="1"/>
  <c r="K91" i="30"/>
  <c r="K90" i="30" s="1"/>
  <c r="K89" i="30" s="1"/>
  <c r="K88" i="30" s="1"/>
  <c r="J91" i="30"/>
  <c r="J90" i="30" s="1"/>
  <c r="J89" i="30" s="1"/>
  <c r="J88" i="30" s="1"/>
  <c r="I91" i="30"/>
  <c r="I90" i="30" s="1"/>
  <c r="I89" i="30" s="1"/>
  <c r="I88" i="30" s="1"/>
  <c r="L86" i="30"/>
  <c r="K86" i="30"/>
  <c r="K85" i="30" s="1"/>
  <c r="K84" i="30" s="1"/>
  <c r="J86" i="30"/>
  <c r="J85" i="30" s="1"/>
  <c r="J84" i="30" s="1"/>
  <c r="I86" i="30"/>
  <c r="L85" i="30"/>
  <c r="L84" i="30" s="1"/>
  <c r="I85" i="30"/>
  <c r="I84" i="30" s="1"/>
  <c r="L80" i="30"/>
  <c r="K80" i="30"/>
  <c r="K79" i="30" s="1"/>
  <c r="J80" i="30"/>
  <c r="J79" i="30" s="1"/>
  <c r="I80" i="30"/>
  <c r="L79" i="30"/>
  <c r="I79" i="30"/>
  <c r="L75" i="30"/>
  <c r="L74" i="30" s="1"/>
  <c r="K75" i="30"/>
  <c r="K74" i="30" s="1"/>
  <c r="J75" i="30"/>
  <c r="J74" i="30" s="1"/>
  <c r="I75" i="30"/>
  <c r="I74" i="30"/>
  <c r="L70" i="30"/>
  <c r="L69" i="30" s="1"/>
  <c r="L68" i="30" s="1"/>
  <c r="L67" i="30" s="1"/>
  <c r="K70" i="30"/>
  <c r="J70" i="30"/>
  <c r="I70" i="30"/>
  <c r="I69" i="30" s="1"/>
  <c r="I68" i="30" s="1"/>
  <c r="I67" i="30" s="1"/>
  <c r="K69" i="30"/>
  <c r="K68" i="30" s="1"/>
  <c r="K67" i="30" s="1"/>
  <c r="J69" i="30"/>
  <c r="L50" i="30"/>
  <c r="L49" i="30" s="1"/>
  <c r="L48" i="30" s="1"/>
  <c r="L47" i="30" s="1"/>
  <c r="K50" i="30"/>
  <c r="K49" i="30" s="1"/>
  <c r="K48" i="30" s="1"/>
  <c r="K47" i="30" s="1"/>
  <c r="J50" i="30"/>
  <c r="J49" i="30" s="1"/>
  <c r="J48" i="30" s="1"/>
  <c r="J47" i="30" s="1"/>
  <c r="I50" i="30"/>
  <c r="I49" i="30" s="1"/>
  <c r="I48" i="30" s="1"/>
  <c r="I47" i="30" s="1"/>
  <c r="L45" i="30"/>
  <c r="K45" i="30"/>
  <c r="K44" i="30" s="1"/>
  <c r="K43" i="30" s="1"/>
  <c r="J45" i="30"/>
  <c r="J44" i="30" s="1"/>
  <c r="J43" i="30" s="1"/>
  <c r="I45" i="30"/>
  <c r="I44" i="30" s="1"/>
  <c r="I43" i="30" s="1"/>
  <c r="L44" i="30"/>
  <c r="L43" i="30" s="1"/>
  <c r="L41" i="30"/>
  <c r="K41" i="30"/>
  <c r="J41" i="30"/>
  <c r="I41" i="30"/>
  <c r="L39" i="30"/>
  <c r="L38" i="30" s="1"/>
  <c r="L37" i="30" s="1"/>
  <c r="K39" i="30"/>
  <c r="J39" i="30"/>
  <c r="I39" i="30"/>
  <c r="K38" i="30"/>
  <c r="K37" i="30" s="1"/>
  <c r="K36" i="30" s="1"/>
  <c r="J38" i="30"/>
  <c r="J37" i="30" s="1"/>
  <c r="J36" i="30" s="1"/>
  <c r="I38" i="30"/>
  <c r="I37" i="30" s="1"/>
  <c r="I36" i="30" s="1"/>
  <c r="L367" i="34"/>
  <c r="L366" i="34" s="1"/>
  <c r="K367" i="34"/>
  <c r="K366" i="34" s="1"/>
  <c r="J367" i="34"/>
  <c r="I367" i="34"/>
  <c r="I366" i="34" s="1"/>
  <c r="J366" i="34"/>
  <c r="L364" i="34"/>
  <c r="K364" i="34"/>
  <c r="K363" i="34" s="1"/>
  <c r="J364" i="34"/>
  <c r="J363" i="34" s="1"/>
  <c r="I364" i="34"/>
  <c r="L363" i="34"/>
  <c r="I363" i="34"/>
  <c r="L361" i="34"/>
  <c r="L360" i="34" s="1"/>
  <c r="K361" i="34"/>
  <c r="J361" i="34"/>
  <c r="J360" i="34" s="1"/>
  <c r="I361" i="34"/>
  <c r="I360" i="34" s="1"/>
  <c r="K360" i="34"/>
  <c r="L357" i="34"/>
  <c r="K357" i="34"/>
  <c r="K356" i="34" s="1"/>
  <c r="J357" i="34"/>
  <c r="I357" i="34"/>
  <c r="L356" i="34"/>
  <c r="J356" i="34"/>
  <c r="I356" i="34"/>
  <c r="L353" i="34"/>
  <c r="K353" i="34"/>
  <c r="K352" i="34" s="1"/>
  <c r="J353" i="34"/>
  <c r="J352" i="34" s="1"/>
  <c r="I353" i="34"/>
  <c r="I352" i="34" s="1"/>
  <c r="L352" i="34"/>
  <c r="L349" i="34"/>
  <c r="L348" i="34" s="1"/>
  <c r="K349" i="34"/>
  <c r="J349" i="34"/>
  <c r="J348" i="34" s="1"/>
  <c r="I349" i="34"/>
  <c r="I348" i="34" s="1"/>
  <c r="K348" i="34"/>
  <c r="L345" i="34"/>
  <c r="K345" i="34"/>
  <c r="J345" i="34"/>
  <c r="I345" i="34"/>
  <c r="L342" i="34"/>
  <c r="K342" i="34"/>
  <c r="J342" i="34"/>
  <c r="I342" i="34"/>
  <c r="P340" i="34"/>
  <c r="O340" i="34"/>
  <c r="N340" i="34"/>
  <c r="M340" i="34"/>
  <c r="L340" i="34"/>
  <c r="K340" i="34"/>
  <c r="K339" i="34" s="1"/>
  <c r="K338" i="34" s="1"/>
  <c r="J340" i="34"/>
  <c r="I340" i="34"/>
  <c r="L339" i="34"/>
  <c r="J339" i="34"/>
  <c r="I339" i="34"/>
  <c r="I338" i="34" s="1"/>
  <c r="L335" i="34"/>
  <c r="K335" i="34"/>
  <c r="K334" i="34" s="1"/>
  <c r="J335" i="34"/>
  <c r="I335" i="34"/>
  <c r="L334" i="34"/>
  <c r="J334" i="34"/>
  <c r="I334" i="34"/>
  <c r="L332" i="34"/>
  <c r="K332" i="34"/>
  <c r="K331" i="34" s="1"/>
  <c r="J332" i="34"/>
  <c r="J331" i="34" s="1"/>
  <c r="I332" i="34"/>
  <c r="L331" i="34"/>
  <c r="I331" i="34"/>
  <c r="L329" i="34"/>
  <c r="L328" i="34" s="1"/>
  <c r="K329" i="34"/>
  <c r="J329" i="34"/>
  <c r="J328" i="34" s="1"/>
  <c r="I329" i="34"/>
  <c r="I328" i="34" s="1"/>
  <c r="K328" i="34"/>
  <c r="L325" i="34"/>
  <c r="K325" i="34"/>
  <c r="K324" i="34" s="1"/>
  <c r="J325" i="34"/>
  <c r="I325" i="34"/>
  <c r="I324" i="34" s="1"/>
  <c r="L324" i="34"/>
  <c r="J324" i="34"/>
  <c r="L321" i="34"/>
  <c r="K321" i="34"/>
  <c r="K320" i="34" s="1"/>
  <c r="J321" i="34"/>
  <c r="J320" i="34" s="1"/>
  <c r="I321" i="34"/>
  <c r="I320" i="34" s="1"/>
  <c r="L320" i="34"/>
  <c r="L317" i="34"/>
  <c r="K317" i="34"/>
  <c r="J317" i="34"/>
  <c r="J316" i="34" s="1"/>
  <c r="I317" i="34"/>
  <c r="L316" i="34"/>
  <c r="K316" i="34"/>
  <c r="I316" i="34"/>
  <c r="L313" i="34"/>
  <c r="K313" i="34"/>
  <c r="J313" i="34"/>
  <c r="I313" i="34"/>
  <c r="L310" i="34"/>
  <c r="K310" i="34"/>
  <c r="J310" i="34"/>
  <c r="I310" i="34"/>
  <c r="L308" i="34"/>
  <c r="L307" i="34" s="1"/>
  <c r="K308" i="34"/>
  <c r="J308" i="34"/>
  <c r="J307" i="34" s="1"/>
  <c r="I308" i="34"/>
  <c r="I307" i="34" s="1"/>
  <c r="K307" i="34"/>
  <c r="L302" i="34"/>
  <c r="L301" i="34" s="1"/>
  <c r="K302" i="34"/>
  <c r="K301" i="34" s="1"/>
  <c r="J302" i="34"/>
  <c r="I302" i="34"/>
  <c r="I301" i="34" s="1"/>
  <c r="J301" i="34"/>
  <c r="L299" i="34"/>
  <c r="K299" i="34"/>
  <c r="J299" i="34"/>
  <c r="J298" i="34" s="1"/>
  <c r="I299" i="34"/>
  <c r="I298" i="34" s="1"/>
  <c r="L298" i="34"/>
  <c r="K298" i="34"/>
  <c r="L296" i="34"/>
  <c r="K296" i="34"/>
  <c r="J296" i="34"/>
  <c r="J295" i="34" s="1"/>
  <c r="I296" i="34"/>
  <c r="L295" i="34"/>
  <c r="K295" i="34"/>
  <c r="I295" i="34"/>
  <c r="L292" i="34"/>
  <c r="L291" i="34" s="1"/>
  <c r="K292" i="34"/>
  <c r="K291" i="34" s="1"/>
  <c r="J292" i="34"/>
  <c r="I292" i="34"/>
  <c r="I291" i="34" s="1"/>
  <c r="J291" i="34"/>
  <c r="L288" i="34"/>
  <c r="K288" i="34"/>
  <c r="J288" i="34"/>
  <c r="J287" i="34" s="1"/>
  <c r="I288" i="34"/>
  <c r="I287" i="34" s="1"/>
  <c r="L287" i="34"/>
  <c r="K287" i="34"/>
  <c r="L284" i="34"/>
  <c r="K284" i="34"/>
  <c r="J284" i="34"/>
  <c r="J283" i="34" s="1"/>
  <c r="I284" i="34"/>
  <c r="L283" i="34"/>
  <c r="K283" i="34"/>
  <c r="I283" i="34"/>
  <c r="L280" i="34"/>
  <c r="K280" i="34"/>
  <c r="J280" i="34"/>
  <c r="I280" i="34"/>
  <c r="L277" i="34"/>
  <c r="K277" i="34"/>
  <c r="J277" i="34"/>
  <c r="I277" i="34"/>
  <c r="L275" i="34"/>
  <c r="L274" i="34" s="1"/>
  <c r="K275" i="34"/>
  <c r="J275" i="34"/>
  <c r="J274" i="34" s="1"/>
  <c r="I275" i="34"/>
  <c r="I274" i="34" s="1"/>
  <c r="K274" i="34"/>
  <c r="L270" i="34"/>
  <c r="L269" i="34" s="1"/>
  <c r="K270" i="34"/>
  <c r="J270" i="34"/>
  <c r="J269" i="34" s="1"/>
  <c r="I270" i="34"/>
  <c r="I269" i="34" s="1"/>
  <c r="K269" i="34"/>
  <c r="L267" i="34"/>
  <c r="K267" i="34"/>
  <c r="J267" i="34"/>
  <c r="J266" i="34" s="1"/>
  <c r="I267" i="34"/>
  <c r="L266" i="34"/>
  <c r="K266" i="34"/>
  <c r="I266" i="34"/>
  <c r="L264" i="34"/>
  <c r="L263" i="34" s="1"/>
  <c r="K264" i="34"/>
  <c r="K263" i="34" s="1"/>
  <c r="J264" i="34"/>
  <c r="I264" i="34"/>
  <c r="I263" i="34" s="1"/>
  <c r="J263" i="34"/>
  <c r="L260" i="34"/>
  <c r="L259" i="34" s="1"/>
  <c r="K260" i="34"/>
  <c r="J260" i="34"/>
  <c r="J259" i="34" s="1"/>
  <c r="I260" i="34"/>
  <c r="I259" i="34" s="1"/>
  <c r="K259" i="34"/>
  <c r="L256" i="34"/>
  <c r="K256" i="34"/>
  <c r="J256" i="34"/>
  <c r="J255" i="34" s="1"/>
  <c r="I256" i="34"/>
  <c r="L255" i="34"/>
  <c r="K255" i="34"/>
  <c r="I255" i="34"/>
  <c r="L252" i="34"/>
  <c r="L251" i="34" s="1"/>
  <c r="K252" i="34"/>
  <c r="K251" i="34" s="1"/>
  <c r="K241" i="34" s="1"/>
  <c r="J252" i="34"/>
  <c r="I252" i="34"/>
  <c r="I251" i="34" s="1"/>
  <c r="J251" i="34"/>
  <c r="L248" i="34"/>
  <c r="K248" i="34"/>
  <c r="J248" i="34"/>
  <c r="I248" i="34"/>
  <c r="L245" i="34"/>
  <c r="K245" i="34"/>
  <c r="J245" i="34"/>
  <c r="I245" i="34"/>
  <c r="L243" i="34"/>
  <c r="K243" i="34"/>
  <c r="J243" i="34"/>
  <c r="J242" i="34" s="1"/>
  <c r="I243" i="34"/>
  <c r="L242" i="34"/>
  <c r="K242" i="34"/>
  <c r="I242" i="34"/>
  <c r="I241" i="34" s="1"/>
  <c r="L236" i="34"/>
  <c r="L235" i="34" s="1"/>
  <c r="L234" i="34" s="1"/>
  <c r="K236" i="34"/>
  <c r="J236" i="34"/>
  <c r="J235" i="34" s="1"/>
  <c r="J234" i="34" s="1"/>
  <c r="I236" i="34"/>
  <c r="I235" i="34" s="1"/>
  <c r="I234" i="34" s="1"/>
  <c r="K235" i="34"/>
  <c r="K234" i="34" s="1"/>
  <c r="L232" i="34"/>
  <c r="L231" i="34" s="1"/>
  <c r="L230" i="34" s="1"/>
  <c r="K232" i="34"/>
  <c r="K231" i="34" s="1"/>
  <c r="K230" i="34" s="1"/>
  <c r="J232" i="34"/>
  <c r="J231" i="34" s="1"/>
  <c r="J230" i="34" s="1"/>
  <c r="I232" i="34"/>
  <c r="I231" i="34" s="1"/>
  <c r="I230" i="34" s="1"/>
  <c r="P223" i="34"/>
  <c r="O223" i="34"/>
  <c r="N223" i="34"/>
  <c r="M223" i="34"/>
  <c r="L223" i="34"/>
  <c r="K223" i="34"/>
  <c r="K222" i="34" s="1"/>
  <c r="J223" i="34"/>
  <c r="I223" i="34"/>
  <c r="I222" i="34" s="1"/>
  <c r="L222" i="34"/>
  <c r="J222" i="34"/>
  <c r="L220" i="34"/>
  <c r="L219" i="34" s="1"/>
  <c r="L218" i="34" s="1"/>
  <c r="K220" i="34"/>
  <c r="K219" i="34" s="1"/>
  <c r="K218" i="34" s="1"/>
  <c r="J220" i="34"/>
  <c r="J219" i="34" s="1"/>
  <c r="J218" i="34" s="1"/>
  <c r="I220" i="34"/>
  <c r="I219" i="34" s="1"/>
  <c r="L213" i="34"/>
  <c r="L212" i="34" s="1"/>
  <c r="L211" i="34" s="1"/>
  <c r="K213" i="34"/>
  <c r="K212" i="34" s="1"/>
  <c r="K211" i="34" s="1"/>
  <c r="J213" i="34"/>
  <c r="J212" i="34" s="1"/>
  <c r="J211" i="34" s="1"/>
  <c r="I213" i="34"/>
  <c r="I212" i="34" s="1"/>
  <c r="I211" i="34" s="1"/>
  <c r="L209" i="34"/>
  <c r="L208" i="34" s="1"/>
  <c r="K209" i="34"/>
  <c r="K208" i="34" s="1"/>
  <c r="J209" i="34"/>
  <c r="J208" i="34" s="1"/>
  <c r="I209" i="34"/>
  <c r="I208" i="34" s="1"/>
  <c r="L204" i="34"/>
  <c r="K204" i="34"/>
  <c r="J204" i="34"/>
  <c r="J203" i="34" s="1"/>
  <c r="I204" i="34"/>
  <c r="L203" i="34"/>
  <c r="K203" i="34"/>
  <c r="I203" i="34"/>
  <c r="L198" i="34"/>
  <c r="K198" i="34"/>
  <c r="K197" i="34" s="1"/>
  <c r="J198" i="34"/>
  <c r="I198" i="34"/>
  <c r="I197" i="34" s="1"/>
  <c r="L197" i="34"/>
  <c r="J197" i="34"/>
  <c r="L193" i="34"/>
  <c r="L192" i="34" s="1"/>
  <c r="K193" i="34"/>
  <c r="K192" i="34" s="1"/>
  <c r="J193" i="34"/>
  <c r="J192" i="34" s="1"/>
  <c r="I193" i="34"/>
  <c r="I192" i="34" s="1"/>
  <c r="L190" i="34"/>
  <c r="K190" i="34"/>
  <c r="J190" i="34"/>
  <c r="J189" i="34" s="1"/>
  <c r="I190" i="34"/>
  <c r="L189" i="34"/>
  <c r="L188" i="34" s="1"/>
  <c r="L187" i="34" s="1"/>
  <c r="K189" i="34"/>
  <c r="I189" i="34"/>
  <c r="L182" i="34"/>
  <c r="L181" i="34" s="1"/>
  <c r="K182" i="34"/>
  <c r="K181" i="34" s="1"/>
  <c r="J182" i="34"/>
  <c r="I182" i="34"/>
  <c r="I181" i="34" s="1"/>
  <c r="J181" i="34"/>
  <c r="L177" i="34"/>
  <c r="L176" i="34" s="1"/>
  <c r="L175" i="34" s="1"/>
  <c r="K177" i="34"/>
  <c r="K176" i="34" s="1"/>
  <c r="K175" i="34" s="1"/>
  <c r="J177" i="34"/>
  <c r="J176" i="34" s="1"/>
  <c r="J175" i="34" s="1"/>
  <c r="I177" i="34"/>
  <c r="I176" i="34" s="1"/>
  <c r="I175" i="34" s="1"/>
  <c r="L173" i="34"/>
  <c r="L172" i="34" s="1"/>
  <c r="L171" i="34" s="1"/>
  <c r="L170" i="34" s="1"/>
  <c r="K173" i="34"/>
  <c r="K172" i="34" s="1"/>
  <c r="K171" i="34" s="1"/>
  <c r="J173" i="34"/>
  <c r="J172" i="34" s="1"/>
  <c r="J171" i="34" s="1"/>
  <c r="I173" i="34"/>
  <c r="I172" i="34" s="1"/>
  <c r="I171" i="34" s="1"/>
  <c r="L168" i="34"/>
  <c r="L167" i="34" s="1"/>
  <c r="K168" i="34"/>
  <c r="K167" i="34" s="1"/>
  <c r="J168" i="34"/>
  <c r="I168" i="34"/>
  <c r="I167" i="34" s="1"/>
  <c r="J167" i="34"/>
  <c r="L163" i="34"/>
  <c r="L162" i="34" s="1"/>
  <c r="L161" i="34" s="1"/>
  <c r="L160" i="34" s="1"/>
  <c r="K163" i="34"/>
  <c r="K162" i="34" s="1"/>
  <c r="K161" i="34" s="1"/>
  <c r="K160" i="34" s="1"/>
  <c r="J163" i="34"/>
  <c r="J162" i="34" s="1"/>
  <c r="J161" i="34" s="1"/>
  <c r="J160" i="34" s="1"/>
  <c r="I163" i="34"/>
  <c r="I162" i="34" s="1"/>
  <c r="I161" i="34" s="1"/>
  <c r="I160" i="34" s="1"/>
  <c r="L157" i="34"/>
  <c r="L156" i="34" s="1"/>
  <c r="L155" i="34" s="1"/>
  <c r="K157" i="34"/>
  <c r="K156" i="34" s="1"/>
  <c r="K155" i="34" s="1"/>
  <c r="J157" i="34"/>
  <c r="I157" i="34"/>
  <c r="I156" i="34" s="1"/>
  <c r="I155" i="34" s="1"/>
  <c r="J156" i="34"/>
  <c r="J155" i="34" s="1"/>
  <c r="L153" i="34"/>
  <c r="L152" i="34" s="1"/>
  <c r="K153" i="34"/>
  <c r="K152" i="34" s="1"/>
  <c r="J153" i="34"/>
  <c r="I153" i="34"/>
  <c r="I152" i="34" s="1"/>
  <c r="J152" i="34"/>
  <c r="L149" i="34"/>
  <c r="K149" i="34"/>
  <c r="K148" i="34" s="1"/>
  <c r="K147" i="34" s="1"/>
  <c r="J149" i="34"/>
  <c r="J148" i="34" s="1"/>
  <c r="J147" i="34" s="1"/>
  <c r="I149" i="34"/>
  <c r="I148" i="34" s="1"/>
  <c r="I147" i="34" s="1"/>
  <c r="L148" i="34"/>
  <c r="L147" i="34" s="1"/>
  <c r="L144" i="34"/>
  <c r="K144" i="34"/>
  <c r="K143" i="34" s="1"/>
  <c r="K142" i="34" s="1"/>
  <c r="J144" i="34"/>
  <c r="J143" i="34" s="1"/>
  <c r="J142" i="34" s="1"/>
  <c r="I144" i="34"/>
  <c r="I143" i="34" s="1"/>
  <c r="I142" i="34" s="1"/>
  <c r="I141" i="34" s="1"/>
  <c r="L143" i="34"/>
  <c r="L142" i="34" s="1"/>
  <c r="L139" i="34"/>
  <c r="L138" i="34" s="1"/>
  <c r="L137" i="34" s="1"/>
  <c r="K139" i="34"/>
  <c r="K138" i="34" s="1"/>
  <c r="K137" i="34" s="1"/>
  <c r="J139" i="34"/>
  <c r="I139" i="34"/>
  <c r="I138" i="34" s="1"/>
  <c r="I137" i="34" s="1"/>
  <c r="J138" i="34"/>
  <c r="J137" i="34" s="1"/>
  <c r="L135" i="34"/>
  <c r="L134" i="34" s="1"/>
  <c r="L133" i="34" s="1"/>
  <c r="K135" i="34"/>
  <c r="K134" i="34" s="1"/>
  <c r="K133" i="34" s="1"/>
  <c r="J135" i="34"/>
  <c r="I135" i="34"/>
  <c r="I134" i="34" s="1"/>
  <c r="I133" i="34" s="1"/>
  <c r="J134" i="34"/>
  <c r="J133" i="34" s="1"/>
  <c r="L131" i="34"/>
  <c r="L130" i="34" s="1"/>
  <c r="L129" i="34" s="1"/>
  <c r="K131" i="34"/>
  <c r="K130" i="34" s="1"/>
  <c r="K129" i="34" s="1"/>
  <c r="J131" i="34"/>
  <c r="I131" i="34"/>
  <c r="I130" i="34" s="1"/>
  <c r="I129" i="34" s="1"/>
  <c r="J130" i="34"/>
  <c r="J129" i="34" s="1"/>
  <c r="L127" i="34"/>
  <c r="L126" i="34" s="1"/>
  <c r="L125" i="34" s="1"/>
  <c r="K127" i="34"/>
  <c r="K126" i="34" s="1"/>
  <c r="K125" i="34" s="1"/>
  <c r="J127" i="34"/>
  <c r="I127" i="34"/>
  <c r="I126" i="34" s="1"/>
  <c r="I125" i="34" s="1"/>
  <c r="J126" i="34"/>
  <c r="J125" i="34" s="1"/>
  <c r="L123" i="34"/>
  <c r="L122" i="34" s="1"/>
  <c r="L121" i="34" s="1"/>
  <c r="K123" i="34"/>
  <c r="K122" i="34" s="1"/>
  <c r="K121" i="34" s="1"/>
  <c r="J123" i="34"/>
  <c r="I123" i="34"/>
  <c r="I122" i="34" s="1"/>
  <c r="I121" i="34" s="1"/>
  <c r="J122" i="34"/>
  <c r="J121" i="34" s="1"/>
  <c r="L118" i="34"/>
  <c r="L117" i="34" s="1"/>
  <c r="L116" i="34" s="1"/>
  <c r="K118" i="34"/>
  <c r="K117" i="34" s="1"/>
  <c r="K116" i="34" s="1"/>
  <c r="K115" i="34" s="1"/>
  <c r="J118" i="34"/>
  <c r="I118" i="34"/>
  <c r="I117" i="34" s="1"/>
  <c r="I116" i="34" s="1"/>
  <c r="J117" i="34"/>
  <c r="J116" i="34" s="1"/>
  <c r="L112" i="34"/>
  <c r="L111" i="34" s="1"/>
  <c r="K112" i="34"/>
  <c r="J112" i="34"/>
  <c r="J111" i="34" s="1"/>
  <c r="I112" i="34"/>
  <c r="I111" i="34" s="1"/>
  <c r="K111" i="34"/>
  <c r="L108" i="34"/>
  <c r="L107" i="34" s="1"/>
  <c r="L106" i="34" s="1"/>
  <c r="K108" i="34"/>
  <c r="K107" i="34" s="1"/>
  <c r="K106" i="34" s="1"/>
  <c r="J108" i="34"/>
  <c r="I108" i="34"/>
  <c r="I107" i="34" s="1"/>
  <c r="I106" i="34" s="1"/>
  <c r="J107" i="34"/>
  <c r="J106" i="34" s="1"/>
  <c r="L103" i="34"/>
  <c r="L102" i="34" s="1"/>
  <c r="L101" i="34" s="1"/>
  <c r="K103" i="34"/>
  <c r="K102" i="34" s="1"/>
  <c r="K101" i="34" s="1"/>
  <c r="J103" i="34"/>
  <c r="I103" i="34"/>
  <c r="I102" i="34" s="1"/>
  <c r="I101" i="34" s="1"/>
  <c r="J102" i="34"/>
  <c r="J101" i="34" s="1"/>
  <c r="L98" i="34"/>
  <c r="L97" i="34" s="1"/>
  <c r="L96" i="34" s="1"/>
  <c r="K98" i="34"/>
  <c r="K97" i="34" s="1"/>
  <c r="K96" i="34" s="1"/>
  <c r="J98" i="34"/>
  <c r="I98" i="34"/>
  <c r="I97" i="34" s="1"/>
  <c r="I96" i="34" s="1"/>
  <c r="J97" i="34"/>
  <c r="J96" i="34" s="1"/>
  <c r="L91" i="34"/>
  <c r="L90" i="34" s="1"/>
  <c r="L89" i="34" s="1"/>
  <c r="L88" i="34" s="1"/>
  <c r="K91" i="34"/>
  <c r="K90" i="34" s="1"/>
  <c r="K89" i="34" s="1"/>
  <c r="K88" i="34" s="1"/>
  <c r="J91" i="34"/>
  <c r="J90" i="34" s="1"/>
  <c r="J89" i="34" s="1"/>
  <c r="J88" i="34" s="1"/>
  <c r="I91" i="34"/>
  <c r="I90" i="34" s="1"/>
  <c r="I89" i="34" s="1"/>
  <c r="I88" i="34" s="1"/>
  <c r="L86" i="34"/>
  <c r="K86" i="34"/>
  <c r="J86" i="34"/>
  <c r="I86" i="34"/>
  <c r="L85" i="34"/>
  <c r="L84" i="34" s="1"/>
  <c r="K85" i="34"/>
  <c r="K84" i="34" s="1"/>
  <c r="J85" i="34"/>
  <c r="I85" i="34"/>
  <c r="I84" i="34" s="1"/>
  <c r="J84" i="34"/>
  <c r="L80" i="34"/>
  <c r="K80" i="34"/>
  <c r="J80" i="34"/>
  <c r="I80" i="34"/>
  <c r="L79" i="34"/>
  <c r="K79" i="34"/>
  <c r="J79" i="34"/>
  <c r="I79" i="34"/>
  <c r="L75" i="34"/>
  <c r="K75" i="34"/>
  <c r="J75" i="34"/>
  <c r="J74" i="34" s="1"/>
  <c r="I75" i="34"/>
  <c r="I74" i="34" s="1"/>
  <c r="L74" i="34"/>
  <c r="K74" i="34"/>
  <c r="L70" i="34"/>
  <c r="L69" i="34" s="1"/>
  <c r="L68" i="34" s="1"/>
  <c r="L67" i="34" s="1"/>
  <c r="K70" i="34"/>
  <c r="K69" i="34" s="1"/>
  <c r="K68" i="34" s="1"/>
  <c r="K67" i="34" s="1"/>
  <c r="J70" i="34"/>
  <c r="I70" i="34"/>
  <c r="I69" i="34" s="1"/>
  <c r="J69" i="34"/>
  <c r="J68" i="34" s="1"/>
  <c r="J67" i="34" s="1"/>
  <c r="L50" i="34"/>
  <c r="L49" i="34" s="1"/>
  <c r="L48" i="34" s="1"/>
  <c r="L47" i="34" s="1"/>
  <c r="K50" i="34"/>
  <c r="K49" i="34" s="1"/>
  <c r="K48" i="34" s="1"/>
  <c r="K47" i="34" s="1"/>
  <c r="J50" i="34"/>
  <c r="J49" i="34" s="1"/>
  <c r="J48" i="34" s="1"/>
  <c r="J47" i="34" s="1"/>
  <c r="I50" i="34"/>
  <c r="I49" i="34" s="1"/>
  <c r="I48" i="34" s="1"/>
  <c r="I47" i="34" s="1"/>
  <c r="L45" i="34"/>
  <c r="K45" i="34"/>
  <c r="J45" i="34"/>
  <c r="I45" i="34"/>
  <c r="L44" i="34"/>
  <c r="L43" i="34" s="1"/>
  <c r="K44" i="34"/>
  <c r="K43" i="34" s="1"/>
  <c r="J44" i="34"/>
  <c r="I44" i="34"/>
  <c r="J43" i="34"/>
  <c r="I43" i="34"/>
  <c r="L41" i="34"/>
  <c r="K41" i="34"/>
  <c r="J41" i="34"/>
  <c r="I41" i="34"/>
  <c r="L39" i="34"/>
  <c r="L38" i="34" s="1"/>
  <c r="L37" i="34" s="1"/>
  <c r="L36" i="34" s="1"/>
  <c r="K39" i="34"/>
  <c r="K38" i="34" s="1"/>
  <c r="K37" i="34" s="1"/>
  <c r="J39" i="34"/>
  <c r="I39" i="34"/>
  <c r="I38" i="34" s="1"/>
  <c r="I37" i="34" s="1"/>
  <c r="I36" i="34" s="1"/>
  <c r="J38" i="34"/>
  <c r="J37" i="34" s="1"/>
  <c r="J36" i="34" s="1"/>
  <c r="L367" i="4"/>
  <c r="L366" i="4" s="1"/>
  <c r="K367" i="4"/>
  <c r="J367" i="4"/>
  <c r="J366" i="4" s="1"/>
  <c r="I367" i="4"/>
  <c r="K366" i="4"/>
  <c r="I366" i="4"/>
  <c r="L364" i="4"/>
  <c r="K364" i="4"/>
  <c r="K363" i="4" s="1"/>
  <c r="J364" i="4"/>
  <c r="J363" i="4" s="1"/>
  <c r="I364" i="4"/>
  <c r="I363" i="4" s="1"/>
  <c r="L363" i="4"/>
  <c r="L361" i="4"/>
  <c r="K361" i="4"/>
  <c r="J361" i="4"/>
  <c r="I361" i="4"/>
  <c r="I360" i="4" s="1"/>
  <c r="L360" i="4"/>
  <c r="K360" i="4"/>
  <c r="J360" i="4"/>
  <c r="L357" i="4"/>
  <c r="L356" i="4" s="1"/>
  <c r="K357" i="4"/>
  <c r="J357" i="4"/>
  <c r="J356" i="4" s="1"/>
  <c r="I357" i="4"/>
  <c r="K356" i="4"/>
  <c r="I356" i="4"/>
  <c r="L353" i="4"/>
  <c r="K353" i="4"/>
  <c r="K352" i="4" s="1"/>
  <c r="J353" i="4"/>
  <c r="J352" i="4" s="1"/>
  <c r="I353" i="4"/>
  <c r="I352" i="4" s="1"/>
  <c r="L352" i="4"/>
  <c r="L349" i="4"/>
  <c r="K349" i="4"/>
  <c r="J349" i="4"/>
  <c r="I349" i="4"/>
  <c r="I348" i="4" s="1"/>
  <c r="L348" i="4"/>
  <c r="K348" i="4"/>
  <c r="J348" i="4"/>
  <c r="L345" i="4"/>
  <c r="K345" i="4"/>
  <c r="J345" i="4"/>
  <c r="I345" i="4"/>
  <c r="L342" i="4"/>
  <c r="K342" i="4"/>
  <c r="J342" i="4"/>
  <c r="I342" i="4"/>
  <c r="P340" i="4"/>
  <c r="O340" i="4"/>
  <c r="N340" i="4"/>
  <c r="M340" i="4"/>
  <c r="L340" i="4"/>
  <c r="L339" i="4" s="1"/>
  <c r="L338" i="4" s="1"/>
  <c r="K340" i="4"/>
  <c r="J340" i="4"/>
  <c r="J339" i="4" s="1"/>
  <c r="J338" i="4" s="1"/>
  <c r="I340" i="4"/>
  <c r="K339" i="4"/>
  <c r="I339" i="4"/>
  <c r="L335" i="4"/>
  <c r="L334" i="4" s="1"/>
  <c r="K335" i="4"/>
  <c r="J335" i="4"/>
  <c r="J334" i="4" s="1"/>
  <c r="I335" i="4"/>
  <c r="K334" i="4"/>
  <c r="I334" i="4"/>
  <c r="L332" i="4"/>
  <c r="K332" i="4"/>
  <c r="K331" i="4" s="1"/>
  <c r="J332" i="4"/>
  <c r="J331" i="4" s="1"/>
  <c r="I332" i="4"/>
  <c r="I331" i="4" s="1"/>
  <c r="L331" i="4"/>
  <c r="L329" i="4"/>
  <c r="K329" i="4"/>
  <c r="J329" i="4"/>
  <c r="I329" i="4"/>
  <c r="I328" i="4" s="1"/>
  <c r="L328" i="4"/>
  <c r="K328" i="4"/>
  <c r="J328" i="4"/>
  <c r="L325" i="4"/>
  <c r="L324" i="4" s="1"/>
  <c r="K325" i="4"/>
  <c r="J325" i="4"/>
  <c r="J324" i="4" s="1"/>
  <c r="I325" i="4"/>
  <c r="K324" i="4"/>
  <c r="I324" i="4"/>
  <c r="L321" i="4"/>
  <c r="K321" i="4"/>
  <c r="K320" i="4" s="1"/>
  <c r="J321" i="4"/>
  <c r="J320" i="4" s="1"/>
  <c r="I321" i="4"/>
  <c r="I320" i="4" s="1"/>
  <c r="L320" i="4"/>
  <c r="L317" i="4"/>
  <c r="K317" i="4"/>
  <c r="J317" i="4"/>
  <c r="I317" i="4"/>
  <c r="I316" i="4" s="1"/>
  <c r="L316" i="4"/>
  <c r="K316" i="4"/>
  <c r="J316" i="4"/>
  <c r="L313" i="4"/>
  <c r="K313" i="4"/>
  <c r="J313" i="4"/>
  <c r="I313" i="4"/>
  <c r="L310" i="4"/>
  <c r="K310" i="4"/>
  <c r="J310" i="4"/>
  <c r="I310" i="4"/>
  <c r="L308" i="4"/>
  <c r="K308" i="4"/>
  <c r="K307" i="4" s="1"/>
  <c r="K306" i="4" s="1"/>
  <c r="J308" i="4"/>
  <c r="J307" i="4" s="1"/>
  <c r="I308" i="4"/>
  <c r="I307" i="4" s="1"/>
  <c r="L307" i="4"/>
  <c r="L302" i="4"/>
  <c r="L301" i="4" s="1"/>
  <c r="K302" i="4"/>
  <c r="J302" i="4"/>
  <c r="J301" i="4" s="1"/>
  <c r="I302" i="4"/>
  <c r="K301" i="4"/>
  <c r="I301" i="4"/>
  <c r="L299" i="4"/>
  <c r="K299" i="4"/>
  <c r="K298" i="4" s="1"/>
  <c r="J299" i="4"/>
  <c r="J298" i="4" s="1"/>
  <c r="I299" i="4"/>
  <c r="I298" i="4" s="1"/>
  <c r="L298" i="4"/>
  <c r="L296" i="4"/>
  <c r="K296" i="4"/>
  <c r="J296" i="4"/>
  <c r="I296" i="4"/>
  <c r="I295" i="4" s="1"/>
  <c r="L295" i="4"/>
  <c r="K295" i="4"/>
  <c r="J295" i="4"/>
  <c r="L292" i="4"/>
  <c r="L291" i="4" s="1"/>
  <c r="K292" i="4"/>
  <c r="K291" i="4" s="1"/>
  <c r="J292" i="4"/>
  <c r="J291" i="4" s="1"/>
  <c r="I292" i="4"/>
  <c r="I291" i="4"/>
  <c r="L288" i="4"/>
  <c r="K288" i="4"/>
  <c r="K287" i="4" s="1"/>
  <c r="J288" i="4"/>
  <c r="J287" i="4" s="1"/>
  <c r="I288" i="4"/>
  <c r="I287" i="4" s="1"/>
  <c r="L287" i="4"/>
  <c r="L284" i="4"/>
  <c r="K284" i="4"/>
  <c r="J284" i="4"/>
  <c r="I284" i="4"/>
  <c r="I283" i="4" s="1"/>
  <c r="L283" i="4"/>
  <c r="K283" i="4"/>
  <c r="J283" i="4"/>
  <c r="L280" i="4"/>
  <c r="K280" i="4"/>
  <c r="J280" i="4"/>
  <c r="I280" i="4"/>
  <c r="L277" i="4"/>
  <c r="K277" i="4"/>
  <c r="J277" i="4"/>
  <c r="I277" i="4"/>
  <c r="L275" i="4"/>
  <c r="K275" i="4"/>
  <c r="K274" i="4" s="1"/>
  <c r="J275" i="4"/>
  <c r="J274" i="4" s="1"/>
  <c r="I275" i="4"/>
  <c r="I274" i="4" s="1"/>
  <c r="L274" i="4"/>
  <c r="L273" i="4" s="1"/>
  <c r="L270" i="4"/>
  <c r="K270" i="4"/>
  <c r="K269" i="4" s="1"/>
  <c r="J270" i="4"/>
  <c r="J269" i="4" s="1"/>
  <c r="I270" i="4"/>
  <c r="I269" i="4" s="1"/>
  <c r="L269" i="4"/>
  <c r="L267" i="4"/>
  <c r="K267" i="4"/>
  <c r="J267" i="4"/>
  <c r="I267" i="4"/>
  <c r="I266" i="4" s="1"/>
  <c r="L266" i="4"/>
  <c r="K266" i="4"/>
  <c r="J266" i="4"/>
  <c r="L264" i="4"/>
  <c r="L263" i="4" s="1"/>
  <c r="K264" i="4"/>
  <c r="K263" i="4" s="1"/>
  <c r="J264" i="4"/>
  <c r="J263" i="4" s="1"/>
  <c r="I264" i="4"/>
  <c r="I263" i="4"/>
  <c r="L260" i="4"/>
  <c r="K260" i="4"/>
  <c r="K259" i="4" s="1"/>
  <c r="J260" i="4"/>
  <c r="J259" i="4" s="1"/>
  <c r="I260" i="4"/>
  <c r="I259" i="4" s="1"/>
  <c r="L259" i="4"/>
  <c r="L256" i="4"/>
  <c r="K256" i="4"/>
  <c r="J256" i="4"/>
  <c r="I256" i="4"/>
  <c r="I255" i="4" s="1"/>
  <c r="L255" i="4"/>
  <c r="K255" i="4"/>
  <c r="J255" i="4"/>
  <c r="L252" i="4"/>
  <c r="L251" i="4" s="1"/>
  <c r="L241" i="4" s="1"/>
  <c r="L240" i="4" s="1"/>
  <c r="K252" i="4"/>
  <c r="J252" i="4"/>
  <c r="J251" i="4" s="1"/>
  <c r="I252" i="4"/>
  <c r="K251" i="4"/>
  <c r="I251" i="4"/>
  <c r="L248" i="4"/>
  <c r="K248" i="4"/>
  <c r="J248" i="4"/>
  <c r="I248" i="4"/>
  <c r="L245" i="4"/>
  <c r="K245" i="4"/>
  <c r="J245" i="4"/>
  <c r="I245" i="4"/>
  <c r="L243" i="4"/>
  <c r="K243" i="4"/>
  <c r="K242" i="4" s="1"/>
  <c r="J243" i="4"/>
  <c r="I243" i="4"/>
  <c r="I242" i="4" s="1"/>
  <c r="L242" i="4"/>
  <c r="J242" i="4"/>
  <c r="L236" i="4"/>
  <c r="K236" i="4"/>
  <c r="K235" i="4" s="1"/>
  <c r="K234" i="4" s="1"/>
  <c r="J236" i="4"/>
  <c r="J235" i="4" s="1"/>
  <c r="J234" i="4" s="1"/>
  <c r="I236" i="4"/>
  <c r="I235" i="4" s="1"/>
  <c r="I234" i="4" s="1"/>
  <c r="L235" i="4"/>
  <c r="L234" i="4" s="1"/>
  <c r="L232" i="4"/>
  <c r="K232" i="4"/>
  <c r="K231" i="4" s="1"/>
  <c r="K230" i="4" s="1"/>
  <c r="J232" i="4"/>
  <c r="J231" i="4" s="1"/>
  <c r="J230" i="4" s="1"/>
  <c r="I232" i="4"/>
  <c r="I231" i="4" s="1"/>
  <c r="I230" i="4" s="1"/>
  <c r="L231" i="4"/>
  <c r="L230" i="4" s="1"/>
  <c r="P223" i="4"/>
  <c r="O223" i="4"/>
  <c r="N223" i="4"/>
  <c r="M223" i="4"/>
  <c r="L223" i="4"/>
  <c r="L222" i="4" s="1"/>
  <c r="K223" i="4"/>
  <c r="J223" i="4"/>
  <c r="J222" i="4" s="1"/>
  <c r="I223" i="4"/>
  <c r="K222" i="4"/>
  <c r="I222" i="4"/>
  <c r="L220" i="4"/>
  <c r="K220" i="4"/>
  <c r="K219" i="4" s="1"/>
  <c r="K218" i="4" s="1"/>
  <c r="J220" i="4"/>
  <c r="J219" i="4" s="1"/>
  <c r="I220" i="4"/>
  <c r="I219" i="4" s="1"/>
  <c r="I218" i="4" s="1"/>
  <c r="L219" i="4"/>
  <c r="L213" i="4"/>
  <c r="K213" i="4"/>
  <c r="K212" i="4" s="1"/>
  <c r="K211" i="4" s="1"/>
  <c r="J213" i="4"/>
  <c r="J212" i="4" s="1"/>
  <c r="J211" i="4" s="1"/>
  <c r="I213" i="4"/>
  <c r="I212" i="4" s="1"/>
  <c r="I211" i="4" s="1"/>
  <c r="L212" i="4"/>
  <c r="L211" i="4" s="1"/>
  <c r="L209" i="4"/>
  <c r="K209" i="4"/>
  <c r="K208" i="4" s="1"/>
  <c r="J209" i="4"/>
  <c r="J208" i="4" s="1"/>
  <c r="I209" i="4"/>
  <c r="I208" i="4" s="1"/>
  <c r="L208" i="4"/>
  <c r="L204" i="4"/>
  <c r="K204" i="4"/>
  <c r="J204" i="4"/>
  <c r="I204" i="4"/>
  <c r="I203" i="4" s="1"/>
  <c r="L203" i="4"/>
  <c r="K203" i="4"/>
  <c r="J203" i="4"/>
  <c r="L198" i="4"/>
  <c r="L197" i="4" s="1"/>
  <c r="K198" i="4"/>
  <c r="K197" i="4" s="1"/>
  <c r="K188" i="4" s="1"/>
  <c r="J198" i="4"/>
  <c r="J197" i="4" s="1"/>
  <c r="I198" i="4"/>
  <c r="I197" i="4"/>
  <c r="L193" i="4"/>
  <c r="K193" i="4"/>
  <c r="J193" i="4"/>
  <c r="J192" i="4" s="1"/>
  <c r="I193" i="4"/>
  <c r="I192" i="4" s="1"/>
  <c r="L192" i="4"/>
  <c r="K192" i="4"/>
  <c r="L190" i="4"/>
  <c r="K190" i="4"/>
  <c r="J190" i="4"/>
  <c r="I190" i="4"/>
  <c r="I189" i="4" s="1"/>
  <c r="L189" i="4"/>
  <c r="K189" i="4"/>
  <c r="J189" i="4"/>
  <c r="L182" i="4"/>
  <c r="L181" i="4" s="1"/>
  <c r="K182" i="4"/>
  <c r="K181" i="4" s="1"/>
  <c r="J182" i="4"/>
  <c r="J181" i="4" s="1"/>
  <c r="I182" i="4"/>
  <c r="I181" i="4"/>
  <c r="L177" i="4"/>
  <c r="K177" i="4"/>
  <c r="J177" i="4"/>
  <c r="J176" i="4" s="1"/>
  <c r="I177" i="4"/>
  <c r="L176" i="4"/>
  <c r="L175" i="4" s="1"/>
  <c r="K176" i="4"/>
  <c r="I176" i="4"/>
  <c r="I175" i="4"/>
  <c r="L173" i="4"/>
  <c r="K173" i="4"/>
  <c r="J173" i="4"/>
  <c r="J172" i="4" s="1"/>
  <c r="J171" i="4" s="1"/>
  <c r="I173" i="4"/>
  <c r="L172" i="4"/>
  <c r="L171" i="4" s="1"/>
  <c r="K172" i="4"/>
  <c r="K171" i="4" s="1"/>
  <c r="I172" i="4"/>
  <c r="I171" i="4"/>
  <c r="I170" i="4" s="1"/>
  <c r="L168" i="4"/>
  <c r="L167" i="4" s="1"/>
  <c r="K168" i="4"/>
  <c r="K167" i="4" s="1"/>
  <c r="J168" i="4"/>
  <c r="J167" i="4" s="1"/>
  <c r="I168" i="4"/>
  <c r="I167" i="4"/>
  <c r="L163" i="4"/>
  <c r="K163" i="4"/>
  <c r="J163" i="4"/>
  <c r="J162" i="4" s="1"/>
  <c r="J161" i="4" s="1"/>
  <c r="J160" i="4" s="1"/>
  <c r="I163" i="4"/>
  <c r="L162" i="4"/>
  <c r="K162" i="4"/>
  <c r="I162" i="4"/>
  <c r="I161" i="4"/>
  <c r="I160" i="4" s="1"/>
  <c r="L157" i="4"/>
  <c r="L156" i="4" s="1"/>
  <c r="L155" i="4" s="1"/>
  <c r="K157" i="4"/>
  <c r="K156" i="4" s="1"/>
  <c r="K155" i="4" s="1"/>
  <c r="J157" i="4"/>
  <c r="J156" i="4" s="1"/>
  <c r="J155" i="4" s="1"/>
  <c r="I157" i="4"/>
  <c r="I156" i="4"/>
  <c r="I155" i="4" s="1"/>
  <c r="L153" i="4"/>
  <c r="L152" i="4" s="1"/>
  <c r="K153" i="4"/>
  <c r="K152" i="4" s="1"/>
  <c r="J153" i="4"/>
  <c r="J152" i="4" s="1"/>
  <c r="I153" i="4"/>
  <c r="I152" i="4"/>
  <c r="L149" i="4"/>
  <c r="K149" i="4"/>
  <c r="J149" i="4"/>
  <c r="J148" i="4" s="1"/>
  <c r="J147" i="4" s="1"/>
  <c r="I149" i="4"/>
  <c r="L148" i="4"/>
  <c r="L147" i="4" s="1"/>
  <c r="K148" i="4"/>
  <c r="K147" i="4" s="1"/>
  <c r="I148" i="4"/>
  <c r="I147" i="4"/>
  <c r="L144" i="4"/>
  <c r="K144" i="4"/>
  <c r="J144" i="4"/>
  <c r="J143" i="4" s="1"/>
  <c r="J142" i="4" s="1"/>
  <c r="J141" i="4" s="1"/>
  <c r="I144" i="4"/>
  <c r="L143" i="4"/>
  <c r="L142" i="4" s="1"/>
  <c r="K143" i="4"/>
  <c r="K142" i="4" s="1"/>
  <c r="I143" i="4"/>
  <c r="I142" i="4"/>
  <c r="L139" i="4"/>
  <c r="L138" i="4" s="1"/>
  <c r="L137" i="4" s="1"/>
  <c r="K139" i="4"/>
  <c r="K138" i="4" s="1"/>
  <c r="K137" i="4" s="1"/>
  <c r="J139" i="4"/>
  <c r="J138" i="4" s="1"/>
  <c r="J137" i="4" s="1"/>
  <c r="I139" i="4"/>
  <c r="I138" i="4"/>
  <c r="I137" i="4" s="1"/>
  <c r="L135" i="4"/>
  <c r="L134" i="4" s="1"/>
  <c r="L133" i="4" s="1"/>
  <c r="K135" i="4"/>
  <c r="K134" i="4" s="1"/>
  <c r="K133" i="4" s="1"/>
  <c r="J135" i="4"/>
  <c r="J134" i="4" s="1"/>
  <c r="J133" i="4" s="1"/>
  <c r="I135" i="4"/>
  <c r="I134" i="4"/>
  <c r="I133" i="4" s="1"/>
  <c r="L131" i="4"/>
  <c r="L130" i="4" s="1"/>
  <c r="L129" i="4" s="1"/>
  <c r="K131" i="4"/>
  <c r="K130" i="4" s="1"/>
  <c r="K129" i="4" s="1"/>
  <c r="J131" i="4"/>
  <c r="J130" i="4" s="1"/>
  <c r="J129" i="4" s="1"/>
  <c r="I131" i="4"/>
  <c r="I130" i="4"/>
  <c r="I129" i="4" s="1"/>
  <c r="L127" i="4"/>
  <c r="L126" i="4" s="1"/>
  <c r="L125" i="4" s="1"/>
  <c r="K127" i="4"/>
  <c r="K126" i="4" s="1"/>
  <c r="K125" i="4" s="1"/>
  <c r="J127" i="4"/>
  <c r="J126" i="4" s="1"/>
  <c r="J125" i="4" s="1"/>
  <c r="I127" i="4"/>
  <c r="I126" i="4"/>
  <c r="I125" i="4" s="1"/>
  <c r="L123" i="4"/>
  <c r="L122" i="4" s="1"/>
  <c r="L121" i="4" s="1"/>
  <c r="K123" i="4"/>
  <c r="K122" i="4" s="1"/>
  <c r="K121" i="4" s="1"/>
  <c r="J123" i="4"/>
  <c r="J122" i="4" s="1"/>
  <c r="J121" i="4" s="1"/>
  <c r="I123" i="4"/>
  <c r="I122" i="4"/>
  <c r="I121" i="4" s="1"/>
  <c r="L118" i="4"/>
  <c r="L117" i="4" s="1"/>
  <c r="L116" i="4" s="1"/>
  <c r="L115" i="4" s="1"/>
  <c r="K118" i="4"/>
  <c r="K117" i="4" s="1"/>
  <c r="K116" i="4" s="1"/>
  <c r="J118" i="4"/>
  <c r="J117" i="4" s="1"/>
  <c r="J116" i="4" s="1"/>
  <c r="I118" i="4"/>
  <c r="I117" i="4"/>
  <c r="I116" i="4" s="1"/>
  <c r="L112" i="4"/>
  <c r="K112" i="4"/>
  <c r="J112" i="4"/>
  <c r="I112" i="4"/>
  <c r="I111" i="4" s="1"/>
  <c r="L111" i="4"/>
  <c r="K111" i="4"/>
  <c r="J111" i="4"/>
  <c r="L108" i="4"/>
  <c r="L107" i="4" s="1"/>
  <c r="L106" i="4" s="1"/>
  <c r="K108" i="4"/>
  <c r="K107" i="4" s="1"/>
  <c r="K106" i="4" s="1"/>
  <c r="J108" i="4"/>
  <c r="J107" i="4" s="1"/>
  <c r="J106" i="4" s="1"/>
  <c r="I108" i="4"/>
  <c r="I107" i="4"/>
  <c r="L103" i="4"/>
  <c r="L102" i="4" s="1"/>
  <c r="L101" i="4" s="1"/>
  <c r="K103" i="4"/>
  <c r="K102" i="4" s="1"/>
  <c r="K101" i="4" s="1"/>
  <c r="J103" i="4"/>
  <c r="J102" i="4" s="1"/>
  <c r="J101" i="4" s="1"/>
  <c r="I103" i="4"/>
  <c r="I102" i="4"/>
  <c r="I101" i="4" s="1"/>
  <c r="L98" i="4"/>
  <c r="L97" i="4" s="1"/>
  <c r="L96" i="4" s="1"/>
  <c r="K98" i="4"/>
  <c r="K97" i="4" s="1"/>
  <c r="K96" i="4" s="1"/>
  <c r="J98" i="4"/>
  <c r="J97" i="4" s="1"/>
  <c r="J96" i="4" s="1"/>
  <c r="J95" i="4" s="1"/>
  <c r="I98" i="4"/>
  <c r="I97" i="4"/>
  <c r="I96" i="4" s="1"/>
  <c r="L91" i="4"/>
  <c r="K91" i="4"/>
  <c r="K90" i="4" s="1"/>
  <c r="K89" i="4" s="1"/>
  <c r="K88" i="4" s="1"/>
  <c r="J91" i="4"/>
  <c r="I91" i="4"/>
  <c r="I90" i="4" s="1"/>
  <c r="I89" i="4" s="1"/>
  <c r="I88" i="4" s="1"/>
  <c r="L90" i="4"/>
  <c r="J90" i="4"/>
  <c r="J89" i="4" s="1"/>
  <c r="J88" i="4" s="1"/>
  <c r="L89" i="4"/>
  <c r="L88" i="4" s="1"/>
  <c r="L86" i="4"/>
  <c r="K86" i="4"/>
  <c r="J86" i="4"/>
  <c r="J85" i="4" s="1"/>
  <c r="J84" i="4" s="1"/>
  <c r="I86" i="4"/>
  <c r="L85" i="4"/>
  <c r="L84" i="4" s="1"/>
  <c r="K85" i="4"/>
  <c r="K84" i="4" s="1"/>
  <c r="I85" i="4"/>
  <c r="I84" i="4"/>
  <c r="L80" i="4"/>
  <c r="K80" i="4"/>
  <c r="J80" i="4"/>
  <c r="J79" i="4" s="1"/>
  <c r="I80" i="4"/>
  <c r="L79" i="4"/>
  <c r="K79" i="4"/>
  <c r="I79" i="4"/>
  <c r="L75" i="4"/>
  <c r="K75" i="4"/>
  <c r="J75" i="4"/>
  <c r="I75" i="4"/>
  <c r="I74" i="4" s="1"/>
  <c r="L74" i="4"/>
  <c r="K74" i="4"/>
  <c r="J74" i="4"/>
  <c r="L70" i="4"/>
  <c r="L69" i="4" s="1"/>
  <c r="L68" i="4" s="1"/>
  <c r="L67" i="4" s="1"/>
  <c r="K70" i="4"/>
  <c r="K69" i="4" s="1"/>
  <c r="K68" i="4" s="1"/>
  <c r="K67" i="4" s="1"/>
  <c r="J70" i="4"/>
  <c r="J69" i="4" s="1"/>
  <c r="I70" i="4"/>
  <c r="I69" i="4"/>
  <c r="I68" i="4" s="1"/>
  <c r="I67" i="4" s="1"/>
  <c r="L50" i="4"/>
  <c r="K50" i="4"/>
  <c r="K49" i="4" s="1"/>
  <c r="K48" i="4" s="1"/>
  <c r="K47" i="4" s="1"/>
  <c r="J50" i="4"/>
  <c r="I50" i="4"/>
  <c r="I49" i="4" s="1"/>
  <c r="I48" i="4" s="1"/>
  <c r="I47" i="4" s="1"/>
  <c r="L49" i="4"/>
  <c r="J49" i="4"/>
  <c r="J48" i="4" s="1"/>
  <c r="J47" i="4" s="1"/>
  <c r="L48" i="4"/>
  <c r="L47" i="4" s="1"/>
  <c r="L45" i="4"/>
  <c r="K45" i="4"/>
  <c r="J45" i="4"/>
  <c r="J44" i="4" s="1"/>
  <c r="J43" i="4" s="1"/>
  <c r="I45" i="4"/>
  <c r="I44" i="4" s="1"/>
  <c r="I43" i="4" s="1"/>
  <c r="L44" i="4"/>
  <c r="L43" i="4" s="1"/>
  <c r="K44" i="4"/>
  <c r="K43" i="4"/>
  <c r="L41" i="4"/>
  <c r="K41" i="4"/>
  <c r="J41" i="4"/>
  <c r="I41" i="4"/>
  <c r="L39" i="4"/>
  <c r="L38" i="4" s="1"/>
  <c r="L37" i="4" s="1"/>
  <c r="K39" i="4"/>
  <c r="J39" i="4"/>
  <c r="J38" i="4" s="1"/>
  <c r="J37" i="4" s="1"/>
  <c r="J36" i="4" s="1"/>
  <c r="I39" i="4"/>
  <c r="K38" i="4"/>
  <c r="K37" i="4" s="1"/>
  <c r="K36" i="4" s="1"/>
  <c r="I38" i="4"/>
  <c r="I37" i="4" s="1"/>
  <c r="I36" i="4" s="1"/>
  <c r="J30" i="13" l="1"/>
  <c r="J91" i="13" s="1"/>
  <c r="I161" i="1"/>
  <c r="I160" i="1" s="1"/>
  <c r="I188" i="1"/>
  <c r="I187" i="1" s="1"/>
  <c r="I306" i="1"/>
  <c r="I305" i="1" s="1"/>
  <c r="L95" i="1"/>
  <c r="L188" i="1"/>
  <c r="L187" i="1" s="1"/>
  <c r="J306" i="1"/>
  <c r="J305" i="1" s="1"/>
  <c r="L338" i="1"/>
  <c r="L305" i="1" s="1"/>
  <c r="J68" i="1"/>
  <c r="J67" i="1" s="1"/>
  <c r="I175" i="1"/>
  <c r="I170" i="1" s="1"/>
  <c r="K306" i="1"/>
  <c r="K305" i="1" s="1"/>
  <c r="J35" i="1"/>
  <c r="I68" i="1"/>
  <c r="I67" i="1" s="1"/>
  <c r="I35" i="1" s="1"/>
  <c r="I141" i="1"/>
  <c r="K188" i="1"/>
  <c r="K187" i="1" s="1"/>
  <c r="J273" i="1"/>
  <c r="J187" i="1"/>
  <c r="J106" i="1"/>
  <c r="J115" i="1"/>
  <c r="J141" i="1"/>
  <c r="L175" i="1"/>
  <c r="L170" i="1" s="1"/>
  <c r="L35" i="1" s="1"/>
  <c r="I241" i="1"/>
  <c r="I240" i="1" s="1"/>
  <c r="K273" i="1"/>
  <c r="K95" i="1"/>
  <c r="K35" i="1" s="1"/>
  <c r="K106" i="1"/>
  <c r="K141" i="1"/>
  <c r="L241" i="1"/>
  <c r="L240" i="1" s="1"/>
  <c r="L273" i="1"/>
  <c r="L68" i="1"/>
  <c r="L67" i="1" s="1"/>
  <c r="J95" i="1"/>
  <c r="L141" i="1"/>
  <c r="I218" i="1"/>
  <c r="K115" i="1"/>
  <c r="J240" i="1"/>
  <c r="L115" i="1"/>
  <c r="K241" i="1"/>
  <c r="K338" i="1"/>
  <c r="J115" i="11"/>
  <c r="L218" i="11"/>
  <c r="L187" i="11" s="1"/>
  <c r="L186" i="11" s="1"/>
  <c r="J106" i="11"/>
  <c r="I115" i="11"/>
  <c r="L68" i="11"/>
  <c r="L67" i="11" s="1"/>
  <c r="J95" i="11"/>
  <c r="J35" i="11" s="1"/>
  <c r="K115" i="11"/>
  <c r="L175" i="11"/>
  <c r="I188" i="11"/>
  <c r="I187" i="11" s="1"/>
  <c r="L273" i="11"/>
  <c r="L306" i="11"/>
  <c r="L305" i="11" s="1"/>
  <c r="L36" i="11"/>
  <c r="I95" i="11"/>
  <c r="L115" i="11"/>
  <c r="K188" i="11"/>
  <c r="K187" i="11" s="1"/>
  <c r="J241" i="11"/>
  <c r="J240" i="11" s="1"/>
  <c r="I273" i="11"/>
  <c r="I240" i="11" s="1"/>
  <c r="I306" i="11"/>
  <c r="I305" i="11" s="1"/>
  <c r="J338" i="11"/>
  <c r="I338" i="11"/>
  <c r="I36" i="11"/>
  <c r="L106" i="11"/>
  <c r="L95" i="11" s="1"/>
  <c r="J273" i="11"/>
  <c r="J306" i="11"/>
  <c r="J305" i="11" s="1"/>
  <c r="L170" i="11"/>
  <c r="K95" i="11"/>
  <c r="K35" i="11" s="1"/>
  <c r="J141" i="11"/>
  <c r="J188" i="11"/>
  <c r="J187" i="11" s="1"/>
  <c r="L241" i="11"/>
  <c r="L240" i="11" s="1"/>
  <c r="K273" i="11"/>
  <c r="K240" i="11" s="1"/>
  <c r="K306" i="11"/>
  <c r="K305" i="11" s="1"/>
  <c r="J241" i="29"/>
  <c r="J240" i="29" s="1"/>
  <c r="L115" i="29"/>
  <c r="K188" i="29"/>
  <c r="K187" i="29" s="1"/>
  <c r="K241" i="29"/>
  <c r="K273" i="29"/>
  <c r="L338" i="29"/>
  <c r="L141" i="29"/>
  <c r="L240" i="29"/>
  <c r="J68" i="29"/>
  <c r="J67" i="29" s="1"/>
  <c r="J35" i="29" s="1"/>
  <c r="K68" i="29"/>
  <c r="K67" i="29" s="1"/>
  <c r="J141" i="29"/>
  <c r="I95" i="29"/>
  <c r="I35" i="29" s="1"/>
  <c r="K141" i="29"/>
  <c r="I170" i="29"/>
  <c r="I218" i="29"/>
  <c r="I115" i="29"/>
  <c r="J170" i="29"/>
  <c r="L218" i="29"/>
  <c r="I306" i="29"/>
  <c r="K305" i="29"/>
  <c r="J115" i="29"/>
  <c r="K170" i="29"/>
  <c r="L306" i="29"/>
  <c r="J338" i="29"/>
  <c r="I338" i="29"/>
  <c r="L188" i="29"/>
  <c r="L68" i="29"/>
  <c r="L67" i="29" s="1"/>
  <c r="L35" i="29" s="1"/>
  <c r="J106" i="29"/>
  <c r="J95" i="29" s="1"/>
  <c r="K115" i="29"/>
  <c r="I273" i="29"/>
  <c r="I240" i="29" s="1"/>
  <c r="K338" i="29"/>
  <c r="K106" i="29"/>
  <c r="K95" i="29" s="1"/>
  <c r="K35" i="29" s="1"/>
  <c r="I188" i="29"/>
  <c r="I187" i="29" s="1"/>
  <c r="L273" i="29"/>
  <c r="J306" i="29"/>
  <c r="J36" i="5"/>
  <c r="L306" i="5"/>
  <c r="L305" i="5" s="1"/>
  <c r="L186" i="5" s="1"/>
  <c r="J95" i="5"/>
  <c r="J115" i="5"/>
  <c r="L141" i="5"/>
  <c r="K218" i="5"/>
  <c r="I241" i="5"/>
  <c r="I240" i="5" s="1"/>
  <c r="K36" i="5"/>
  <c r="L106" i="5"/>
  <c r="L95" i="5" s="1"/>
  <c r="L35" i="5" s="1"/>
  <c r="L370" i="5" s="1"/>
  <c r="L115" i="5"/>
  <c r="J188" i="5"/>
  <c r="J187" i="5" s="1"/>
  <c r="K241" i="5"/>
  <c r="K240" i="5" s="1"/>
  <c r="K187" i="5"/>
  <c r="K68" i="5"/>
  <c r="K67" i="5" s="1"/>
  <c r="J241" i="5"/>
  <c r="J273" i="5"/>
  <c r="J306" i="5"/>
  <c r="J338" i="5"/>
  <c r="K95" i="5"/>
  <c r="K115" i="5"/>
  <c r="K305" i="5"/>
  <c r="I338" i="5"/>
  <c r="I305" i="5" s="1"/>
  <c r="I186" i="5" s="1"/>
  <c r="I161" i="5"/>
  <c r="I160" i="5" s="1"/>
  <c r="I35" i="5" s="1"/>
  <c r="I370" i="5" s="1"/>
  <c r="I170" i="5"/>
  <c r="J68" i="5"/>
  <c r="J67" i="5" s="1"/>
  <c r="K338" i="5"/>
  <c r="K141" i="5"/>
  <c r="L68" i="5"/>
  <c r="L67" i="5" s="1"/>
  <c r="I273" i="8"/>
  <c r="J95" i="8"/>
  <c r="K187" i="8"/>
  <c r="I95" i="8"/>
  <c r="K115" i="8"/>
  <c r="I170" i="8"/>
  <c r="L187" i="8"/>
  <c r="J273" i="8"/>
  <c r="I306" i="8"/>
  <c r="K95" i="8"/>
  <c r="L161" i="8"/>
  <c r="L160" i="8" s="1"/>
  <c r="L35" i="8" s="1"/>
  <c r="L170" i="8"/>
  <c r="L306" i="8"/>
  <c r="J338" i="8"/>
  <c r="L115" i="8"/>
  <c r="K161" i="8"/>
  <c r="K160" i="8" s="1"/>
  <c r="J36" i="8"/>
  <c r="J68" i="8"/>
  <c r="J67" i="8" s="1"/>
  <c r="L95" i="8"/>
  <c r="K141" i="8"/>
  <c r="I161" i="8"/>
  <c r="I160" i="8" s="1"/>
  <c r="I338" i="8"/>
  <c r="I35" i="8"/>
  <c r="L141" i="8"/>
  <c r="J170" i="8"/>
  <c r="J306" i="8"/>
  <c r="J305" i="8" s="1"/>
  <c r="I141" i="8"/>
  <c r="K306" i="8"/>
  <c r="K338" i="8"/>
  <c r="K36" i="8"/>
  <c r="J141" i="8"/>
  <c r="L338" i="8"/>
  <c r="J241" i="8"/>
  <c r="J240" i="8" s="1"/>
  <c r="J186" i="8" s="1"/>
  <c r="I240" i="8"/>
  <c r="L240" i="3"/>
  <c r="J306" i="3"/>
  <c r="J305" i="3" s="1"/>
  <c r="I161" i="3"/>
  <c r="I160" i="3" s="1"/>
  <c r="I175" i="3"/>
  <c r="I170" i="3" s="1"/>
  <c r="I35" i="3" s="1"/>
  <c r="L141" i="3"/>
  <c r="L218" i="3"/>
  <c r="L95" i="3"/>
  <c r="L36" i="3"/>
  <c r="L188" i="3"/>
  <c r="L187" i="3" s="1"/>
  <c r="J338" i="3"/>
  <c r="I306" i="3"/>
  <c r="K338" i="3"/>
  <c r="J188" i="3"/>
  <c r="J187" i="3" s="1"/>
  <c r="I187" i="3"/>
  <c r="L273" i="3"/>
  <c r="J273" i="3"/>
  <c r="J240" i="3" s="1"/>
  <c r="L338" i="3"/>
  <c r="L305" i="3" s="1"/>
  <c r="J95" i="3"/>
  <c r="J35" i="3" s="1"/>
  <c r="J115" i="3"/>
  <c r="K188" i="3"/>
  <c r="K187" i="3" s="1"/>
  <c r="K273" i="3"/>
  <c r="K240" i="3" s="1"/>
  <c r="I338" i="3"/>
  <c r="K35" i="3"/>
  <c r="L161" i="3"/>
  <c r="L160" i="3" s="1"/>
  <c r="L175" i="3"/>
  <c r="L170" i="3" s="1"/>
  <c r="K306" i="3"/>
  <c r="K305" i="3" s="1"/>
  <c r="K115" i="30"/>
  <c r="I115" i="30"/>
  <c r="L141" i="30"/>
  <c r="L161" i="30"/>
  <c r="L160" i="30" s="1"/>
  <c r="L241" i="30"/>
  <c r="J35" i="30"/>
  <c r="L115" i="30"/>
  <c r="K141" i="30"/>
  <c r="K35" i="30" s="1"/>
  <c r="K170" i="30"/>
  <c r="L218" i="30"/>
  <c r="L187" i="30" s="1"/>
  <c r="L106" i="30"/>
  <c r="L95" i="30" s="1"/>
  <c r="I218" i="30"/>
  <c r="I241" i="30"/>
  <c r="I240" i="30" s="1"/>
  <c r="L306" i="30"/>
  <c r="J338" i="30"/>
  <c r="I175" i="30"/>
  <c r="I170" i="30" s="1"/>
  <c r="I35" i="30" s="1"/>
  <c r="I370" i="30" s="1"/>
  <c r="L273" i="30"/>
  <c r="K338" i="30"/>
  <c r="L36" i="30"/>
  <c r="I273" i="30"/>
  <c r="J306" i="30"/>
  <c r="I306" i="30"/>
  <c r="I305" i="30" s="1"/>
  <c r="I188" i="30"/>
  <c r="I187" i="30" s="1"/>
  <c r="I186" i="30" s="1"/>
  <c r="J241" i="30"/>
  <c r="J273" i="30"/>
  <c r="K306" i="30"/>
  <c r="J68" i="30"/>
  <c r="J67" i="30" s="1"/>
  <c r="J188" i="30"/>
  <c r="J187" i="30" s="1"/>
  <c r="K241" i="30"/>
  <c r="K273" i="30"/>
  <c r="L338" i="30"/>
  <c r="J95" i="34"/>
  <c r="J35" i="34" s="1"/>
  <c r="L115" i="34"/>
  <c r="J188" i="34"/>
  <c r="J187" i="34" s="1"/>
  <c r="I95" i="34"/>
  <c r="L141" i="34"/>
  <c r="K95" i="34"/>
  <c r="I240" i="34"/>
  <c r="L95" i="34"/>
  <c r="L35" i="34" s="1"/>
  <c r="J141" i="34"/>
  <c r="I218" i="34"/>
  <c r="K273" i="34"/>
  <c r="K240" i="34" s="1"/>
  <c r="I68" i="34"/>
  <c r="I67" i="34" s="1"/>
  <c r="K141" i="34"/>
  <c r="L241" i="34"/>
  <c r="I273" i="34"/>
  <c r="K306" i="34"/>
  <c r="K305" i="34" s="1"/>
  <c r="J273" i="34"/>
  <c r="I306" i="34"/>
  <c r="I305" i="34" s="1"/>
  <c r="I170" i="34"/>
  <c r="J241" i="34"/>
  <c r="J240" i="34" s="1"/>
  <c r="J306" i="34"/>
  <c r="J305" i="34" s="1"/>
  <c r="J338" i="34"/>
  <c r="K36" i="34"/>
  <c r="J115" i="34"/>
  <c r="J170" i="34"/>
  <c r="I188" i="34"/>
  <c r="L273" i="34"/>
  <c r="L338" i="34"/>
  <c r="I115" i="34"/>
  <c r="I35" i="34" s="1"/>
  <c r="K170" i="34"/>
  <c r="K188" i="34"/>
  <c r="K187" i="34" s="1"/>
  <c r="L306" i="34"/>
  <c r="J115" i="4"/>
  <c r="L188" i="4"/>
  <c r="K95" i="4"/>
  <c r="L218" i="4"/>
  <c r="J68" i="4"/>
  <c r="J67" i="4" s="1"/>
  <c r="L95" i="4"/>
  <c r="I141" i="4"/>
  <c r="J188" i="4"/>
  <c r="J187" i="4" s="1"/>
  <c r="J186" i="4" s="1"/>
  <c r="J241" i="4"/>
  <c r="J240" i="4" s="1"/>
  <c r="K175" i="4"/>
  <c r="J218" i="4"/>
  <c r="L306" i="4"/>
  <c r="L305" i="4" s="1"/>
  <c r="K115" i="4"/>
  <c r="K35" i="4" s="1"/>
  <c r="K141" i="4"/>
  <c r="I241" i="4"/>
  <c r="I273" i="4"/>
  <c r="I306" i="4"/>
  <c r="I338" i="4"/>
  <c r="L36" i="4"/>
  <c r="L35" i="4" s="1"/>
  <c r="L141" i="4"/>
  <c r="I188" i="4"/>
  <c r="I187" i="4" s="1"/>
  <c r="J273" i="4"/>
  <c r="J306" i="4"/>
  <c r="J305" i="4" s="1"/>
  <c r="K161" i="4"/>
  <c r="K160" i="4" s="1"/>
  <c r="J175" i="4"/>
  <c r="J170" i="4" s="1"/>
  <c r="J35" i="4" s="1"/>
  <c r="J370" i="4" s="1"/>
  <c r="K187" i="4"/>
  <c r="K241" i="4"/>
  <c r="K273" i="4"/>
  <c r="K305" i="4"/>
  <c r="L161" i="4"/>
  <c r="L160" i="4" s="1"/>
  <c r="K170" i="4"/>
  <c r="I106" i="4"/>
  <c r="I95" i="4" s="1"/>
  <c r="I35" i="4" s="1"/>
  <c r="I115" i="4"/>
  <c r="L170" i="4"/>
  <c r="K338" i="4"/>
  <c r="D24" i="32"/>
  <c r="C24" i="32"/>
  <c r="B24" i="32"/>
  <c r="E15" i="32"/>
  <c r="E24" i="32" l="1"/>
  <c r="L186" i="1"/>
  <c r="L370" i="1" s="1"/>
  <c r="I186" i="1"/>
  <c r="I370" i="1" s="1"/>
  <c r="J186" i="1"/>
  <c r="J370" i="1" s="1"/>
  <c r="K240" i="1"/>
  <c r="K186" i="1" s="1"/>
  <c r="K370" i="1" s="1"/>
  <c r="K186" i="11"/>
  <c r="K370" i="11" s="1"/>
  <c r="J186" i="11"/>
  <c r="J370" i="11" s="1"/>
  <c r="L35" i="11"/>
  <c r="L370" i="11" s="1"/>
  <c r="I35" i="11"/>
  <c r="I186" i="11"/>
  <c r="L187" i="29"/>
  <c r="J305" i="29"/>
  <c r="J186" i="29" s="1"/>
  <c r="J370" i="29" s="1"/>
  <c r="L305" i="29"/>
  <c r="K240" i="29"/>
  <c r="K186" i="29"/>
  <c r="K370" i="29" s="1"/>
  <c r="I305" i="29"/>
  <c r="I186" i="29" s="1"/>
  <c r="I370" i="29" s="1"/>
  <c r="J305" i="5"/>
  <c r="J240" i="5"/>
  <c r="J186" i="5" s="1"/>
  <c r="K35" i="5"/>
  <c r="K370" i="5" s="1"/>
  <c r="K186" i="5"/>
  <c r="J35" i="5"/>
  <c r="K35" i="8"/>
  <c r="J35" i="8"/>
  <c r="J370" i="8" s="1"/>
  <c r="I305" i="8"/>
  <c r="I186" i="8" s="1"/>
  <c r="I370" i="8" s="1"/>
  <c r="K305" i="8"/>
  <c r="K186" i="8"/>
  <c r="L305" i="8"/>
  <c r="L186" i="8" s="1"/>
  <c r="L370" i="8" s="1"/>
  <c r="J370" i="3"/>
  <c r="L186" i="3"/>
  <c r="L35" i="3"/>
  <c r="L370" i="3" s="1"/>
  <c r="J186" i="3"/>
  <c r="I305" i="3"/>
  <c r="I186" i="3"/>
  <c r="I370" i="3" s="1"/>
  <c r="K186" i="3"/>
  <c r="K370" i="3" s="1"/>
  <c r="K240" i="30"/>
  <c r="K305" i="30"/>
  <c r="L240" i="30"/>
  <c r="L186" i="30" s="1"/>
  <c r="L305" i="30"/>
  <c r="J240" i="30"/>
  <c r="L35" i="30"/>
  <c r="J305" i="30"/>
  <c r="J186" i="30"/>
  <c r="J370" i="30" s="1"/>
  <c r="K186" i="34"/>
  <c r="I187" i="34"/>
  <c r="I186" i="34" s="1"/>
  <c r="I370" i="34" s="1"/>
  <c r="L240" i="34"/>
  <c r="J186" i="34"/>
  <c r="J370" i="34" s="1"/>
  <c r="K35" i="34"/>
  <c r="K370" i="34" s="1"/>
  <c r="L305" i="34"/>
  <c r="I305" i="4"/>
  <c r="K240" i="4"/>
  <c r="I240" i="4"/>
  <c r="I186" i="4" s="1"/>
  <c r="I370" i="4" s="1"/>
  <c r="K186" i="4"/>
  <c r="K370" i="4" s="1"/>
  <c r="L187" i="4"/>
  <c r="L186" i="4" s="1"/>
  <c r="L370" i="4" s="1"/>
  <c r="I370" i="11" l="1"/>
  <c r="L186" i="29"/>
  <c r="L370" i="29" s="1"/>
  <c r="J370" i="5"/>
  <c r="K370" i="8"/>
  <c r="K186" i="30"/>
  <c r="K370" i="30" s="1"/>
  <c r="L370" i="30"/>
  <c r="L186" i="34"/>
  <c r="L370" i="34" s="1"/>
  <c r="G23" i="16" l="1"/>
  <c r="D30" i="16"/>
  <c r="D23" i="16" l="1"/>
  <c r="F23" i="16" l="1"/>
  <c r="F40" i="16" s="1"/>
  <c r="K18" i="18"/>
  <c r="F26" i="17"/>
  <c r="E26" i="17"/>
  <c r="D26" i="17"/>
  <c r="C26" i="17"/>
  <c r="G23" i="17"/>
  <c r="G22" i="17"/>
  <c r="G26" i="17" l="1"/>
  <c r="I24" i="18" l="1"/>
  <c r="H24" i="18"/>
  <c r="G24" i="18"/>
  <c r="F24" i="18"/>
  <c r="E24" i="18"/>
  <c r="J19" i="18"/>
  <c r="J24" i="18" s="1"/>
  <c r="K17" i="18"/>
  <c r="K19" i="18" l="1"/>
  <c r="K25" i="18" s="1"/>
  <c r="C39" i="16" l="1"/>
  <c r="C38" i="16"/>
  <c r="C37" i="16"/>
  <c r="C36" i="16"/>
  <c r="C35" i="16"/>
  <c r="C34" i="16"/>
  <c r="C33" i="16"/>
  <c r="C32" i="16"/>
  <c r="H30" i="16"/>
  <c r="G30" i="16"/>
  <c r="G40" i="16" s="1"/>
  <c r="F30" i="16"/>
  <c r="E30" i="16"/>
  <c r="E23" i="16" s="1"/>
  <c r="E40" i="16" s="1"/>
  <c r="C29" i="16"/>
  <c r="C28" i="16"/>
  <c r="C27" i="16"/>
  <c r="C26" i="16"/>
  <c r="C25" i="16"/>
  <c r="C24" i="16"/>
  <c r="H23" i="16"/>
  <c r="H40" i="16" s="1"/>
  <c r="C22" i="16"/>
  <c r="C21" i="16"/>
  <c r="C19" i="16"/>
  <c r="C30" i="16" l="1"/>
  <c r="D40" i="16"/>
  <c r="C40" i="16" s="1"/>
  <c r="C23" i="16" l="1"/>
</calcChain>
</file>

<file path=xl/sharedStrings.xml><?xml version="1.0" encoding="utf-8"?>
<sst xmlns="http://schemas.openxmlformats.org/spreadsheetml/2006/main" count="4089" uniqueCount="496">
  <si>
    <t xml:space="preserve">       </t>
  </si>
  <si>
    <t>Gargždų lopšelis-darželis Naminukas, 191789695</t>
  </si>
  <si>
    <t>(įstaigos pavadinimas, kodas Juridinių asmenų registre, adresas)</t>
  </si>
  <si>
    <t>BIUDŽETO IŠLAIDŲ SĄMATOS VYKDYMO</t>
  </si>
  <si>
    <t>(metinė, ketvirtinė)</t>
  </si>
  <si>
    <t>ATASKAITA</t>
  </si>
  <si>
    <t xml:space="preserve">                                                                      (data)</t>
  </si>
  <si>
    <t>(programos pavadinimas)</t>
  </si>
  <si>
    <t>Kodas</t>
  </si>
  <si>
    <t>Departamento</t>
  </si>
  <si>
    <t>Įstaigos</t>
  </si>
  <si>
    <t>191789695</t>
  </si>
  <si>
    <t xml:space="preserve"> </t>
  </si>
  <si>
    <t>Programos</t>
  </si>
  <si>
    <t>Finansavimo šaltinio</t>
  </si>
  <si>
    <t>Valstybės funkcijos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</si>
  <si>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</si>
  <si>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</si>
  <si>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</si>
  <si>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</si>
  <si>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</si>
  <si>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</si>
  <si>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</si>
  <si>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</si>
  <si>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</si>
  <si>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</si>
  <si>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</si>
  <si>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</si>
  <si>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</si>
  <si>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</si>
  <si>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</si>
  <si>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</si>
  <si>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</si>
  <si>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</si>
  <si>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</si>
  <si>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</si>
  <si>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</si>
  <si>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</si>
  <si>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</si>
  <si>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</si>
  <si>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</si>
  <si>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</si>
  <si>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</si>
  <si>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</si>
  <si>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</si>
  <si>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</si>
  <si>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</si>
  <si>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</si>
  <si>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</si>
  <si>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</si>
  <si>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</si>
  <si>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</si>
  <si>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</si>
  <si>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</si>
  <si>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</si>
  <si>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</si>
  <si>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</si>
  <si>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</si>
  <si>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</si>
  <si>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</si>
  <si>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</si>
  <si>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</si>
  <si>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</si>
  <si>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</si>
  <si>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</si>
  <si>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</si>
  <si>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</si>
  <si>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</si>
  <si>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</si>
  <si>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</si>
  <si>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</si>
  <si>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</si>
  <si>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</si>
  <si>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</si>
  <si>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</si>
  <si>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</si>
  <si>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</si>
  <si>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</si>
  <si>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</si>
  <si>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</si>
  <si>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</si>
  <si>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</si>
  <si>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</si>
  <si>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</si>
  <si>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</si>
  <si>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</si>
  <si>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</si>
  <si>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</si>
  <si>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</si>
  <si>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</si>
  <si>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</si>
  <si>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</si>
  <si>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</si>
  <si>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</si>
  <si>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</si>
  <si>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</si>
  <si>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</si>
  <si>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</si>
  <si>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</si>
  <si>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</si>
  <si>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</si>
  <si>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</si>
  <si>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</si>
  <si>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</si>
  <si>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</si>
  <si>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</si>
  <si>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</si>
  <si>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</si>
  <si>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</si>
  <si>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</si>
  <si>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</si>
  <si>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</si>
  <si>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</si>
  <si>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</si>
  <si>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</si>
  <si>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</si>
  <si>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</si>
  <si>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</si>
  <si>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</si>
  <si>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</si>
  <si>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</si>
  <si>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</si>
  <si>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</si>
  <si>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</si>
  <si>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</si>
  <si>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</si>
  <si>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</si>
  <si>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</si>
  <si>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</si>
  <si>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</si>
  <si>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</si>
  <si>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</si>
  <si>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</si>
  <si>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Kitų vertybių įsigijimo išlaidos</t>
  </si>
  <si>
    <t>Kito ilgalaikio materialiojo turto įsigijimo išlaidos</t>
  </si>
  <si>
    <t>Nematerialiojo turto kūrimo ir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</si>
  <si>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</si>
  <si>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</si>
  <si>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</si>
  <si>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</si>
  <si>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</si>
  <si>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</si>
  <si>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</si>
  <si>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</si>
  <si>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</si>
  <si>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Karinių atsargų įsigijimo išlaidos</t>
  </si>
  <si>
    <t>Ilgalaikio turto finansinės nuomos (lizingo)  išlaidos</t>
  </si>
  <si>
    <t>Ilgalaikio turto finansinės nuomos (lizingo)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</si>
  <si>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</si>
  <si>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</si>
  <si>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</si>
  <si>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</si>
  <si>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</si>
  <si>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</si>
  <si>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</si>
  <si>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</si>
  <si>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</si>
  <si>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</si>
  <si>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</si>
  <si>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</si>
  <si>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</si>
  <si>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</si>
  <si>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</si>
  <si>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</si>
  <si>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</si>
  <si>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</si>
  <si>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</si>
  <si>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</si>
  <si>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</si>
  <si>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</si>
  <si>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</si>
  <si>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</si>
  <si>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</si>
  <si>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</si>
  <si>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</si>
  <si>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</si>
  <si>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</si>
  <si>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</si>
  <si>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</si>
  <si>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</si>
  <si>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</si>
  <si>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</si>
  <si>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</si>
  <si>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</si>
  <si>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</si>
  <si>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</si>
  <si>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</si>
  <si>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</si>
  <si>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</si>
  <si>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</si>
  <si>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</si>
  <si>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</si>
  <si>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</si>
  <si>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</si>
  <si>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</si>
  <si>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</si>
  <si>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</si>
  <si>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</si>
  <si>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</si>
  <si>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</si>
  <si>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</si>
  <si>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color rgb="FF000000"/>
        <rFont val="Times New Roman Baltic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</si>
  <si>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</si>
  <si>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</si>
  <si>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</si>
  <si>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</si>
  <si>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</si>
  <si>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</si>
  <si>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(parašas)</t>
  </si>
  <si>
    <t>(vardas ir pavardė)</t>
  </si>
  <si>
    <t>Viktorija Kaprizkina</t>
  </si>
  <si>
    <t>1.1.1.29. Ikimokyklinio ir priešmokyklinio ugdymo programų įgyvendinimas bei tinkamos ugdymo aplinkos užtikrinimas Gargždų lopšelyje-darželyje "Naminukas"</t>
  </si>
  <si>
    <t>SB</t>
  </si>
  <si>
    <t>Savivaldybės biudžeto lėšos</t>
  </si>
  <si>
    <t>Žinių visuomenės plėtros programa</t>
  </si>
  <si>
    <t>Mokyklos, priskiriamos ikimokyklinio ugdymo mokyklos tipui</t>
  </si>
  <si>
    <t>09</t>
  </si>
  <si>
    <t>01</t>
  </si>
  <si>
    <t>ML</t>
  </si>
  <si>
    <t>Mokymo lėšos</t>
  </si>
  <si>
    <t>VBD</t>
  </si>
  <si>
    <t>S</t>
  </si>
  <si>
    <t>Pajamos už paslaugas ir nuomą</t>
  </si>
  <si>
    <t xml:space="preserve">Valdžios sektoriaus subjektų apskaitos duomenų </t>
  </si>
  <si>
    <t xml:space="preserve">teikimo Finansų ministerijai ir skelbimo taisyklių  </t>
  </si>
  <si>
    <t>9 priedas</t>
  </si>
  <si>
    <t>(Mokėtinų sumų ataskaitos forma)</t>
  </si>
  <si>
    <t>MOKĖTINŲ SUMŲ</t>
  </si>
  <si>
    <t xml:space="preserve">                                                                        (data)</t>
  </si>
  <si>
    <t>Ministerijos / Savivaldybės</t>
  </si>
  <si>
    <t>(Eurais,ct)</t>
  </si>
  <si>
    <t>Eil.Nr.</t>
  </si>
  <si>
    <t>Mokėtinos sumos</t>
  </si>
  <si>
    <t xml:space="preserve"> biudžeto lėšos</t>
  </si>
  <si>
    <t>likutis metų pradžioje</t>
  </si>
  <si>
    <t>likutis ataskaitinio laikotarpio pabaigoje</t>
  </si>
  <si>
    <t>iš viso</t>
  </si>
  <si>
    <t>iš jų ilgalaikių įsiskolinimų likutis</t>
  </si>
  <si>
    <t xml:space="preserve">IŠLAIDOS </t>
  </si>
  <si>
    <t xml:space="preserve">Darbo užmokestis </t>
  </si>
  <si>
    <t>Darbo užmokestis pinigais</t>
  </si>
  <si>
    <t>iš jų: gyventojų pajamų mokestis</t>
  </si>
  <si>
    <t xml:space="preserve">Prekių ir paslaugų įsigijimo išlaidos </t>
  </si>
  <si>
    <t xml:space="preserve">Subsidijos iš  biudžeto lėšų </t>
  </si>
  <si>
    <t>Dotacijos tarptautinėms organizacijoms turtui įsigyti</t>
  </si>
  <si>
    <t>Tradiciniai nuosavi ištekliai</t>
  </si>
  <si>
    <t>Pridėtinės vertės mokesčio nuosavi ištekliai</t>
  </si>
  <si>
    <t>Bendrųjų nacionalinių pajamų nuosavi ištekliai</t>
  </si>
  <si>
    <t xml:space="preserve">Socialinio draudimo išmokos (pašalpos) </t>
  </si>
  <si>
    <t>Socialinė parama (soc. paramos pašalpos) ir rentos</t>
  </si>
  <si>
    <t>Socialinė parama pinigais</t>
  </si>
  <si>
    <t>Socialinė parama natūra</t>
  </si>
  <si>
    <t xml:space="preserve">Kitos išlaidos </t>
  </si>
  <si>
    <t>Stipendijos</t>
  </si>
  <si>
    <t>Kitos išlaidos kitiems einamiesiems tikslams</t>
  </si>
  <si>
    <t xml:space="preserve">Pervedamos Europos Sąjungos, kitos tarptautinės finansinės paramos ir bendrojo finansavimo lėšos </t>
  </si>
  <si>
    <t>MATERIALIOJO IR NEMATERIALIOJO TURTO ĮSIGIJIMO, FINANSINIO TURTO PADIDĖJIMO IR FINANSINIŲ ĮSIPAREIGOJIMŲ VYKDYMO IŠLAIDOS</t>
  </si>
  <si>
    <t>Ilgalaikio materialiojo turto  kūrimo ir įsigijimo išlaidos</t>
  </si>
  <si>
    <t>Biologinio turto ir žemės gelmių išteklių įsigijimo išlaidos</t>
  </si>
  <si>
    <t>IŠ VISO (2 + 3)</t>
  </si>
  <si>
    <t>Pastaba. Ilgalaikių įsipareigojimų likutis – įsipareigojimai, kurių terminas ilgesnis negu 1 metai.</t>
  </si>
  <si>
    <t>(įstaigos vadovo ar jo įgalioto asmens pareigų pavadinimas)</t>
  </si>
  <si>
    <t>(vyriausiasis buhalteris (buhalteris) / centralizuotos apskaitos įstaigos vadovo arba jo įgalioto asmens pareigų pavadinimas</t>
  </si>
  <si>
    <t>P A T V I R T I N T A</t>
  </si>
  <si>
    <t>Klaipėdos rajono savivaldybės</t>
  </si>
  <si>
    <t>administracijos direktoriaus</t>
  </si>
  <si>
    <t>2020 m. kovo 24 d.</t>
  </si>
  <si>
    <t>įsakymu Nr. (5.1.1 E) AV-659</t>
  </si>
  <si>
    <t>Gargždų lopšelis-darelis "Naminukas"</t>
  </si>
  <si>
    <t>(Įstaigos pavadinimas)</t>
  </si>
  <si>
    <t>(Eurais)</t>
  </si>
  <si>
    <t xml:space="preserve">Iš viso  </t>
  </si>
  <si>
    <t xml:space="preserve">savivaldybės
 biudžeto </t>
  </si>
  <si>
    <t>valstybės biudžeto specialioji tikslinė dotacija</t>
  </si>
  <si>
    <t xml:space="preserve">mokymo lėšos </t>
  </si>
  <si>
    <t>pajamos už paslaugas ir nuomą</t>
  </si>
  <si>
    <t xml:space="preserve">ES struktūrinių fondų/valstybės biudžeto </t>
  </si>
  <si>
    <t xml:space="preserve">ES/VBES </t>
  </si>
  <si>
    <t>2.1.1.</t>
  </si>
  <si>
    <t>iš jų:</t>
  </si>
  <si>
    <t>gyventojų pajamų mokestis</t>
  </si>
  <si>
    <t>2.1.2.</t>
  </si>
  <si>
    <t>Socialinio draudimo įmokos</t>
  </si>
  <si>
    <t>2.2.1.</t>
  </si>
  <si>
    <t>Prekių ir paslaugų įsigijimo išlaidos</t>
  </si>
  <si>
    <t xml:space="preserve">2.2.1.1.1.1. </t>
  </si>
  <si>
    <t xml:space="preserve">2.2.1.1.1.2. </t>
  </si>
  <si>
    <t xml:space="preserve">2.2.1.1.1.5. </t>
  </si>
  <si>
    <t>Ryšių paslaugų įsigijimo išlaidos</t>
  </si>
  <si>
    <t xml:space="preserve">2.2.1.1.1.11. </t>
  </si>
  <si>
    <t>Komandiruotės išlaidos</t>
  </si>
  <si>
    <t xml:space="preserve">2.2.1.1.1.15. </t>
  </si>
  <si>
    <t xml:space="preserve">2.2.1.1.1.16. </t>
  </si>
  <si>
    <t>2.2.1.1.1.20</t>
  </si>
  <si>
    <t>šildymui</t>
  </si>
  <si>
    <t>vandentiekiui, kanalizacijai</t>
  </si>
  <si>
    <t>atliekų tvarkymui</t>
  </si>
  <si>
    <t>2.2.1.1.1.21.</t>
  </si>
  <si>
    <t>2.2.1.1.1.30</t>
  </si>
  <si>
    <t>2.7.3.1.1.1</t>
  </si>
  <si>
    <t>Iš viso:</t>
  </si>
  <si>
    <t xml:space="preserve">  (parašas)</t>
  </si>
  <si>
    <t xml:space="preserve">                                  (vardas ir pavardė)</t>
  </si>
  <si>
    <t>(Eur., euro cnt.)</t>
  </si>
  <si>
    <t>Gargždų lopšelis-darželis "Naminukas"</t>
  </si>
  <si>
    <t>191789695, Kranto g. 3, Gargždai</t>
  </si>
  <si>
    <t>(Registracijos kodas ir buveinės adresas)</t>
  </si>
  <si>
    <t>Pavadinimas</t>
  </si>
  <si>
    <t>metams</t>
  </si>
  <si>
    <t>X</t>
  </si>
  <si>
    <t>Biudžetinių įstaigų pajamų už prekes ir paslaugas įmokos</t>
  </si>
  <si>
    <t>Likutis ataskaitinio laikotarpio pabaigoje,
iš viso</t>
  </si>
  <si>
    <t>Gargždų lopšelis-darželis Naminukas</t>
  </si>
  <si>
    <t>PAŽYMA DĖL GAUTINŲ, GAUTŲ IR GRĄŽINTINŲ FINANSAVIMO SUMŲ</t>
  </si>
  <si>
    <t>Ataskaitinis laikotarpis:</t>
  </si>
  <si>
    <t>Per ataskaitinį laikotarpį gautos finansavimo sumos:</t>
  </si>
  <si>
    <t>Eil.
Nr.</t>
  </si>
  <si>
    <t>Finansavimo
šaltinis</t>
  </si>
  <si>
    <t>Finansavimo sumų paskirtis</t>
  </si>
  <si>
    <t>Valstybės funkcija</t>
  </si>
  <si>
    <t>Programa</t>
  </si>
  <si>
    <t>Suma</t>
  </si>
  <si>
    <t>Iš viso</t>
  </si>
  <si>
    <t>Kitoms išlaidoms</t>
  </si>
  <si>
    <t>Atsargoms</t>
  </si>
  <si>
    <t>(Parašas) (Vardas ir pavardė)</t>
  </si>
  <si>
    <t>09.01.01.01.</t>
  </si>
  <si>
    <t>PAŽYMA DĖL SUKAUPTŲ FINANSAVIMO SUMŲ</t>
  </si>
  <si>
    <t>Sukaupta finansavimo pajamų suma ataskaitinio laikotarpio pabaigoje:</t>
  </si>
  <si>
    <t>Atidėjiniai</t>
  </si>
  <si>
    <t>Atostogų rezervas, iš jų:</t>
  </si>
  <si>
    <t>socialinio draudimo įmokos</t>
  </si>
  <si>
    <t xml:space="preserve">P A T V I R T I N T A 	
Klaipėdos rajono savivaldybės	
administracijos direktoriaus	
2023 m. kovo  21 d.	
įsakymu Nr.(5.1.1) AV - 747	</t>
  </si>
  <si>
    <t>Likutis metų pražioje</t>
  </si>
  <si>
    <t>Patvirtinta įmokų suma, įskaitant patikslinimą</t>
  </si>
  <si>
    <t>Faktinės įmokos į biudžetą ataskaitinį laikotarpį</t>
  </si>
  <si>
    <t>Gauti biudžeto asignavimai per ataskaitinį laikotarpį</t>
  </si>
  <si>
    <t>Negauti biudžeto asignavimai per ataskaitinį laikotarpį</t>
  </si>
  <si>
    <t>ataskaitiniam laikotarpiui</t>
  </si>
  <si>
    <t xml:space="preserve">Įmokos už išlaikymą švietimo, socialinės apsaugos ir kitose įstaigose
</t>
  </si>
  <si>
    <t xml:space="preserve">Pajamų už ilgalaikio ir trumpalaikio materialiojo turto nuomą įmokos
</t>
  </si>
  <si>
    <t>Pajamų už socialinio būsto paslaugas įmokos</t>
  </si>
  <si>
    <t>Pajamų už infrastruktūros plėtrą įmokos, iš jų:</t>
  </si>
  <si>
    <t>Pajamų už prioritetinės infrastruktūros plėtrą įmokos</t>
  </si>
  <si>
    <t>Pajamų už neprioritetinės infrastruktūros plėtrą įmokos</t>
  </si>
  <si>
    <t>Pajamos iš viso</t>
  </si>
  <si>
    <t>Viktorija Kapriznika</t>
  </si>
  <si>
    <t>(ataskaitos rengėjas, tel. Nr.)</t>
  </si>
  <si>
    <t xml:space="preserve">                             </t>
  </si>
  <si>
    <t xml:space="preserve">Informacijos, reikalingos Lietuvos Respublikos savivaldybių iždų </t>
  </si>
  <si>
    <t>finansinėms ataskaitoms sudaryti,</t>
  </si>
  <si>
    <t>pateikimo taisyklių</t>
  </si>
  <si>
    <t>7 priedas</t>
  </si>
  <si>
    <t xml:space="preserve">(Savivaldybės biudžetinių įstaigų  pajamų įmokų ataskaitos forma S7) </t>
  </si>
  <si>
    <t>Gargždų lopšelis-darželis "Naminukas", 191789695</t>
  </si>
  <si>
    <t>(įstaigos pavadinimas, kodas)</t>
  </si>
  <si>
    <t>Gargždai</t>
  </si>
  <si>
    <t xml:space="preserve">                       (sudarymo vieta)</t>
  </si>
  <si>
    <t>Didžiosios knygos sąskaitos numeris</t>
  </si>
  <si>
    <t>Didžiosios knygos sąskaitos pavadinimas</t>
  </si>
  <si>
    <t xml:space="preserve">Sukauptos gautinos iš savivaldybės iždo sumos </t>
  </si>
  <si>
    <t>Laikotarpio pradžios likutis</t>
  </si>
  <si>
    <t xml:space="preserve">Pervesta į iždą grąžintinų iš iždo sumų </t>
  </si>
  <si>
    <t>Gauta iš iždo sumų</t>
  </si>
  <si>
    <t>Grąžintinų sumų pokytis</t>
  </si>
  <si>
    <t>Laikotarpio pabaigos likutis
(3+4-5-6)</t>
  </si>
  <si>
    <t>Apskaičiuotos prekių, turto ir paslaugų pardavimo pajamos</t>
  </si>
  <si>
    <t>Apskaičiuotos turto naudojimo pajamos</t>
  </si>
  <si>
    <t>IŠ VISO:</t>
  </si>
  <si>
    <t>(vadovo ar jo įgalioto asmens pareigos)</t>
  </si>
  <si>
    <t xml:space="preserve">   (finansinę apskaitą tvarkančio asmanes, centralizuotos apskaitos įstaigos vadovo arba jo įgalioto asmens pareigų pavadinimas)</t>
  </si>
  <si>
    <t>1.4.4.28. Švietimo įstaigų patalpų remontas, mokyklinių autobusų remontas, buitinės, organizacinės technikos, mokymo priemonių įsigijimas</t>
  </si>
  <si>
    <t>Renata Zažeckienė, +37065949010</t>
  </si>
  <si>
    <t>Biudžetinių įstaigų centralizuotos  apskaitos skyriaus vedėja</t>
  </si>
  <si>
    <t>4 ketvirtis</t>
  </si>
  <si>
    <r>
      <t xml:space="preserve">  </t>
    </r>
    <r>
      <rPr>
        <b/>
        <u/>
        <sz val="8"/>
        <rFont val="Arial"/>
        <family val="2"/>
      </rPr>
      <t>Metinė</t>
    </r>
    <r>
      <rPr>
        <sz val="8"/>
        <rFont val="Arial"/>
        <family val="2"/>
        <charset val="186"/>
      </rPr>
      <t xml:space="preserve">, </t>
    </r>
    <r>
      <rPr>
        <u/>
        <sz val="8"/>
        <rFont val="Arial"/>
        <family val="2"/>
      </rPr>
      <t>ketvirtinė</t>
    </r>
  </si>
  <si>
    <r>
      <rPr>
        <b/>
        <u/>
        <sz val="10"/>
        <rFont val="Times New Roman"/>
        <family val="1"/>
      </rPr>
      <t>metinė</t>
    </r>
    <r>
      <rPr>
        <sz val="10"/>
        <rFont val="Times New Roman"/>
        <family val="1"/>
        <charset val="186"/>
      </rPr>
      <t xml:space="preserve"> , </t>
    </r>
    <r>
      <rPr>
        <sz val="10"/>
        <rFont val="Times New Roman"/>
        <family val="1"/>
      </rPr>
      <t>ketvirtinė</t>
    </r>
    <r>
      <rPr>
        <sz val="10"/>
        <rFont val="Times New Roman"/>
        <family val="1"/>
        <charset val="186"/>
      </rPr>
      <t>, mėnesio</t>
    </r>
  </si>
  <si>
    <t>Klaipėdos raj. savivaldybės administracijos (Biudžeto ir ekonomikos skyriui)</t>
  </si>
  <si>
    <t xml:space="preserve">Klaipėdos rajono savivaldybės </t>
  </si>
  <si>
    <t>2007 m. sausio 2 d.</t>
  </si>
  <si>
    <t>įsakymu Nr. AV-4</t>
  </si>
  <si>
    <t>Įstaigos pavadinimas</t>
  </si>
  <si>
    <r>
      <t xml:space="preserve">Ketvirtinė, </t>
    </r>
    <r>
      <rPr>
        <u/>
        <sz val="10"/>
        <rFont val="Times New Roman Baltic"/>
        <charset val="186"/>
      </rPr>
      <t>metinė</t>
    </r>
  </si>
  <si>
    <t>( eurais)</t>
  </si>
  <si>
    <t>Tikslinių lėšų pavadinimas</t>
  </si>
  <si>
    <t>Likutis metų pradžioje</t>
  </si>
  <si>
    <t>Gauta lėšų</t>
  </si>
  <si>
    <t>Panaudota lėšų</t>
  </si>
  <si>
    <t>Likutis laikotarpio pabaigoje</t>
  </si>
  <si>
    <t>Nemokamas mokinių maitinimas</t>
  </si>
  <si>
    <t>Finansavimas iš Klaipėdos r. savivaldybės jaunųjų pedagogų pritarukimui (dalinis studijų finansavimas)</t>
  </si>
  <si>
    <t>(Vardas, pavardė)</t>
  </si>
  <si>
    <t>Forma Nr. B-2   metinė, ketvirtinė                                                  patvirtinta Klaipėdos rajono savivaldybės administracijos direktoriaus  2020 m.  balandžio  1 d. įsakymu Nr AV-724</t>
  </si>
  <si>
    <t>(Įstaigos pavadinimas, kodas)</t>
  </si>
  <si>
    <t>(data ir numeris)</t>
  </si>
  <si>
    <t>Faktiškai</t>
  </si>
  <si>
    <t>Ataskaitinio laikotarpio</t>
  </si>
  <si>
    <t>Rodiklio pavadinimas</t>
  </si>
  <si>
    <t>metų pradžioje</t>
  </si>
  <si>
    <t xml:space="preserve"> Laikotarpio pabaigoje</t>
  </si>
  <si>
    <t>Patikslintas planas</t>
  </si>
  <si>
    <t>Įvykdyta</t>
  </si>
  <si>
    <t>Įstaigų skaičius</t>
  </si>
  <si>
    <t>Programa:</t>
  </si>
  <si>
    <t>Grupių (klasių) skaičius</t>
  </si>
  <si>
    <t>Vaikų (mokinių) skaičius</t>
  </si>
  <si>
    <t>Išlaidų klasifikacija pagal valstybės funkcijas:</t>
  </si>
  <si>
    <t>Pareigybės</t>
  </si>
  <si>
    <t>Pareigybių skaičius, vnt.</t>
  </si>
  <si>
    <t>Ataskaitinio laikotarpio patikslintas planas, eurais</t>
  </si>
  <si>
    <t>Įvykdyta, eurais</t>
  </si>
  <si>
    <t>Patvirtinta etatų sąraše</t>
  </si>
  <si>
    <t>pareiginei algai</t>
  </si>
  <si>
    <t>pareiginės algos kintamajai daliai</t>
  </si>
  <si>
    <t>priedams ir priemokoms</t>
  </si>
  <si>
    <t>už darbą poilsio ir švenčių dienomis, naktinį bei viršvalandinį darbą ir budėjimą</t>
  </si>
  <si>
    <t>už darbą poilsio ir švenčių dienomis, naktinį bei viršvalandinį darbą ir bud.</t>
  </si>
  <si>
    <t>skatina-mosioms išmokoms</t>
  </si>
  <si>
    <t>kitoms išmo-koms</t>
  </si>
  <si>
    <t>ataskaitinio laikotarpio pabaigoje</t>
  </si>
  <si>
    <r>
      <t xml:space="preserve">patikslintas planas (vidutinis skaičius)  </t>
    </r>
    <r>
      <rPr>
        <b/>
        <vertAlign val="superscript"/>
        <sz val="8"/>
        <rFont val="Times New Roman"/>
        <family val="1"/>
        <charset val="186"/>
      </rPr>
      <t>x</t>
    </r>
  </si>
  <si>
    <r>
      <t xml:space="preserve">ataskaitinio laikotarpio vidurkis (įvykdymas)  </t>
    </r>
    <r>
      <rPr>
        <b/>
        <vertAlign val="superscript"/>
        <sz val="8"/>
        <rFont val="Times New Roman"/>
        <family val="1"/>
        <charset val="186"/>
      </rPr>
      <t>x</t>
    </r>
  </si>
  <si>
    <t xml:space="preserve"> Įstaigos  vadovas, vadovo pavaduotojai ugymui</t>
  </si>
  <si>
    <t>iš jų gaunantys DU iš ML lėšų</t>
  </si>
  <si>
    <t>Mokytojai, iš viso</t>
  </si>
  <si>
    <t>Kiti pedagoginiai darbuotojai</t>
  </si>
  <si>
    <t xml:space="preserve"> iš jų gaunantys DU iš ML lėšų</t>
  </si>
  <si>
    <t>Pedag. švietimo pagalbos darb.</t>
  </si>
  <si>
    <t>Mokytojų padėjėjai</t>
  </si>
  <si>
    <t>Bibliotekininkai</t>
  </si>
  <si>
    <t>Kiti darbuotojai</t>
  </si>
  <si>
    <t xml:space="preserve"> iš jų  pareigybės prisk. D lygiui</t>
  </si>
  <si>
    <t>iš jų gaunantys DU  iš ML lėšų</t>
  </si>
  <si>
    <t>Pedagogai, iš viso</t>
  </si>
  <si>
    <t>Švietimo pagalbos darbuotojai</t>
  </si>
  <si>
    <r>
      <rPr>
        <vertAlign val="superscript"/>
        <sz val="7"/>
        <rFont val="Times New Roman"/>
        <family val="1"/>
        <charset val="186"/>
      </rPr>
      <t xml:space="preserve">x </t>
    </r>
    <r>
      <rPr>
        <sz val="7"/>
        <rFont val="Times New Roman"/>
        <family val="1"/>
        <charset val="186"/>
      </rPr>
      <t xml:space="preserve">    (I+II+III) mėn. /3 arba (I+II+III+IV+V+VI) mėn. /6 </t>
    </r>
  </si>
  <si>
    <t>Klaipėdos rajono centralizuotos biudžetinių įstaigų buhalterinės apskaitos skyriaus vedėja</t>
  </si>
  <si>
    <t>Asignavimų valdytojų, kitų valstybės ir savivaldybių biudžetinių įstaigų ir valstybės biudžeto asignavimus</t>
  </si>
  <si>
    <t>gaunančių kitų subjektų biudžeto vykdymo ataskaitų rinkinio ir tarpinių ataskaitų rinkinio sudarymo taisyklių</t>
  </si>
  <si>
    <t>1 priedas</t>
  </si>
  <si>
    <t>(Biudžeto išlaidų sąmatos vykdymo 2024 m. gruodžio mėn. 31 d. ketvirčio, pusmečio, metų ataskaitos forma)</t>
  </si>
  <si>
    <t>2024 M. GRUODŽIO MĖN. 31 D.</t>
  </si>
  <si>
    <t xml:space="preserve">              Ministerijos / Savivaldybės</t>
  </si>
  <si>
    <t>Viešinimo išlaidos</t>
  </si>
  <si>
    <t>Palūkanos kitiems valdžios sektoriaus  subjektams</t>
  </si>
  <si>
    <t>Palūkanos kitiems valdžios sektoriaus subjektams</t>
  </si>
  <si>
    <t>Antikvarinių ir kitų meno kūrinių įsigijimo išlaidos</t>
  </si>
  <si>
    <r>
      <t>Kompiuterinės programinės įrangos ir kompiuterinės programinės įrangos licencijų</t>
    </r>
    <r>
      <rPr>
        <strike/>
        <sz val="10"/>
        <color rgb="FF000000"/>
        <rFont val="Times New Roman Baltic"/>
      </rPr>
      <t xml:space="preserve"> </t>
    </r>
    <r>
      <rPr>
        <sz val="10"/>
        <color rgb="FF000000"/>
        <rFont val="Times New Roman Baltic"/>
      </rPr>
      <t>įsigijimo išlaidos</t>
    </r>
  </si>
  <si>
    <t>Prekių, skirtų parduoti arba perduoti, įsigijimo išlaidos</t>
  </si>
  <si>
    <r>
      <t>Biologinio turto ir žemės gelmių  išteklių</t>
    </r>
    <r>
      <rPr>
        <strike/>
        <sz val="10"/>
        <color rgb="FF000000"/>
        <rFont val="Times New Roman Baltic"/>
      </rPr>
      <t xml:space="preserve"> </t>
    </r>
    <r>
      <rPr>
        <sz val="10"/>
        <color rgb="FF000000"/>
        <rFont val="Times New Roman Baltic"/>
      </rPr>
      <t>įsigijimo išlaidos</t>
    </r>
  </si>
  <si>
    <t>Finansinio turto padidėjimo išlaidos (finansinio turto įsigijimo ar investavimo išlaidos)</t>
  </si>
  <si>
    <t xml:space="preserve">      (įstaigos vadovo ar jo įgalioto asmens pareigų  pavadinimas)</t>
  </si>
  <si>
    <t>Klaipėdos rajono švietimo centro biudžetinių įstaigų centralizuotos apskaitos skyriaus vedėja</t>
  </si>
  <si>
    <r>
      <t xml:space="preserve">  (finansinę apskaitą tvarkančio asmens</t>
    </r>
    <r>
      <rPr>
        <b/>
        <sz val="8"/>
        <color rgb="FF000000"/>
        <rFont val="Times New Roman Baltic"/>
      </rPr>
      <t>,</t>
    </r>
    <r>
      <rPr>
        <sz val="8"/>
        <color rgb="FF000000"/>
        <rFont val="Times New Roman Baltic"/>
      </rPr>
      <t xml:space="preserve"> centralizuotos apskaitos įstaigos vadovo arba jo įgalioto asmens pareigų pavadinimas)</t>
    </r>
  </si>
  <si>
    <t>__________________________</t>
  </si>
  <si>
    <t>1.1.3.19. Įtraukusis ugdymas Klaipėdos rajono ugdymo įstaigose</t>
  </si>
  <si>
    <t>ML(UK)</t>
  </si>
  <si>
    <t>Speciali tikslinė dotacija mokymo reikmėms finansu</t>
  </si>
  <si>
    <t>ML(SL)</t>
  </si>
  <si>
    <t>Ugdymo reikmėms valstybės vardu pasiskolintos lėšo</t>
  </si>
  <si>
    <t xml:space="preserve">B </t>
  </si>
  <si>
    <t xml:space="preserve"> PAŽYMA APIE PAJAMAS UŽ PASLAUGAS IR NUOMĄ 2024 M. GRUODŽIO 31 D. </t>
  </si>
  <si>
    <t>SAVIVALDYBĖS BIUDŽETINIŲ ĮSTAIGŲ  PAJAMŲ ĮMOKŲ ATASKAITA UŽ  2024 METŲ IV KETVIRTĮ</t>
  </si>
  <si>
    <t>PAŽYMA PRIE MOKĖTINŲ SUMŲ 2024 M. GRUODŽIO 31 D. ATASKAITOS 9 PRIEDO</t>
  </si>
  <si>
    <t>2024 m. gruodžio mėn. 31 d.</t>
  </si>
  <si>
    <t>2024 Nr.______</t>
  </si>
  <si>
    <t>2024-12-31</t>
  </si>
  <si>
    <t>Grąžinta GPM parama 1,2% iš Valstybinės mokesčių inspekcijos</t>
  </si>
  <si>
    <t>Gauta parama iš "MARS" Lietuva darbuotojų</t>
  </si>
  <si>
    <t xml:space="preserve">Gauta parama iš "MARS" Lietuva </t>
  </si>
  <si>
    <t>Finansavimas iš Klaipėdos r. savivaldybės ETNO PROJEKTUI "KERAVUOKEM ŽEMAITĖŠKA ŽUODI"</t>
  </si>
  <si>
    <t>Finansavimas iš ES ir VBES projektui "Ankstyvojo ugdymo užtikrinimas vaikams iš socialinę riziką patiriančių šeimų"</t>
  </si>
  <si>
    <t>Gauta parama iš UAB "Gargždų rangos darbai"</t>
  </si>
  <si>
    <t>TIKSLINIŲ LĖŠŲ GAVIMAS IR PANAUDOJIMAS 2024 M GRUODŽIO 31 D.</t>
  </si>
  <si>
    <t>Direktorės pavaduotoja ugdymui</t>
  </si>
  <si>
    <t>Rima Butkuvienė</t>
  </si>
  <si>
    <t>GARGŽDŲ LOPŠELIS-DARŽELIS ,,NAMINUKAS"</t>
  </si>
  <si>
    <t>IKIMOKYKLINIŲ, VISŲ TIPŲ BENDROJO UGDYMO MOKYKLŲ, KITŲ ŠVIETIMO ĮSTAIGŲ TINKLO, KONTINGENTO, ETATŲ  IR IŠLAIDŲ DARBO UŽMOKESČIUI  PLANO ĮVYKDYMO ATASKAITA 2024   m. GRUODŽIO  mėn.    31 d.</t>
  </si>
  <si>
    <t>Gauta parama iš fizinių asmenų</t>
  </si>
  <si>
    <t>PAŽYMA APIE NEUŽIMTAS PAREIGYBES  2024  M.  GRUODŽIO 31 D.</t>
  </si>
  <si>
    <t>(data)</t>
  </si>
  <si>
    <t>Pareigybės pavadinimas</t>
  </si>
  <si>
    <t>pareigybių skaičius</t>
  </si>
  <si>
    <t>1.</t>
  </si>
  <si>
    <t>2.</t>
  </si>
  <si>
    <t>IŠ VISO</t>
  </si>
  <si>
    <t>Vardas, pavardė</t>
  </si>
  <si>
    <t>`</t>
  </si>
  <si>
    <t>Gargždų lopželis-darželis "Naminukas"</t>
  </si>
  <si>
    <t>Direktorės pavaduotoja ugdymui pavaduojanti direktorių</t>
  </si>
  <si>
    <t>Direktorės pavaduotoja ugdymui pavafžduojanti direktorių</t>
  </si>
  <si>
    <t>Sudaryta 2025 m. sausio 17 d.</t>
  </si>
  <si>
    <t xml:space="preserve">                          2025.01.17 Nr.________________</t>
  </si>
  <si>
    <t xml:space="preserve">2025.01.17 Nr. </t>
  </si>
  <si>
    <t>2025.01.17 Nr.________________</t>
  </si>
  <si>
    <r>
      <t>(</t>
    </r>
    <r>
      <rPr>
        <b/>
        <u/>
        <sz val="8"/>
        <color rgb="FF000000"/>
        <rFont val="Times New Roman Baltic"/>
        <charset val="186"/>
      </rPr>
      <t>metinė</t>
    </r>
    <r>
      <rPr>
        <sz val="8"/>
        <color rgb="FF000000"/>
        <rFont val="Times New Roman Baltic"/>
      </rPr>
      <t>, ketvirtinė)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</si>
</sst>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0">
    <font>
      <sz val="11"/>
      <color rgb="FF000000"/>
      <name val="Calibri"/>
    </font>
    <font>
      <strike/>
      <sz val="10"/>
      <color rgb="FFFF0000"/>
      <name val="Times New Roman Baltic"/>
    </font>
    <font>
      <sz val="10"/>
      <color rgb="FF000000"/>
      <name val="Times New Roman Baltic"/>
    </font>
    <font>
      <sz val="9"/>
      <color indexed="8"/>
      <name val="Times New Roman"/>
      <family val="1"/>
    </font>
    <font>
      <sz val="10"/>
      <color indexed="8"/>
      <name val="Times New Roman"/>
      <family val="1"/>
    </font>
    <font>
      <sz val="11"/>
      <color indexed="8"/>
      <name val="Times New Roman"/>
      <family val="1"/>
    </font>
    <font>
      <sz val="8"/>
      <color indexed="8"/>
      <name val="Times New Roman"/>
      <family val="1"/>
    </font>
    <font>
      <sz val="10"/>
      <color rgb="FF000000"/>
      <name val="Arial"/>
      <family val="2"/>
    </font>
    <font>
      <b/>
      <sz val="10"/>
      <name val="Arial"/>
      <family val="2"/>
      <charset val="186"/>
    </font>
    <font>
      <sz val="8"/>
      <name val="Arial"/>
      <family val="2"/>
      <charset val="186"/>
    </font>
    <font>
      <u/>
      <sz val="8"/>
      <name val="Arial"/>
      <family val="2"/>
    </font>
    <font>
      <sz val="9"/>
      <name val="Arial"/>
      <family val="2"/>
      <charset val="186"/>
    </font>
    <font>
      <sz val="11"/>
      <color theme="1"/>
      <name val="Calibri"/>
      <family val="2"/>
      <scheme val="minor"/>
    </font>
    <font>
      <sz val="9"/>
      <color indexed="8"/>
      <name val="Arial"/>
      <family val="2"/>
      <charset val="186"/>
    </font>
    <font>
      <sz val="10"/>
      <name val="Arial"/>
      <family val="2"/>
      <charset val="186"/>
    </font>
    <font>
      <sz val="8"/>
      <name val="Arial"/>
      <family val="2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TimesLT"/>
      <family val="1"/>
      <charset val="186"/>
    </font>
    <font>
      <sz val="10"/>
      <name val="TimesLT"/>
      <charset val="186"/>
    </font>
    <font>
      <sz val="10"/>
      <color rgb="FFFF0000"/>
      <name val="Times New Roman"/>
      <family val="1"/>
      <charset val="186"/>
    </font>
    <font>
      <sz val="11"/>
      <name val="Times New Roman"/>
      <family val="1"/>
      <charset val="186"/>
    </font>
    <font>
      <sz val="10"/>
      <color indexed="10"/>
      <name val="Times New Roman"/>
      <family val="1"/>
      <charset val="186"/>
    </font>
    <font>
      <b/>
      <sz val="10"/>
      <name val="EYInterstate Light"/>
    </font>
    <font>
      <b/>
      <sz val="9"/>
      <name val="Times New Roman"/>
      <family val="1"/>
      <charset val="186"/>
    </font>
    <font>
      <sz val="10"/>
      <name val="Times New Roman Baltic"/>
      <charset val="186"/>
    </font>
    <font>
      <sz val="11"/>
      <color indexed="10"/>
      <name val="Times New Roman"/>
      <family val="1"/>
      <charset val="186"/>
    </font>
    <font>
      <b/>
      <sz val="12"/>
      <color rgb="FF000000"/>
      <name val="Times New Roman"/>
      <family val="1"/>
    </font>
    <font>
      <sz val="8"/>
      <color rgb="FF000000"/>
      <name val="Times New Roman"/>
      <family val="1"/>
    </font>
    <font>
      <sz val="10"/>
      <color rgb="FF000000"/>
      <name val="Times New Roman"/>
      <family val="1"/>
    </font>
    <font>
      <b/>
      <sz val="9"/>
      <color rgb="FF000000"/>
      <name val="Times New Roman"/>
      <family val="1"/>
    </font>
    <font>
      <sz val="11"/>
      <color indexed="8"/>
      <name val="Times New Roman"/>
      <family val="1"/>
    </font>
    <font>
      <vertAlign val="superscript"/>
      <sz val="12"/>
      <color rgb="FF000000"/>
      <name val="Times New Roman"/>
      <family val="1"/>
    </font>
    <font>
      <vertAlign val="superscript"/>
      <sz val="10"/>
      <color rgb="FF000000"/>
      <name val="Times New Roman"/>
      <family val="1"/>
    </font>
    <font>
      <b/>
      <u/>
      <sz val="8"/>
      <name val="Arial"/>
      <family val="2"/>
    </font>
    <font>
      <sz val="12"/>
      <color indexed="8"/>
      <name val="Times New Roman"/>
      <family val="1"/>
    </font>
    <font>
      <b/>
      <sz val="9"/>
      <color indexed="8"/>
      <name val="Times New Roman"/>
      <family val="1"/>
    </font>
    <font>
      <i/>
      <sz val="9"/>
      <color indexed="8"/>
      <name val="Times New Roman"/>
      <family val="1"/>
    </font>
    <font>
      <vertAlign val="superscript"/>
      <sz val="9"/>
      <color indexed="8"/>
      <name val="Times New Roman"/>
      <family val="1"/>
    </font>
    <font>
      <sz val="10"/>
      <name val="Times New Roman"/>
      <family val="1"/>
    </font>
    <font>
      <b/>
      <u/>
      <sz val="10"/>
      <name val="Times New Roman"/>
      <family val="1"/>
    </font>
    <font>
      <b/>
      <sz val="11"/>
      <name val="Times New Roman"/>
      <family val="1"/>
    </font>
    <font>
      <sz val="10"/>
      <name val="Times New Roman Baltic"/>
      <family val="1"/>
      <charset val="186"/>
    </font>
    <font>
      <b/>
      <sz val="12"/>
      <name val="Times New Roman Baltic"/>
      <charset val="186"/>
    </font>
    <font>
      <sz val="8"/>
      <name val="Times New Roman Baltic"/>
      <family val="1"/>
      <charset val="186"/>
    </font>
    <font>
      <sz val="12"/>
      <name val="Times New Roman Baltic"/>
      <family val="1"/>
      <charset val="186"/>
    </font>
    <font>
      <u/>
      <sz val="10"/>
      <name val="Times New Roman Baltic"/>
      <charset val="186"/>
    </font>
    <font>
      <b/>
      <sz val="11"/>
      <name val="Times New Roman Baltic"/>
      <charset val="186"/>
    </font>
    <font>
      <sz val="11"/>
      <name val="Times New Roman Baltic"/>
      <family val="1"/>
      <charset val="186"/>
    </font>
    <font>
      <b/>
      <sz val="8"/>
      <name val="Arial"/>
      <family val="2"/>
      <charset val="186"/>
    </font>
    <font>
      <b/>
      <sz val="8"/>
      <name val="Times New Roman Baltic"/>
      <charset val="186"/>
    </font>
    <font>
      <b/>
      <sz val="12"/>
      <name val="Times New Roman Baltic"/>
      <family val="1"/>
      <charset val="186"/>
    </font>
    <font>
      <b/>
      <sz val="8"/>
      <name val="Times New Roman Baltic"/>
      <family val="1"/>
      <charset val="186"/>
    </font>
    <font>
      <sz val="9"/>
      <name val="Times New Roman Baltic"/>
      <family val="1"/>
      <charset val="186"/>
    </font>
    <font>
      <vertAlign val="superscript"/>
      <sz val="10"/>
      <name val="Arial"/>
      <family val="2"/>
      <charset val="186"/>
    </font>
    <font>
      <b/>
      <sz val="10"/>
      <name val="Times New Roman Baltic"/>
      <family val="1"/>
      <charset val="186"/>
    </font>
    <font>
      <sz val="7"/>
      <name val="Times New Roman"/>
      <family val="1"/>
      <charset val="186"/>
    </font>
    <font>
      <b/>
      <sz val="9"/>
      <name val="Times New Roman Baltic"/>
      <family val="1"/>
      <charset val="186"/>
    </font>
    <font>
      <sz val="7"/>
      <name val="Times New Roman Baltic"/>
      <charset val="186"/>
    </font>
    <font>
      <sz val="7.8"/>
      <name val="Times New Roman"/>
      <family val="1"/>
      <charset val="186"/>
    </font>
    <font>
      <sz val="9"/>
      <name val="Times New Roman Baltic"/>
      <charset val="186"/>
    </font>
    <font>
      <sz val="7.5"/>
      <name val="Times New Roman"/>
      <family val="1"/>
      <charset val="186"/>
    </font>
    <font>
      <b/>
      <vertAlign val="superscript"/>
      <sz val="8"/>
      <name val="Times New Roman"/>
      <family val="1"/>
      <charset val="186"/>
    </font>
    <font>
      <i/>
      <sz val="8"/>
      <name val="Times New Roman Baltic"/>
      <charset val="186"/>
    </font>
    <font>
      <i/>
      <sz val="9"/>
      <name val="Times New Roman Baltic"/>
      <charset val="186"/>
    </font>
    <font>
      <sz val="9.1999999999999993"/>
      <name val="Times New Roman Baltic"/>
      <charset val="186"/>
    </font>
    <font>
      <sz val="8"/>
      <name val="Times New Roman Baltic"/>
      <charset val="186"/>
    </font>
    <font>
      <b/>
      <sz val="10"/>
      <name val="Times New Roman Baltic"/>
      <charset val="186"/>
    </font>
    <font>
      <b/>
      <i/>
      <sz val="8"/>
      <name val="Times New Roman Baltic"/>
      <charset val="186"/>
    </font>
    <font>
      <vertAlign val="superscript"/>
      <sz val="7"/>
      <name val="Times New Roman"/>
      <family val="1"/>
      <charset val="186"/>
    </font>
    <font>
      <sz val="8"/>
      <color rgb="FF000000"/>
      <name val="Times New Roman Baltic"/>
    </font>
    <font>
      <sz val="8"/>
      <color rgb="FFFF0000"/>
      <name val="Times New Roman"/>
      <family val="1"/>
    </font>
    <font>
      <strike/>
      <sz val="8"/>
      <color rgb="FF000000"/>
      <name val="Times New Roman Baltic"/>
    </font>
    <font>
      <sz val="8"/>
      <color rgb="FFFF0000"/>
      <name val="Times New Roman Baltic"/>
    </font>
    <font>
      <b/>
      <strike/>
      <sz val="8"/>
      <color rgb="FF000000"/>
      <name val="Times New Roman Baltic"/>
    </font>
    <font>
      <b/>
      <sz val="8"/>
      <color rgb="FF000000"/>
      <name val="Times New Roman Baltic"/>
    </font>
    <font>
      <b/>
      <sz val="12"/>
      <color rgb="FF000000"/>
      <name val="Times New Roman Baltic"/>
    </font>
    <font>
      <b/>
      <sz val="12"/>
      <color rgb="FF000000"/>
      <name val="Arial"/>
      <family val="2"/>
    </font>
    <font>
      <sz val="8"/>
      <color rgb="FF000000"/>
      <name val="Arial"/>
      <family val="2"/>
    </font>
    <font>
      <b/>
      <sz val="11"/>
      <color rgb="FF000000"/>
      <name val="Times New Roman Baltic"/>
    </font>
    <font>
      <sz val="9"/>
      <color rgb="FF000000"/>
      <name val="Times New Roman Baltic"/>
    </font>
    <font>
      <sz val="12"/>
      <color rgb="FF000000"/>
      <name val="Times New Roman Baltic"/>
    </font>
    <font>
      <b/>
      <sz val="9"/>
      <color rgb="FF000000"/>
      <name val="Times New Roman Baltic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0"/>
      <color rgb="FF000000"/>
      <name val="Times New Roman Baltic"/>
    </font>
    <font>
      <sz val="12"/>
      <color rgb="FF000000"/>
      <name val="Times New Roman"/>
      <family val="1"/>
    </font>
    <font>
      <strike/>
      <sz val="10"/>
      <color rgb="FF000000"/>
      <name val="Times New Roman Baltic"/>
    </font>
    <font>
      <i/>
      <sz val="10"/>
      <color rgb="FF000000"/>
      <name val="Times New Roman Baltic"/>
    </font>
    <font>
      <b/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1"/>
      <color indexed="8"/>
      <name val="Calibri"/>
      <family val="2"/>
    </font>
    <font>
      <sz val="12"/>
      <name val="Times New Roman Baltic"/>
      <charset val="186"/>
    </font>
    <font>
      <sz val="12"/>
      <color rgb="FF444444"/>
      <name val="Times New Roman"/>
      <family val="1"/>
    </font>
    <font>
      <b/>
      <sz val="12"/>
      <color indexed="8"/>
      <name val="Times New Roman"/>
      <family val="1"/>
      <charset val="186"/>
    </font>
    <font>
      <b/>
      <u/>
      <sz val="8"/>
      <color rgb="FF000000"/>
      <name val="Times New Roman Baltic"/>
      <charset val="186"/>
    </font>
  </fonts>
  <fills count="9">
    <fill>
      <patternFill patternType="none"/>
    </fill>
    <fill>
      <patternFill patternType="gray125"/>
    </fill>
    <fill>
      <patternFill patternType="solid">
        <fgColor rgb="FFC0000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indexed="9"/>
        <bgColor indexed="9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FFFFCC"/>
        <bgColor indexed="64"/>
      </patternFill>
    </fill>
  </fills>
  <borders count="69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2" fillId="0" borderId="0"/>
    <xf numFmtId="0" fontId="22" fillId="0" borderId="0"/>
    <xf numFmtId="0" fontId="23" fillId="0" borderId="0"/>
    <xf numFmtId="0" fontId="29" fillId="0" borderId="0"/>
    <xf numFmtId="0" fontId="22" fillId="0" borderId="0"/>
    <xf numFmtId="0" fontId="29" fillId="0" borderId="0"/>
    <xf numFmtId="0" fontId="14" fillId="0" borderId="0"/>
  </cellStyleXfs>
  <cellXfs count="681">
    <xf numFmtId="0" fontId="0" fillId="0" borderId="0" xfId="0"/>
    <xf numFmtId="0" fontId="6" fillId="0" borderId="0" xfId="0" applyFont="1"/>
    <xf numFmtId="0" fontId="8" fillId="0" borderId="0" xfId="0" applyFont="1"/>
    <xf numFmtId="0" fontId="0" fillId="0" borderId="0" xfId="0" applyAlignment="1">
      <alignment horizontal="left"/>
    </xf>
    <xf numFmtId="0" fontId="0" fillId="0" borderId="22" xfId="0" applyBorder="1"/>
    <xf numFmtId="0" fontId="9" fillId="0" borderId="0" xfId="0" applyFont="1"/>
    <xf numFmtId="0" fontId="9" fillId="0" borderId="25" xfId="0" applyFont="1" applyBorder="1" applyAlignment="1">
      <alignment horizontal="center" wrapText="1"/>
    </xf>
    <xf numFmtId="0" fontId="9" fillId="0" borderId="25" xfId="0" applyFont="1" applyBorder="1" applyAlignment="1">
      <alignment horizontal="center"/>
    </xf>
    <xf numFmtId="0" fontId="9" fillId="0" borderId="25" xfId="0" applyFont="1" applyBorder="1"/>
    <xf numFmtId="0" fontId="11" fillId="0" borderId="25" xfId="0" applyFont="1" applyBorder="1"/>
    <xf numFmtId="0" fontId="9" fillId="6" borderId="25" xfId="0" applyFont="1" applyFill="1" applyBorder="1"/>
    <xf numFmtId="2" fontId="9" fillId="0" borderId="25" xfId="0" applyNumberFormat="1" applyFont="1" applyBorder="1"/>
    <xf numFmtId="0" fontId="13" fillId="0" borderId="25" xfId="1" applyFont="1" applyBorder="1" applyAlignment="1">
      <alignment vertical="top" wrapText="1"/>
    </xf>
    <xf numFmtId="0" fontId="9" fillId="0" borderId="25" xfId="0" applyFont="1" applyBorder="1" applyAlignment="1">
      <alignment horizontal="right"/>
    </xf>
    <xf numFmtId="0" fontId="9" fillId="0" borderId="25" xfId="0" applyFont="1" applyBorder="1" applyAlignment="1">
      <alignment horizontal="left"/>
    </xf>
    <xf numFmtId="2" fontId="9" fillId="6" borderId="25" xfId="0" applyNumberFormat="1" applyFont="1" applyFill="1" applyBorder="1"/>
    <xf numFmtId="0" fontId="16" fillId="0" borderId="0" xfId="0" applyFont="1" applyAlignment="1" applyProtection="1">
      <alignment horizontal="left"/>
      <protection locked="0"/>
    </xf>
    <xf numFmtId="0" fontId="16" fillId="0" borderId="0" xfId="0" applyFont="1" applyProtection="1">
      <protection locked="0"/>
    </xf>
    <xf numFmtId="0" fontId="16" fillId="0" borderId="0" xfId="0" applyFont="1" applyAlignment="1" applyProtection="1">
      <alignment wrapText="1"/>
      <protection locked="0"/>
    </xf>
    <xf numFmtId="0" fontId="16" fillId="0" borderId="0" xfId="0" applyFont="1" applyAlignment="1" applyProtection="1">
      <alignment horizont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17" fillId="0" borderId="0" xfId="0" applyFont="1" applyProtection="1">
      <protection locked="0"/>
    </xf>
    <xf numFmtId="0" fontId="20" fillId="0" borderId="0" xfId="0" applyFont="1" applyAlignment="1" applyProtection="1">
      <alignment horizontal="left" indent="20"/>
      <protection locked="0"/>
    </xf>
    <xf numFmtId="0" fontId="16" fillId="0" borderId="0" xfId="0" applyFont="1" applyAlignment="1" applyProtection="1">
      <alignment horizontal="left" indent="20"/>
      <protection locked="0"/>
    </xf>
    <xf numFmtId="0" fontId="17" fillId="0" borderId="0" xfId="0" applyFont="1" applyAlignment="1" applyProtection="1">
      <alignment horizontal="left"/>
      <protection locked="0"/>
    </xf>
    <xf numFmtId="0" fontId="19" fillId="0" borderId="0" xfId="0" applyFont="1" applyProtection="1">
      <protection locked="0"/>
    </xf>
    <xf numFmtId="0" fontId="18" fillId="0" borderId="0" xfId="0" applyFont="1" applyProtection="1">
      <protection locked="0"/>
    </xf>
    <xf numFmtId="14" fontId="24" fillId="0" borderId="0" xfId="0" applyNumberFormat="1" applyFont="1" applyProtection="1">
      <protection locked="0"/>
    </xf>
    <xf numFmtId="0" fontId="20" fillId="0" borderId="0" xfId="0" applyFont="1" applyAlignment="1" applyProtection="1">
      <alignment horizontal="right"/>
      <protection locked="0"/>
    </xf>
    <xf numFmtId="0" fontId="16" fillId="0" borderId="34" xfId="0" applyFont="1" applyBorder="1" applyAlignment="1" applyProtection="1">
      <alignment horizontal="center" vertical="center" wrapText="1"/>
      <protection locked="0"/>
    </xf>
    <xf numFmtId="2" fontId="16" fillId="0" borderId="24" xfId="0" applyNumberFormat="1" applyFont="1" applyBorder="1" applyAlignment="1" applyProtection="1">
      <alignment horizontal="center" vertical="center"/>
      <protection locked="0"/>
    </xf>
    <xf numFmtId="2" fontId="16" fillId="0" borderId="28" xfId="0" applyNumberFormat="1" applyFont="1" applyBorder="1" applyAlignment="1" applyProtection="1">
      <alignment horizontal="center" vertical="center"/>
      <protection locked="0"/>
    </xf>
    <xf numFmtId="2" fontId="16" fillId="0" borderId="33" xfId="0" applyNumberFormat="1" applyFont="1" applyBorder="1" applyAlignment="1" applyProtection="1">
      <alignment horizontal="center" vertical="center"/>
      <protection locked="0"/>
    </xf>
    <xf numFmtId="2" fontId="16" fillId="0" borderId="33" xfId="0" applyNumberFormat="1" applyFont="1" applyBorder="1" applyAlignment="1">
      <alignment horizontal="center" vertical="center"/>
    </xf>
    <xf numFmtId="0" fontId="16" fillId="0" borderId="34" xfId="0" applyFont="1" applyBorder="1" applyAlignment="1" applyProtection="1">
      <alignment horizontal="center" vertical="center"/>
      <protection locked="0"/>
    </xf>
    <xf numFmtId="2" fontId="16" fillId="0" borderId="34" xfId="0" applyNumberFormat="1" applyFont="1" applyBorder="1" applyAlignment="1">
      <alignment horizontal="center" vertical="center" wrapText="1"/>
    </xf>
    <xf numFmtId="2" fontId="16" fillId="0" borderId="28" xfId="0" applyNumberFormat="1" applyFont="1" applyBorder="1" applyAlignment="1">
      <alignment horizontal="center" vertical="center"/>
    </xf>
    <xf numFmtId="2" fontId="16" fillId="0" borderId="25" xfId="0" applyNumberFormat="1" applyFont="1" applyBorder="1" applyAlignment="1">
      <alignment horizontal="center" vertical="center"/>
    </xf>
    <xf numFmtId="2" fontId="16" fillId="0" borderId="34" xfId="0" applyNumberFormat="1" applyFont="1" applyBorder="1" applyAlignment="1">
      <alignment horizontal="center" vertical="center"/>
    </xf>
    <xf numFmtId="0" fontId="20" fillId="0" borderId="0" xfId="0" applyFont="1" applyAlignment="1" applyProtection="1">
      <alignment horizontal="center"/>
      <protection locked="0"/>
    </xf>
    <xf numFmtId="0" fontId="16" fillId="0" borderId="22" xfId="0" applyFont="1" applyBorder="1" applyAlignment="1" applyProtection="1">
      <alignment horizontal="center"/>
      <protection locked="0"/>
    </xf>
    <xf numFmtId="2" fontId="16" fillId="0" borderId="24" xfId="0" applyNumberFormat="1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0" fillId="0" borderId="0" xfId="0"/>
    <xf numFmtId="0" fontId="16" fillId="0" borderId="22" xfId="0" applyFont="1" applyBorder="1" applyAlignment="1" applyProtection="1">
      <protection locked="0"/>
    </xf>
    <xf numFmtId="0" fontId="16" fillId="0" borderId="0" xfId="0" applyFont="1" applyBorder="1" applyAlignment="1" applyProtection="1">
      <protection locked="0"/>
    </xf>
    <xf numFmtId="0" fontId="16" fillId="0" borderId="0" xfId="0" applyFont="1"/>
    <xf numFmtId="0" fontId="25" fillId="0" borderId="0" xfId="0" applyFont="1"/>
    <xf numFmtId="0" fontId="16" fillId="0" borderId="0" xfId="0" applyFont="1" applyAlignment="1">
      <alignment horizontal="left" wrapText="1"/>
    </xf>
    <xf numFmtId="0" fontId="16" fillId="0" borderId="0" xfId="0" applyFont="1" applyAlignment="1">
      <alignment wrapText="1"/>
    </xf>
    <xf numFmtId="0" fontId="17" fillId="0" borderId="0" xfId="0" applyFont="1"/>
    <xf numFmtId="0" fontId="26" fillId="0" borderId="0" xfId="0" applyFont="1"/>
    <xf numFmtId="0" fontId="18" fillId="0" borderId="0" xfId="0" applyFont="1"/>
    <xf numFmtId="0" fontId="19" fillId="0" borderId="0" xfId="0" applyFont="1" applyAlignment="1">
      <alignment wrapText="1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0" fontId="19" fillId="0" borderId="0" xfId="0" applyFont="1"/>
    <xf numFmtId="0" fontId="27" fillId="0" borderId="0" xfId="0" applyFont="1"/>
    <xf numFmtId="0" fontId="14" fillId="0" borderId="31" xfId="0" applyFont="1" applyBorder="1" applyAlignment="1">
      <alignment wrapText="1"/>
    </xf>
    <xf numFmtId="0" fontId="14" fillId="0" borderId="22" xfId="0" applyFont="1" applyBorder="1" applyAlignment="1">
      <alignment wrapText="1"/>
    </xf>
    <xf numFmtId="0" fontId="14" fillId="0" borderId="32" xfId="0" applyFont="1" applyBorder="1" applyAlignment="1">
      <alignment wrapText="1"/>
    </xf>
    <xf numFmtId="0" fontId="20" fillId="0" borderId="25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 wrapText="1"/>
    </xf>
    <xf numFmtId="0" fontId="21" fillId="0" borderId="25" xfId="0" quotePrefix="1" applyFont="1" applyBorder="1" applyAlignment="1">
      <alignment horizontal="center"/>
    </xf>
    <xf numFmtId="2" fontId="21" fillId="0" borderId="25" xfId="0" applyNumberFormat="1" applyFont="1" applyBorder="1" applyAlignment="1">
      <alignment horizontal="center"/>
    </xf>
    <xf numFmtId="0" fontId="21" fillId="0" borderId="25" xfId="0" applyFont="1" applyBorder="1"/>
    <xf numFmtId="2" fontId="21" fillId="0" borderId="25" xfId="0" applyNumberFormat="1" applyFont="1" applyBorder="1"/>
    <xf numFmtId="0" fontId="21" fillId="0" borderId="25" xfId="0" applyFont="1" applyBorder="1" applyAlignment="1">
      <alignment horizontal="center"/>
    </xf>
    <xf numFmtId="0" fontId="16" fillId="0" borderId="25" xfId="0" applyFont="1" applyBorder="1"/>
    <xf numFmtId="0" fontId="17" fillId="0" borderId="25" xfId="0" applyFont="1" applyBorder="1" applyAlignment="1">
      <alignment horizontal="right" vertical="center" wrapText="1"/>
    </xf>
    <xf numFmtId="0" fontId="17" fillId="0" borderId="30" xfId="0" quotePrefix="1" applyFont="1" applyBorder="1" applyAlignment="1">
      <alignment horizontal="center"/>
    </xf>
    <xf numFmtId="2" fontId="28" fillId="0" borderId="25" xfId="0" applyNumberFormat="1" applyFont="1" applyBorder="1"/>
    <xf numFmtId="0" fontId="16" fillId="0" borderId="0" xfId="4" applyFont="1" applyAlignment="1">
      <alignment vertical="top" wrapText="1"/>
    </xf>
    <xf numFmtId="0" fontId="16" fillId="0" borderId="0" xfId="0" applyFont="1" applyAlignment="1">
      <alignment horizontal="center" vertical="top"/>
    </xf>
    <xf numFmtId="0" fontId="16" fillId="0" borderId="0" xfId="4" applyFont="1" applyAlignment="1">
      <alignment vertical="top"/>
    </xf>
    <xf numFmtId="0" fontId="16" fillId="0" borderId="0" xfId="4" applyFont="1"/>
    <xf numFmtId="0" fontId="16" fillId="0" borderId="0" xfId="4" applyFont="1" applyAlignment="1">
      <alignment horizontal="center" vertical="top" wrapText="1"/>
    </xf>
    <xf numFmtId="0" fontId="16" fillId="0" borderId="0" xfId="4" applyFont="1" applyAlignment="1">
      <alignment horizontal="center" vertical="top"/>
    </xf>
    <xf numFmtId="0" fontId="30" fillId="0" borderId="0" xfId="0" applyFont="1"/>
    <xf numFmtId="2" fontId="16" fillId="0" borderId="24" xfId="0" applyNumberFormat="1" applyFont="1" applyBorder="1" applyAlignment="1">
      <alignment horizontal="center" vertical="center"/>
    </xf>
    <xf numFmtId="164" fontId="32" fillId="0" borderId="0" xfId="0" applyNumberFormat="1" applyFont="1" applyAlignment="1">
      <alignment horizontal="left" vertical="center" wrapText="1"/>
    </xf>
    <xf numFmtId="164" fontId="32" fillId="0" borderId="0" xfId="0" applyNumberFormat="1" applyFont="1" applyAlignment="1">
      <alignment horizontal="left" vertical="center"/>
    </xf>
    <xf numFmtId="0" fontId="33" fillId="0" borderId="0" xfId="0" applyFont="1" applyAlignment="1">
      <alignment wrapText="1"/>
    </xf>
    <xf numFmtId="0" fontId="32" fillId="0" borderId="0" xfId="0" applyFont="1" applyAlignment="1">
      <alignment horizontal="center" wrapText="1"/>
    </xf>
    <xf numFmtId="0" fontId="32" fillId="0" borderId="1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49" fontId="32" fillId="0" borderId="3" xfId="0" applyNumberFormat="1" applyFont="1" applyBorder="1" applyAlignment="1">
      <alignment horizontal="center" vertical="center" wrapText="1"/>
    </xf>
    <xf numFmtId="49" fontId="32" fillId="0" borderId="1" xfId="0" applyNumberFormat="1" applyFont="1" applyBorder="1" applyAlignment="1">
      <alignment horizontal="center" vertical="center" wrapText="1"/>
    </xf>
    <xf numFmtId="1" fontId="32" fillId="0" borderId="2" xfId="0" applyNumberFormat="1" applyFont="1" applyBorder="1" applyAlignment="1">
      <alignment horizontal="center" vertical="center" wrapText="1"/>
    </xf>
    <xf numFmtId="0" fontId="33" fillId="0" borderId="1" xfId="0" applyFont="1" applyBorder="1" applyAlignment="1">
      <alignment wrapText="1"/>
    </xf>
    <xf numFmtId="0" fontId="5" fillId="0" borderId="0" xfId="0" applyFont="1" applyAlignment="1">
      <alignment horizontal="left"/>
    </xf>
    <xf numFmtId="0" fontId="5" fillId="0" borderId="0" xfId="0" applyFont="1"/>
    <xf numFmtId="0" fontId="9" fillId="0" borderId="25" xfId="0" applyFont="1" applyBorder="1"/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164" fontId="32" fillId="0" borderId="0" xfId="0" applyNumberFormat="1" applyFont="1" applyAlignment="1">
      <alignment horizontal="right" vertical="center"/>
    </xf>
    <xf numFmtId="0" fontId="37" fillId="0" borderId="0" xfId="0" applyFont="1" applyAlignment="1">
      <alignment horizontal="center" vertical="top"/>
    </xf>
    <xf numFmtId="0" fontId="36" fillId="0" borderId="4" xfId="0" applyFont="1" applyBorder="1" applyAlignment="1">
      <alignment horizontal="center" vertical="top"/>
    </xf>
    <xf numFmtId="0" fontId="4" fillId="0" borderId="0" xfId="0" applyFont="1" applyAlignment="1">
      <alignment horizontal="left"/>
    </xf>
    <xf numFmtId="0" fontId="39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1" fillId="0" borderId="0" xfId="0" applyFont="1" applyAlignment="1">
      <alignment horizontal="right" vertical="center"/>
    </xf>
    <xf numFmtId="164" fontId="41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right" vertical="center"/>
    </xf>
    <xf numFmtId="0" fontId="41" fillId="0" borderId="17" xfId="0" applyFont="1" applyBorder="1"/>
    <xf numFmtId="0" fontId="3" fillId="0" borderId="0" xfId="0" applyFont="1" applyAlignment="1">
      <alignment horizontal="right"/>
    </xf>
    <xf numFmtId="0" fontId="41" fillId="0" borderId="0" xfId="0" applyFont="1"/>
    <xf numFmtId="0" fontId="41" fillId="0" borderId="0" xfId="0" applyFont="1" applyAlignment="1">
      <alignment horizontal="right"/>
    </xf>
    <xf numFmtId="0" fontId="3" fillId="0" borderId="18" xfId="0" applyFont="1" applyBorder="1" applyAlignment="1">
      <alignment horizontal="center"/>
    </xf>
    <xf numFmtId="0" fontId="40" fillId="0" borderId="17" xfId="0" applyFont="1" applyBorder="1" applyAlignment="1">
      <alignment horizontal="center" vertical="top"/>
    </xf>
    <xf numFmtId="0" fontId="3" fillId="0" borderId="17" xfId="0" applyFont="1" applyBorder="1" applyAlignment="1">
      <alignment horizontal="center" vertical="top"/>
    </xf>
    <xf numFmtId="0" fontId="40" fillId="0" borderId="17" xfId="0" applyFont="1" applyBorder="1" applyAlignment="1">
      <alignment vertical="center"/>
    </xf>
    <xf numFmtId="0" fontId="40" fillId="0" borderId="17" xfId="0" applyFont="1" applyBorder="1" applyAlignment="1">
      <alignment horizontal="center" vertical="center"/>
    </xf>
    <xf numFmtId="2" fontId="40" fillId="0" borderId="17" xfId="0" applyNumberFormat="1" applyFont="1" applyBorder="1" applyAlignment="1">
      <alignment horizontal="right" vertical="center"/>
    </xf>
    <xf numFmtId="0" fontId="40" fillId="0" borderId="17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2" fontId="3" fillId="0" borderId="17" xfId="0" applyNumberFormat="1" applyFont="1" applyBorder="1" applyAlignment="1">
      <alignment horizontal="right" vertical="center"/>
    </xf>
    <xf numFmtId="2" fontId="40" fillId="5" borderId="17" xfId="0" applyNumberFormat="1" applyFont="1" applyFill="1" applyBorder="1" applyAlignment="1">
      <alignment horizontal="right" vertical="center"/>
    </xf>
    <xf numFmtId="0" fontId="3" fillId="0" borderId="17" xfId="0" applyFont="1" applyBorder="1" applyAlignment="1">
      <alignment vertical="top" wrapText="1"/>
    </xf>
    <xf numFmtId="0" fontId="3" fillId="5" borderId="17" xfId="0" applyFont="1" applyFill="1" applyBorder="1" applyAlignment="1">
      <alignment vertical="center" wrapText="1"/>
    </xf>
    <xf numFmtId="1" fontId="40" fillId="0" borderId="17" xfId="0" applyNumberFormat="1" applyFont="1" applyBorder="1" applyAlignment="1">
      <alignment horizontal="center" vertical="top"/>
    </xf>
    <xf numFmtId="1" fontId="3" fillId="0" borderId="17" xfId="0" applyNumberFormat="1" applyFont="1" applyBorder="1" applyAlignment="1">
      <alignment horizontal="center" vertical="top" wrapText="1"/>
    </xf>
    <xf numFmtId="1" fontId="40" fillId="0" borderId="17" xfId="0" applyNumberFormat="1" applyFont="1" applyBorder="1" applyAlignment="1">
      <alignment horizontal="center" vertical="top" wrapText="1"/>
    </xf>
    <xf numFmtId="0" fontId="40" fillId="0" borderId="17" xfId="0" applyFont="1" applyBorder="1" applyAlignment="1">
      <alignment vertical="top" wrapText="1"/>
    </xf>
    <xf numFmtId="0" fontId="3" fillId="0" borderId="0" xfId="0" applyFont="1" applyAlignment="1">
      <alignment horizontal="center" vertical="top"/>
    </xf>
    <xf numFmtId="0" fontId="40" fillId="0" borderId="0" xfId="0" applyFont="1" applyAlignment="1">
      <alignment horizontal="center" vertical="top" wrapText="1"/>
    </xf>
    <xf numFmtId="164" fontId="3" fillId="0" borderId="19" xfId="0" applyNumberFormat="1" applyFont="1" applyBorder="1" applyAlignment="1">
      <alignment horizontal="right" vertical="center"/>
    </xf>
    <xf numFmtId="0" fontId="40" fillId="0" borderId="0" xfId="0" applyFont="1" applyAlignment="1">
      <alignment horizontal="center" vertical="center" wrapText="1"/>
    </xf>
    <xf numFmtId="0" fontId="3" fillId="0" borderId="0" xfId="0" applyFont="1" applyAlignment="1">
      <alignment vertical="top"/>
    </xf>
    <xf numFmtId="0" fontId="41" fillId="0" borderId="0" xfId="0" applyFont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42" fillId="0" borderId="0" xfId="0" applyFont="1" applyAlignment="1">
      <alignment vertical="top"/>
    </xf>
    <xf numFmtId="0" fontId="42" fillId="0" borderId="0" xfId="0" applyFont="1"/>
    <xf numFmtId="0" fontId="4" fillId="0" borderId="0" xfId="0" applyFont="1"/>
    <xf numFmtId="0" fontId="43" fillId="0" borderId="22" xfId="0" applyFont="1" applyBorder="1" applyAlignment="1" applyProtection="1">
      <protection locked="0"/>
    </xf>
    <xf numFmtId="0" fontId="5" fillId="0" borderId="22" xfId="0" applyFont="1" applyBorder="1"/>
    <xf numFmtId="0" fontId="45" fillId="7" borderId="37" xfId="0" applyFont="1" applyFill="1" applyBorder="1" applyAlignment="1">
      <alignment horizontal="center" vertical="center" wrapText="1"/>
    </xf>
    <xf numFmtId="0" fontId="45" fillId="7" borderId="37" xfId="0" applyFont="1" applyFill="1" applyBorder="1" applyAlignment="1">
      <alignment horizontal="center" vertical="center"/>
    </xf>
    <xf numFmtId="0" fontId="35" fillId="0" borderId="0" xfId="0" applyFont="1"/>
    <xf numFmtId="0" fontId="46" fillId="0" borderId="0" xfId="3" applyFont="1"/>
    <xf numFmtId="0" fontId="47" fillId="0" borderId="0" xfId="3" applyFont="1"/>
    <xf numFmtId="0" fontId="47" fillId="0" borderId="41" xfId="3" applyFont="1" applyBorder="1" applyAlignment="1">
      <alignment vertical="center"/>
    </xf>
    <xf numFmtId="0" fontId="48" fillId="0" borderId="0" xfId="3" applyFont="1" applyAlignment="1">
      <alignment horizontal="center" vertical="top"/>
    </xf>
    <xf numFmtId="0" fontId="49" fillId="0" borderId="0" xfId="3" applyFont="1"/>
    <xf numFmtId="0" fontId="46" fillId="0" borderId="0" xfId="0" applyFont="1"/>
    <xf numFmtId="0" fontId="51" fillId="0" borderId="0" xfId="3" applyFont="1" applyAlignment="1">
      <alignment horizontal="center" vertical="center"/>
    </xf>
    <xf numFmtId="0" fontId="47" fillId="0" borderId="25" xfId="3" applyFont="1" applyBorder="1" applyAlignment="1">
      <alignment horizontal="center" vertical="center"/>
    </xf>
    <xf numFmtId="0" fontId="53" fillId="0" borderId="25" xfId="0" applyFont="1" applyBorder="1" applyAlignment="1">
      <alignment horizontal="center" vertical="center" wrapText="1"/>
    </xf>
    <xf numFmtId="0" fontId="54" fillId="0" borderId="25" xfId="3" applyFont="1" applyBorder="1" applyAlignment="1">
      <alignment horizontal="center" vertical="center" wrapText="1"/>
    </xf>
    <xf numFmtId="0" fontId="54" fillId="0" borderId="25" xfId="3" applyFont="1" applyBorder="1" applyAlignment="1">
      <alignment horizontal="center" wrapText="1"/>
    </xf>
    <xf numFmtId="2" fontId="52" fillId="0" borderId="25" xfId="3" applyNumberFormat="1" applyFont="1" applyBorder="1"/>
    <xf numFmtId="2" fontId="52" fillId="0" borderId="25" xfId="3" applyNumberFormat="1" applyFont="1" applyBorder="1" applyAlignment="1">
      <alignment horizontal="right"/>
    </xf>
    <xf numFmtId="2" fontId="52" fillId="0" borderId="25" xfId="3" applyNumberFormat="1" applyFont="1" applyBorder="1" applyAlignment="1">
      <alignment horizontal="right" vertical="center"/>
    </xf>
    <xf numFmtId="2" fontId="52" fillId="0" borderId="25" xfId="3" applyNumberFormat="1" applyFont="1" applyBorder="1" applyAlignment="1">
      <alignment horizontal="justify" vertical="center"/>
    </xf>
    <xf numFmtId="1" fontId="55" fillId="0" borderId="25" xfId="0" applyNumberFormat="1" applyFont="1" applyBorder="1"/>
    <xf numFmtId="2" fontId="51" fillId="0" borderId="25" xfId="0" applyNumberFormat="1" applyFont="1" applyBorder="1"/>
    <xf numFmtId="1" fontId="56" fillId="0" borderId="0" xfId="0" applyNumberFormat="1" applyFont="1" applyAlignment="1">
      <alignment vertical="top"/>
    </xf>
    <xf numFmtId="1" fontId="46" fillId="0" borderId="0" xfId="0" applyNumberFormat="1" applyFont="1"/>
    <xf numFmtId="1" fontId="48" fillId="0" borderId="0" xfId="0" applyNumberFormat="1" applyFont="1"/>
    <xf numFmtId="1" fontId="57" fillId="0" borderId="0" xfId="0" applyNumberFormat="1" applyFont="1"/>
    <xf numFmtId="0" fontId="14" fillId="0" borderId="41" xfId="0" applyFont="1" applyBorder="1"/>
    <xf numFmtId="1" fontId="48" fillId="0" borderId="41" xfId="0" applyNumberFormat="1" applyFont="1" applyBorder="1"/>
    <xf numFmtId="0" fontId="9" fillId="0" borderId="0" xfId="0" applyFont="1" applyAlignment="1">
      <alignment horizontal="center" vertical="top"/>
    </xf>
    <xf numFmtId="1" fontId="57" fillId="0" borderId="0" xfId="0" applyNumberFormat="1" applyFont="1" applyAlignment="1">
      <alignment wrapText="1"/>
    </xf>
    <xf numFmtId="1" fontId="56" fillId="0" borderId="0" xfId="0" applyNumberFormat="1" applyFont="1"/>
    <xf numFmtId="1" fontId="48" fillId="0" borderId="0" xfId="0" applyNumberFormat="1" applyFont="1" applyAlignment="1">
      <alignment vertical="top"/>
    </xf>
    <xf numFmtId="1" fontId="48" fillId="0" borderId="0" xfId="0" applyNumberFormat="1" applyFont="1" applyAlignment="1">
      <alignment vertical="center"/>
    </xf>
    <xf numFmtId="0" fontId="48" fillId="0" borderId="0" xfId="3" applyFont="1"/>
    <xf numFmtId="0" fontId="59" fillId="0" borderId="0" xfId="3" applyFont="1"/>
    <xf numFmtId="0" fontId="21" fillId="0" borderId="0" xfId="0" applyFont="1" applyProtection="1">
      <protection locked="0"/>
    </xf>
    <xf numFmtId="0" fontId="21" fillId="0" borderId="0" xfId="0" applyFont="1"/>
    <xf numFmtId="0" fontId="57" fillId="0" borderId="0" xfId="5" applyFont="1" applyProtection="1">
      <protection locked="0"/>
    </xf>
    <xf numFmtId="0" fontId="21" fillId="0" borderId="0" xfId="0" applyFont="1" applyAlignment="1" applyProtection="1">
      <alignment wrapText="1"/>
      <protection locked="0"/>
    </xf>
    <xf numFmtId="0" fontId="28" fillId="0" borderId="0" xfId="0" applyFont="1" applyProtection="1">
      <protection locked="0"/>
    </xf>
    <xf numFmtId="0" fontId="61" fillId="0" borderId="0" xfId="5" applyFont="1" applyAlignment="1" applyProtection="1">
      <alignment horizontal="center" vertical="center" wrapText="1"/>
      <protection locked="0"/>
    </xf>
    <xf numFmtId="0" fontId="63" fillId="0" borderId="28" xfId="0" applyFont="1" applyBorder="1" applyProtection="1">
      <protection locked="0"/>
    </xf>
    <xf numFmtId="0" fontId="63" fillId="0" borderId="25" xfId="0" applyFont="1" applyBorder="1" applyProtection="1">
      <protection locked="0"/>
    </xf>
    <xf numFmtId="0" fontId="20" fillId="0" borderId="0" xfId="0" applyFont="1" applyProtection="1">
      <protection locked="0"/>
    </xf>
    <xf numFmtId="1" fontId="64" fillId="0" borderId="0" xfId="0" applyNumberFormat="1" applyFont="1" applyProtection="1">
      <protection locked="0"/>
    </xf>
    <xf numFmtId="0" fontId="28" fillId="0" borderId="25" xfId="2" applyFont="1" applyBorder="1" applyAlignment="1" applyProtection="1">
      <alignment horizontal="center" vertical="center" wrapText="1"/>
      <protection locked="0"/>
    </xf>
    <xf numFmtId="0" fontId="65" fillId="0" borderId="25" xfId="6" applyFont="1" applyBorder="1" applyAlignment="1" applyProtection="1">
      <alignment horizontal="center" vertical="top" wrapText="1"/>
      <protection locked="0"/>
    </xf>
    <xf numFmtId="0" fontId="65" fillId="0" borderId="28" xfId="2" applyFont="1" applyBorder="1" applyAlignment="1" applyProtection="1">
      <alignment horizontal="center" vertical="top" wrapText="1"/>
      <protection locked="0"/>
    </xf>
    <xf numFmtId="0" fontId="65" fillId="0" borderId="25" xfId="0" applyFont="1" applyBorder="1" applyAlignment="1" applyProtection="1">
      <alignment vertical="top"/>
      <protection locked="0"/>
    </xf>
    <xf numFmtId="0" fontId="20" fillId="0" borderId="35" xfId="0" applyFont="1" applyBorder="1" applyProtection="1">
      <protection locked="0"/>
    </xf>
    <xf numFmtId="0" fontId="21" fillId="0" borderId="25" xfId="6" applyFont="1" applyBorder="1" applyAlignment="1" applyProtection="1">
      <alignment vertical="center" wrapText="1"/>
      <protection locked="0"/>
    </xf>
    <xf numFmtId="0" fontId="21" fillId="0" borderId="25" xfId="6" applyFont="1" applyBorder="1" applyProtection="1">
      <protection locked="0"/>
    </xf>
    <xf numFmtId="0" fontId="21" fillId="0" borderId="28" xfId="6" applyFont="1" applyBorder="1" applyAlignment="1" applyProtection="1">
      <alignment horizontal="center" vertical="center"/>
      <protection locked="0"/>
    </xf>
    <xf numFmtId="0" fontId="16" fillId="0" borderId="25" xfId="0" applyFont="1" applyBorder="1" applyAlignment="1" applyProtection="1">
      <alignment horizontal="center"/>
      <protection locked="0"/>
    </xf>
    <xf numFmtId="0" fontId="21" fillId="0" borderId="25" xfId="6" applyFont="1" applyBorder="1" applyAlignment="1" applyProtection="1">
      <alignment horizontal="right"/>
      <protection locked="0"/>
    </xf>
    <xf numFmtId="0" fontId="21" fillId="0" borderId="28" xfId="6" applyFont="1" applyBorder="1" applyAlignment="1" applyProtection="1">
      <alignment horizontal="right"/>
      <protection locked="0"/>
    </xf>
    <xf numFmtId="0" fontId="16" fillId="0" borderId="25" xfId="0" applyFont="1" applyBorder="1" applyAlignment="1" applyProtection="1">
      <alignment horizontal="right"/>
      <protection locked="0"/>
    </xf>
    <xf numFmtId="164" fontId="46" fillId="0" borderId="0" xfId="7" applyNumberFormat="1" applyFont="1" applyProtection="1">
      <protection locked="0"/>
    </xf>
    <xf numFmtId="164" fontId="46" fillId="0" borderId="0" xfId="7" applyNumberFormat="1" applyFont="1" applyAlignment="1" applyProtection="1">
      <alignment horizontal="left"/>
      <protection locked="0"/>
    </xf>
    <xf numFmtId="164" fontId="46" fillId="0" borderId="0" xfId="7" applyNumberFormat="1" applyFont="1" applyAlignment="1" applyProtection="1">
      <alignment horizontal="center"/>
      <protection locked="0"/>
    </xf>
    <xf numFmtId="1" fontId="64" fillId="0" borderId="25" xfId="0" applyNumberFormat="1" applyFont="1" applyBorder="1" applyAlignment="1" applyProtection="1">
      <alignment horizontal="center"/>
      <protection locked="0"/>
    </xf>
    <xf numFmtId="0" fontId="21" fillId="0" borderId="0" xfId="6" applyFont="1" applyAlignment="1" applyProtection="1">
      <alignment vertical="center" wrapText="1"/>
      <protection locked="0"/>
    </xf>
    <xf numFmtId="0" fontId="20" fillId="0" borderId="0" xfId="6" applyFont="1" applyAlignment="1" applyProtection="1">
      <alignment horizontal="center" vertical="center"/>
      <protection locked="0"/>
    </xf>
    <xf numFmtId="0" fontId="21" fillId="0" borderId="0" xfId="6" applyFont="1" applyProtection="1">
      <protection locked="0"/>
    </xf>
    <xf numFmtId="164" fontId="57" fillId="0" borderId="0" xfId="7" applyNumberFormat="1" applyFont="1" applyProtection="1">
      <protection locked="0"/>
    </xf>
    <xf numFmtId="0" fontId="20" fillId="0" borderId="28" xfId="0" applyFont="1" applyBorder="1" applyAlignment="1" applyProtection="1">
      <alignment horizontal="center" vertical="center" wrapText="1"/>
      <protection locked="0"/>
    </xf>
    <xf numFmtId="0" fontId="20" fillId="0" borderId="52" xfId="0" applyFont="1" applyBorder="1" applyAlignment="1" applyProtection="1">
      <alignment horizontal="center" vertical="center" wrapText="1"/>
      <protection locked="0"/>
    </xf>
    <xf numFmtId="0" fontId="20" fillId="0" borderId="50" xfId="0" applyFont="1" applyBorder="1" applyAlignment="1">
      <alignment horizontal="center" wrapText="1"/>
    </xf>
    <xf numFmtId="0" fontId="20" fillId="0" borderId="51" xfId="0" applyFont="1" applyBorder="1" applyAlignment="1">
      <alignment horizontal="center" wrapText="1"/>
    </xf>
    <xf numFmtId="0" fontId="20" fillId="0" borderId="25" xfId="0" applyFont="1" applyBorder="1" applyAlignment="1">
      <alignment horizontal="center" wrapText="1"/>
    </xf>
    <xf numFmtId="0" fontId="20" fillId="0" borderId="28" xfId="0" applyFont="1" applyBorder="1" applyAlignment="1">
      <alignment horizontal="center" wrapText="1"/>
    </xf>
    <xf numFmtId="0" fontId="20" fillId="0" borderId="52" xfId="0" applyFont="1" applyBorder="1" applyAlignment="1">
      <alignment horizontal="center" wrapText="1"/>
    </xf>
    <xf numFmtId="0" fontId="20" fillId="0" borderId="56" xfId="0" applyFont="1" applyBorder="1" applyAlignment="1">
      <alignment horizontal="center" wrapText="1"/>
    </xf>
    <xf numFmtId="0" fontId="20" fillId="0" borderId="53" xfId="0" applyFont="1" applyBorder="1" applyAlignment="1">
      <alignment horizontal="center" wrapText="1"/>
    </xf>
    <xf numFmtId="0" fontId="20" fillId="0" borderId="50" xfId="0" applyFont="1" applyBorder="1" applyAlignment="1">
      <alignment wrapText="1"/>
    </xf>
    <xf numFmtId="0" fontId="29" fillId="0" borderId="56" xfId="0" applyFont="1" applyBorder="1" applyAlignment="1">
      <alignment horizontal="right" wrapText="1"/>
    </xf>
    <xf numFmtId="0" fontId="29" fillId="0" borderId="25" xfId="0" applyFont="1" applyBorder="1" applyAlignment="1">
      <alignment horizontal="right" wrapText="1"/>
    </xf>
    <xf numFmtId="0" fontId="29" fillId="0" borderId="28" xfId="0" applyFont="1" applyBorder="1" applyAlignment="1">
      <alignment horizontal="right" wrapText="1"/>
    </xf>
    <xf numFmtId="1" fontId="29" fillId="0" borderId="51" xfId="0" applyNumberFormat="1" applyFont="1" applyBorder="1" applyAlignment="1">
      <alignment horizontal="right" wrapText="1"/>
    </xf>
    <xf numFmtId="1" fontId="29" fillId="0" borderId="25" xfId="0" applyNumberFormat="1" applyFont="1" applyBorder="1" applyAlignment="1">
      <alignment horizontal="right" wrapText="1"/>
    </xf>
    <xf numFmtId="2" fontId="29" fillId="0" borderId="25" xfId="0" applyNumberFormat="1" applyFont="1" applyBorder="1" applyAlignment="1">
      <alignment horizontal="right" wrapText="1"/>
    </xf>
    <xf numFmtId="0" fontId="67" fillId="0" borderId="50" xfId="0" applyFont="1" applyBorder="1" applyAlignment="1">
      <alignment horizontal="left" wrapText="1"/>
    </xf>
    <xf numFmtId="0" fontId="29" fillId="0" borderId="51" xfId="0" applyFont="1" applyBorder="1" applyAlignment="1">
      <alignment horizontal="right" wrapText="1"/>
    </xf>
    <xf numFmtId="0" fontId="29" fillId="0" borderId="50" xfId="0" applyFont="1" applyBorder="1" applyAlignment="1">
      <alignment horizontal="left" wrapText="1"/>
    </xf>
    <xf numFmtId="0" fontId="29" fillId="0" borderId="52" xfId="0" applyFont="1" applyBorder="1" applyAlignment="1">
      <alignment horizontal="right" wrapText="1"/>
    </xf>
    <xf numFmtId="0" fontId="29" fillId="0" borderId="50" xfId="0" applyFont="1" applyBorder="1" applyAlignment="1" applyProtection="1">
      <alignment horizontal="left" wrapText="1"/>
      <protection locked="0"/>
    </xf>
    <xf numFmtId="0" fontId="29" fillId="0" borderId="51" xfId="0" applyFont="1" applyBorder="1" applyAlignment="1" applyProtection="1">
      <alignment horizontal="right" wrapText="1"/>
      <protection locked="0"/>
    </xf>
    <xf numFmtId="0" fontId="29" fillId="0" borderId="25" xfId="0" applyFont="1" applyBorder="1" applyAlignment="1" applyProtection="1">
      <alignment horizontal="right" wrapText="1"/>
      <protection locked="0"/>
    </xf>
    <xf numFmtId="0" fontId="64" fillId="0" borderId="25" xfId="0" applyFont="1" applyBorder="1" applyAlignment="1" applyProtection="1">
      <alignment horizontal="right" wrapText="1"/>
      <protection locked="0"/>
    </xf>
    <xf numFmtId="0" fontId="29" fillId="0" borderId="28" xfId="0" applyFont="1" applyBorder="1" applyAlignment="1" applyProtection="1">
      <alignment horizontal="right" wrapText="1"/>
      <protection locked="0"/>
    </xf>
    <xf numFmtId="0" fontId="29" fillId="0" borderId="52" xfId="0" applyFont="1" applyBorder="1" applyAlignment="1" applyProtection="1">
      <alignment horizontal="right" wrapText="1"/>
      <protection locked="0"/>
    </xf>
    <xf numFmtId="1" fontId="29" fillId="0" borderId="25" xfId="0" applyNumberFormat="1" applyFont="1" applyBorder="1" applyAlignment="1" applyProtection="1">
      <alignment horizontal="right" wrapText="1"/>
      <protection locked="0"/>
    </xf>
    <xf numFmtId="0" fontId="68" fillId="0" borderId="50" xfId="0" applyFont="1" applyBorder="1" applyAlignment="1" applyProtection="1">
      <alignment horizontal="left" wrapText="1"/>
      <protection locked="0"/>
    </xf>
    <xf numFmtId="2" fontId="29" fillId="0" borderId="25" xfId="0" applyNumberFormat="1" applyFont="1" applyBorder="1" applyAlignment="1" applyProtection="1">
      <alignment horizontal="right" wrapText="1"/>
      <protection locked="0"/>
    </xf>
    <xf numFmtId="0" fontId="69" fillId="0" borderId="50" xfId="0" applyFont="1" applyBorder="1" applyAlignment="1" applyProtection="1">
      <alignment horizontal="left" wrapText="1"/>
      <protection locked="0"/>
    </xf>
    <xf numFmtId="0" fontId="64" fillId="0" borderId="50" xfId="0" applyFont="1" applyBorder="1" applyAlignment="1" applyProtection="1">
      <alignment horizontal="left" wrapText="1"/>
      <protection locked="0"/>
    </xf>
    <xf numFmtId="0" fontId="70" fillId="0" borderId="57" xfId="0" applyFont="1" applyBorder="1" applyAlignment="1">
      <alignment horizontal="left" wrapText="1"/>
    </xf>
    <xf numFmtId="0" fontId="29" fillId="0" borderId="58" xfId="0" applyFont="1" applyBorder="1" applyAlignment="1" applyProtection="1">
      <alignment horizontal="right" wrapText="1"/>
      <protection locked="0"/>
    </xf>
    <xf numFmtId="0" fontId="29" fillId="0" borderId="24" xfId="0" applyFont="1" applyBorder="1" applyAlignment="1" applyProtection="1">
      <alignment horizontal="right" wrapText="1"/>
      <protection locked="0"/>
    </xf>
    <xf numFmtId="0" fontId="64" fillId="0" borderId="24" xfId="0" applyFont="1" applyBorder="1" applyAlignment="1" applyProtection="1">
      <alignment horizontal="right" wrapText="1"/>
      <protection locked="0"/>
    </xf>
    <xf numFmtId="1" fontId="29" fillId="0" borderId="24" xfId="0" applyNumberFormat="1" applyFont="1" applyBorder="1" applyAlignment="1" applyProtection="1">
      <alignment horizontal="right" wrapText="1"/>
      <protection locked="0"/>
    </xf>
    <xf numFmtId="0" fontId="29" fillId="0" borderId="33" xfId="0" applyFont="1" applyBorder="1" applyAlignment="1" applyProtection="1">
      <alignment horizontal="right" wrapText="1"/>
      <protection locked="0"/>
    </xf>
    <xf numFmtId="0" fontId="71" fillId="8" borderId="43" xfId="0" applyFont="1" applyFill="1" applyBorder="1" applyAlignment="1">
      <alignment horizontal="left" wrapText="1"/>
    </xf>
    <xf numFmtId="0" fontId="71" fillId="8" borderId="59" xfId="0" applyFont="1" applyFill="1" applyBorder="1" applyAlignment="1">
      <alignment horizontal="right" wrapText="1"/>
    </xf>
    <xf numFmtId="2" fontId="71" fillId="8" borderId="60" xfId="0" applyNumberFormat="1" applyFont="1" applyFill="1" applyBorder="1" applyAlignment="1">
      <alignment horizontal="right" wrapText="1"/>
    </xf>
    <xf numFmtId="0" fontId="71" fillId="8" borderId="60" xfId="0" applyFont="1" applyFill="1" applyBorder="1" applyAlignment="1">
      <alignment horizontal="right" wrapText="1"/>
    </xf>
    <xf numFmtId="0" fontId="71" fillId="8" borderId="61" xfId="0" applyFont="1" applyFill="1" applyBorder="1" applyAlignment="1">
      <alignment horizontal="right" wrapText="1"/>
    </xf>
    <xf numFmtId="0" fontId="72" fillId="8" borderId="62" xfId="0" applyFont="1" applyFill="1" applyBorder="1" applyAlignment="1">
      <alignment horizontal="left" wrapText="1"/>
    </xf>
    <xf numFmtId="0" fontId="71" fillId="8" borderId="63" xfId="0" applyFont="1" applyFill="1" applyBorder="1" applyAlignment="1">
      <alignment horizontal="right" wrapText="1"/>
    </xf>
    <xf numFmtId="0" fontId="71" fillId="8" borderId="64" xfId="0" applyFont="1" applyFill="1" applyBorder="1" applyAlignment="1">
      <alignment horizontal="right" wrapText="1"/>
    </xf>
    <xf numFmtId="0" fontId="71" fillId="8" borderId="65" xfId="0" applyFont="1" applyFill="1" applyBorder="1" applyAlignment="1">
      <alignment horizontal="right" wrapText="1"/>
    </xf>
    <xf numFmtId="2" fontId="71" fillId="8" borderId="64" xfId="0" applyNumberFormat="1" applyFont="1" applyFill="1" applyBorder="1" applyAlignment="1">
      <alignment horizontal="right" wrapText="1"/>
    </xf>
    <xf numFmtId="0" fontId="21" fillId="8" borderId="66" xfId="0" applyFont="1" applyFill="1" applyBorder="1"/>
    <xf numFmtId="0" fontId="21" fillId="8" borderId="67" xfId="0" applyFont="1" applyFill="1" applyBorder="1"/>
    <xf numFmtId="0" fontId="21" fillId="8" borderId="27" xfId="0" applyFont="1" applyFill="1" applyBorder="1"/>
    <xf numFmtId="0" fontId="21" fillId="8" borderId="55" xfId="0" applyFont="1" applyFill="1" applyBorder="1"/>
    <xf numFmtId="0" fontId="21" fillId="8" borderId="51" xfId="0" applyFont="1" applyFill="1" applyBorder="1"/>
    <xf numFmtId="0" fontId="68" fillId="8" borderId="50" xfId="0" applyFont="1" applyFill="1" applyBorder="1" applyAlignment="1" applyProtection="1">
      <alignment horizontal="left" wrapText="1"/>
      <protection locked="0"/>
    </xf>
    <xf numFmtId="0" fontId="21" fillId="8" borderId="25" xfId="0" applyFont="1" applyFill="1" applyBorder="1"/>
    <xf numFmtId="0" fontId="21" fillId="8" borderId="53" xfId="0" applyFont="1" applyFill="1" applyBorder="1"/>
    <xf numFmtId="0" fontId="21" fillId="8" borderId="50" xfId="0" applyFont="1" applyFill="1" applyBorder="1"/>
    <xf numFmtId="0" fontId="68" fillId="8" borderId="62" xfId="0" applyFont="1" applyFill="1" applyBorder="1" applyAlignment="1" applyProtection="1">
      <alignment horizontal="left" wrapText="1"/>
      <protection locked="0"/>
    </xf>
    <xf numFmtId="0" fontId="21" fillId="8" borderId="63" xfId="0" applyFont="1" applyFill="1" applyBorder="1"/>
    <xf numFmtId="0" fontId="21" fillId="8" borderId="64" xfId="0" applyFont="1" applyFill="1" applyBorder="1"/>
    <xf numFmtId="0" fontId="21" fillId="8" borderId="65" xfId="0" applyFont="1" applyFill="1" applyBorder="1"/>
    <xf numFmtId="0" fontId="60" fillId="0" borderId="0" xfId="0" applyFont="1" applyProtection="1">
      <protection locked="0"/>
    </xf>
    <xf numFmtId="0" fontId="21" fillId="0" borderId="22" xfId="0" applyFont="1" applyBorder="1" applyProtection="1">
      <protection locked="0"/>
    </xf>
    <xf numFmtId="0" fontId="60" fillId="0" borderId="0" xfId="0" applyFont="1" applyAlignment="1" applyProtection="1">
      <alignment horizontal="center"/>
      <protection locked="0"/>
    </xf>
    <xf numFmtId="0" fontId="32" fillId="0" borderId="0" xfId="0" applyFont="1"/>
    <xf numFmtId="0" fontId="36" fillId="0" borderId="0" xfId="0" applyFont="1" applyAlignment="1">
      <alignment horizontal="center" vertical="top"/>
    </xf>
    <xf numFmtId="0" fontId="0" fillId="0" borderId="0" xfId="0" applyAlignment="1">
      <alignment wrapText="1"/>
    </xf>
    <xf numFmtId="0" fontId="4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0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6" fillId="0" borderId="21" xfId="0" applyFont="1" applyBorder="1" applyAlignment="1">
      <alignment horizontal="center" vertical="top"/>
    </xf>
    <xf numFmtId="0" fontId="40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0" fillId="0" borderId="37" xfId="0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74" fillId="0" borderId="0" xfId="0" applyFont="1"/>
    <xf numFmtId="0" fontId="75" fillId="0" borderId="0" xfId="0" applyFont="1"/>
    <xf numFmtId="0" fontId="74" fillId="0" borderId="0" xfId="0" applyFont="1" applyAlignment="1">
      <alignment horizontal="left"/>
    </xf>
    <xf numFmtId="0" fontId="76" fillId="0" borderId="0" xfId="0" applyFont="1"/>
    <xf numFmtId="0" fontId="77" fillId="0" borderId="0" xfId="0" applyFont="1"/>
    <xf numFmtId="0" fontId="74" fillId="0" borderId="0" xfId="0" applyFont="1" applyAlignment="1">
      <alignment vertical="center"/>
    </xf>
    <xf numFmtId="0" fontId="78" fillId="0" borderId="0" xfId="0" applyFont="1"/>
    <xf numFmtId="0" fontId="79" fillId="0" borderId="0" xfId="0" applyFont="1"/>
    <xf numFmtId="0" fontId="80" fillId="0" borderId="0" xfId="0" applyFont="1"/>
    <xf numFmtId="0" fontId="81" fillId="0" borderId="0" xfId="0" applyFont="1" applyAlignment="1">
      <alignment horizontal="center" vertical="center"/>
    </xf>
    <xf numFmtId="0" fontId="74" fillId="0" borderId="0" xfId="0" applyFont="1" applyAlignment="1">
      <alignment horizontal="center" vertical="top"/>
    </xf>
    <xf numFmtId="0" fontId="82" fillId="0" borderId="0" xfId="0" applyFont="1"/>
    <xf numFmtId="0" fontId="83" fillId="0" borderId="0" xfId="0" applyFont="1" applyAlignment="1">
      <alignment horizontal="center" vertical="center" wrapText="1"/>
    </xf>
    <xf numFmtId="164" fontId="74" fillId="0" borderId="0" xfId="0" applyNumberFormat="1" applyFont="1" applyAlignment="1">
      <alignment horizontal="left"/>
    </xf>
    <xf numFmtId="3" fontId="2" fillId="0" borderId="1" xfId="0" applyNumberFormat="1" applyFont="1" applyBorder="1"/>
    <xf numFmtId="0" fontId="74" fillId="0" borderId="0" xfId="0" applyFont="1" applyAlignment="1">
      <alignment horizontal="center"/>
    </xf>
    <xf numFmtId="0" fontId="84" fillId="0" borderId="0" xfId="0" applyFont="1" applyAlignment="1">
      <alignment horizontal="center"/>
    </xf>
    <xf numFmtId="164" fontId="74" fillId="0" borderId="0" xfId="0" applyNumberFormat="1" applyFont="1" applyAlignment="1">
      <alignment horizontal="right"/>
    </xf>
    <xf numFmtId="1" fontId="2" fillId="0" borderId="1" xfId="0" applyNumberFormat="1" applyFont="1" applyBorder="1"/>
    <xf numFmtId="0" fontId="74" fillId="0" borderId="0" xfId="0" applyFont="1" applyAlignment="1">
      <alignment horizontal="right"/>
    </xf>
    <xf numFmtId="3" fontId="2" fillId="0" borderId="13" xfId="0" applyNumberFormat="1" applyFont="1" applyBorder="1"/>
    <xf numFmtId="0" fontId="74" fillId="0" borderId="5" xfId="0" applyFont="1" applyBorder="1" applyAlignment="1">
      <alignment horizontal="right"/>
    </xf>
    <xf numFmtId="0" fontId="2" fillId="0" borderId="6" xfId="0" applyFont="1" applyBorder="1"/>
    <xf numFmtId="0" fontId="2" fillId="0" borderId="1" xfId="0" applyFont="1" applyBorder="1"/>
    <xf numFmtId="0" fontId="74" fillId="0" borderId="4" xfId="0" applyFont="1" applyBorder="1" applyAlignment="1">
      <alignment horizontal="right"/>
    </xf>
    <xf numFmtId="3" fontId="2" fillId="0" borderId="9" xfId="0" applyNumberFormat="1" applyFont="1" applyBorder="1" applyAlignment="1" applyProtection="1">
      <alignment horizontal="left"/>
      <protection locked="0"/>
    </xf>
    <xf numFmtId="3" fontId="2" fillId="0" borderId="3" xfId="0" applyNumberFormat="1" applyFont="1" applyBorder="1" applyAlignment="1">
      <alignment horizontal="left"/>
    </xf>
    <xf numFmtId="3" fontId="2" fillId="0" borderId="1" xfId="0" applyNumberFormat="1" applyFont="1" applyBorder="1" applyAlignment="1">
      <alignment horizontal="left"/>
    </xf>
    <xf numFmtId="0" fontId="85" fillId="0" borderId="7" xfId="0" applyFont="1" applyBorder="1"/>
    <xf numFmtId="0" fontId="85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164" fontId="74" fillId="0" borderId="7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49" fontId="86" fillId="0" borderId="1" xfId="0" applyNumberFormat="1" applyFont="1" applyBorder="1" applyAlignment="1">
      <alignment horizontal="center" vertical="center" wrapText="1"/>
    </xf>
    <xf numFmtId="49" fontId="86" fillId="0" borderId="2" xfId="0" applyNumberFormat="1" applyFont="1" applyBorder="1" applyAlignment="1">
      <alignment horizontal="center" vertical="center" wrapText="1"/>
    </xf>
    <xf numFmtId="0" fontId="89" fillId="0" borderId="1" xfId="0" applyFont="1" applyBorder="1" applyAlignment="1">
      <alignment vertical="top" wrapText="1"/>
    </xf>
    <xf numFmtId="0" fontId="89" fillId="0" borderId="3" xfId="0" applyFont="1" applyBorder="1" applyAlignment="1">
      <alignment vertical="top" wrapText="1"/>
    </xf>
    <xf numFmtId="0" fontId="89" fillId="0" borderId="8" xfId="0" applyFont="1" applyBorder="1" applyAlignment="1">
      <alignment vertical="top" wrapText="1"/>
    </xf>
    <xf numFmtId="0" fontId="89" fillId="0" borderId="3" xfId="0" applyFont="1" applyBorder="1" applyAlignment="1">
      <alignment horizontal="center" vertical="top" wrapText="1"/>
    </xf>
    <xf numFmtId="0" fontId="74" fillId="0" borderId="1" xfId="0" applyFont="1" applyBorder="1" applyAlignment="1">
      <alignment horizontal="center" vertical="center" wrapText="1"/>
    </xf>
    <xf numFmtId="2" fontId="2" fillId="4" borderId="3" xfId="0" applyNumberFormat="1" applyFont="1" applyFill="1" applyBorder="1" applyAlignment="1">
      <alignment horizontal="right" vertical="center" wrapText="1"/>
    </xf>
    <xf numFmtId="2" fontId="2" fillId="4" borderId="1" xfId="0" applyNumberFormat="1" applyFont="1" applyFill="1" applyBorder="1" applyAlignment="1">
      <alignment horizontal="right" vertical="center" wrapText="1"/>
    </xf>
    <xf numFmtId="0" fontId="89" fillId="0" borderId="0" xfId="0" applyFont="1"/>
    <xf numFmtId="0" fontId="89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89" fillId="0" borderId="7" xfId="0" applyFont="1" applyBorder="1" applyAlignment="1">
      <alignment vertical="top" wrapText="1"/>
    </xf>
    <xf numFmtId="2" fontId="2" fillId="4" borderId="12" xfId="0" applyNumberFormat="1" applyFont="1" applyFill="1" applyBorder="1" applyAlignment="1">
      <alignment horizontal="right" vertical="center" wrapText="1"/>
    </xf>
    <xf numFmtId="2" fontId="2" fillId="4" borderId="5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0" fontId="90" fillId="0" borderId="0" xfId="0" applyFont="1" applyAlignment="1">
      <alignment horizontal="justify" vertical="center"/>
    </xf>
    <xf numFmtId="2" fontId="2" fillId="0" borderId="2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2" fontId="2" fillId="0" borderId="3" xfId="0" applyNumberFormat="1" applyFont="1" applyBorder="1" applyAlignment="1">
      <alignment horizontal="right" vertical="center" wrapText="1"/>
    </xf>
    <xf numFmtId="0" fontId="89" fillId="0" borderId="10" xfId="0" applyFont="1" applyBorder="1" applyAlignment="1">
      <alignment vertical="top" wrapText="1"/>
    </xf>
    <xf numFmtId="0" fontId="89" fillId="0" borderId="9" xfId="0" applyFont="1" applyBorder="1" applyAlignment="1">
      <alignment vertical="top" wrapText="1"/>
    </xf>
    <xf numFmtId="2" fontId="2" fillId="4" borderId="2" xfId="0" applyNumberFormat="1" applyFont="1" applyFill="1" applyBorder="1" applyAlignment="1">
      <alignment horizontal="right" vertical="center" wrapText="1"/>
    </xf>
    <xf numFmtId="2" fontId="2" fillId="4" borderId="9" xfId="0" applyNumberFormat="1" applyFont="1" applyFill="1" applyBorder="1" applyAlignment="1">
      <alignment horizontal="right" vertical="center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2" fontId="2" fillId="4" borderId="14" xfId="0" applyNumberFormat="1" applyFont="1" applyFill="1" applyBorder="1" applyAlignment="1">
      <alignment horizontal="right" vertical="center" wrapText="1"/>
    </xf>
    <xf numFmtId="2" fontId="2" fillId="4" borderId="13" xfId="0" applyNumberFormat="1" applyFont="1" applyFill="1" applyBorder="1" applyAlignment="1">
      <alignment horizontal="right" vertical="center" wrapText="1"/>
    </xf>
    <xf numFmtId="1" fontId="2" fillId="0" borderId="3" xfId="0" applyNumberFormat="1" applyFont="1" applyBorder="1" applyAlignment="1">
      <alignment horizontal="center" vertical="top" wrapText="1"/>
    </xf>
    <xf numFmtId="0" fontId="2" fillId="0" borderId="1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2" fontId="2" fillId="0" borderId="14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top" wrapText="1"/>
    </xf>
    <xf numFmtId="0" fontId="89" fillId="0" borderId="10" xfId="0" applyFont="1" applyBorder="1" applyAlignment="1">
      <alignment vertical="center" wrapText="1"/>
    </xf>
    <xf numFmtId="0" fontId="89" fillId="0" borderId="9" xfId="0" applyFont="1" applyBorder="1" applyAlignment="1">
      <alignment vertical="center" wrapText="1"/>
    </xf>
    <xf numFmtId="0" fontId="89" fillId="0" borderId="7" xfId="0" applyFont="1" applyBorder="1" applyAlignment="1">
      <alignment vertical="center" wrapText="1"/>
    </xf>
    <xf numFmtId="2" fontId="2" fillId="4" borderId="6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vertical="top"/>
    </xf>
    <xf numFmtId="2" fontId="2" fillId="4" borderId="10" xfId="0" applyNumberFormat="1" applyFont="1" applyFill="1" applyBorder="1" applyAlignment="1">
      <alignment horizontal="right" vertical="center" wrapText="1"/>
    </xf>
    <xf numFmtId="2" fontId="2" fillId="4" borderId="11" xfId="0" applyNumberFormat="1" applyFont="1" applyFill="1" applyBorder="1" applyAlignment="1">
      <alignment horizontal="right" vertical="center" wrapText="1"/>
    </xf>
    <xf numFmtId="0" fontId="89" fillId="0" borderId="6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89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89" fillId="0" borderId="8" xfId="0" applyFont="1" applyBorder="1" applyAlignment="1">
      <alignment vertical="center" wrapText="1"/>
    </xf>
    <xf numFmtId="2" fontId="2" fillId="4" borderId="3" xfId="0" applyNumberFormat="1" applyFont="1" applyFill="1" applyBorder="1" applyAlignment="1">
      <alignment horizontal="right" vertical="center"/>
    </xf>
    <xf numFmtId="2" fontId="2" fillId="4" borderId="6" xfId="0" applyNumberFormat="1" applyFont="1" applyFill="1" applyBorder="1" applyAlignment="1">
      <alignment horizontal="right" vertical="center"/>
    </xf>
    <xf numFmtId="2" fontId="2" fillId="4" borderId="1" xfId="0" applyNumberFormat="1" applyFont="1" applyFill="1" applyBorder="1" applyAlignment="1">
      <alignment horizontal="right" vertical="center"/>
    </xf>
    <xf numFmtId="0" fontId="2" fillId="0" borderId="13" xfId="0" applyFont="1" applyBorder="1" applyAlignment="1">
      <alignment horizontal="center" vertical="top" wrapText="1"/>
    </xf>
    <xf numFmtId="2" fontId="2" fillId="4" borderId="15" xfId="0" applyNumberFormat="1" applyFont="1" applyFill="1" applyBorder="1" applyAlignment="1">
      <alignment horizontal="right" vertical="center" wrapText="1"/>
    </xf>
    <xf numFmtId="2" fontId="2" fillId="0" borderId="8" xfId="0" applyNumberFormat="1" applyFont="1" applyBorder="1" applyAlignment="1">
      <alignment horizontal="right" vertical="center" wrapText="1"/>
    </xf>
    <xf numFmtId="2" fontId="2" fillId="0" borderId="9" xfId="0" applyNumberFormat="1" applyFont="1" applyBorder="1" applyAlignment="1">
      <alignment horizontal="right" vertical="center" wrapText="1"/>
    </xf>
    <xf numFmtId="0" fontId="2" fillId="0" borderId="15" xfId="0" applyFont="1" applyBorder="1" applyAlignment="1">
      <alignment vertical="top" wrapText="1"/>
    </xf>
    <xf numFmtId="0" fontId="89" fillId="0" borderId="2" xfId="0" applyFont="1" applyBorder="1" applyAlignment="1">
      <alignment horizontal="center" vertical="top" wrapText="1"/>
    </xf>
    <xf numFmtId="2" fontId="2" fillId="0" borderId="13" xfId="0" applyNumberFormat="1" applyFont="1" applyBorder="1" applyAlignment="1">
      <alignment horizontal="right" vertical="center" wrapText="1"/>
    </xf>
    <xf numFmtId="2" fontId="2" fillId="0" borderId="15" xfId="0" applyNumberFormat="1" applyFont="1" applyBorder="1" applyAlignment="1">
      <alignment horizontal="right" vertical="center" wrapText="1"/>
    </xf>
    <xf numFmtId="2" fontId="2" fillId="0" borderId="12" xfId="0" applyNumberFormat="1" applyFont="1" applyBorder="1" applyAlignment="1">
      <alignment horizontal="right" vertical="center" wrapText="1"/>
    </xf>
    <xf numFmtId="2" fontId="2" fillId="0" borderId="5" xfId="0" applyNumberFormat="1" applyFont="1" applyBorder="1" applyAlignment="1">
      <alignment horizontal="right" vertical="center" wrapText="1"/>
    </xf>
    <xf numFmtId="1" fontId="2" fillId="0" borderId="1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2" fontId="2" fillId="0" borderId="7" xfId="0" applyNumberFormat="1" applyFont="1" applyBorder="1" applyAlignment="1">
      <alignment horizontal="right" vertical="center" wrapText="1"/>
    </xf>
    <xf numFmtId="2" fontId="2" fillId="0" borderId="6" xfId="0" applyNumberFormat="1" applyFont="1" applyBorder="1" applyAlignment="1">
      <alignment horizontal="right" vertical="center" wrapText="1"/>
    </xf>
    <xf numFmtId="164" fontId="2" fillId="2" borderId="2" xfId="0" applyNumberFormat="1" applyFont="1" applyFill="1" applyBorder="1" applyAlignment="1">
      <alignment horizontal="right" vertical="center" wrapText="1"/>
    </xf>
    <xf numFmtId="0" fontId="91" fillId="0" borderId="14" xfId="0" applyFont="1" applyBorder="1" applyAlignment="1">
      <alignment horizontal="center" vertical="top" wrapText="1"/>
    </xf>
    <xf numFmtId="0" fontId="92" fillId="0" borderId="3" xfId="0" applyFont="1" applyBorder="1" applyAlignment="1">
      <alignment vertical="top" wrapText="1"/>
    </xf>
    <xf numFmtId="0" fontId="92" fillId="0" borderId="3" xfId="0" applyFont="1" applyBorder="1" applyAlignment="1">
      <alignment horizontal="center" vertical="top" wrapText="1"/>
    </xf>
    <xf numFmtId="2" fontId="2" fillId="4" borderId="8" xfId="0" applyNumberFormat="1" applyFont="1" applyFill="1" applyBorder="1" applyAlignment="1">
      <alignment horizontal="right" vertical="center" wrapText="1"/>
    </xf>
    <xf numFmtId="2" fontId="2" fillId="4" borderId="7" xfId="0" applyNumberFormat="1" applyFont="1" applyFill="1" applyBorder="1" applyAlignment="1">
      <alignment horizontal="right" vertical="center" wrapText="1"/>
    </xf>
    <xf numFmtId="164" fontId="2" fillId="3" borderId="3" xfId="0" applyNumberFormat="1" applyFont="1" applyFill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right" vertical="center" wrapText="1"/>
    </xf>
    <xf numFmtId="2" fontId="2" fillId="4" borderId="4" xfId="0" applyNumberFormat="1" applyFont="1" applyFill="1" applyBorder="1" applyAlignment="1">
      <alignment horizontal="right" vertical="center" wrapText="1"/>
    </xf>
    <xf numFmtId="0" fontId="2" fillId="0" borderId="3" xfId="0" applyFont="1" applyBorder="1"/>
    <xf numFmtId="0" fontId="2" fillId="0" borderId="8" xfId="0" applyFont="1" applyBorder="1"/>
    <xf numFmtId="0" fontId="2" fillId="0" borderId="1" xfId="0" applyFont="1" applyBorder="1" applyAlignment="1">
      <alignment horizontal="center"/>
    </xf>
    <xf numFmtId="0" fontId="89" fillId="0" borderId="8" xfId="0" applyFont="1" applyBorder="1"/>
    <xf numFmtId="164" fontId="2" fillId="0" borderId="4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0" fontId="74" fillId="0" borderId="0" xfId="0" applyFont="1" applyAlignment="1">
      <alignment horizontal="center" vertical="center" wrapText="1"/>
    </xf>
    <xf numFmtId="164" fontId="2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 wrapText="1"/>
    </xf>
    <xf numFmtId="14" fontId="93" fillId="0" borderId="0" xfId="0" applyNumberFormat="1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left" vertical="center" wrapText="1"/>
    </xf>
    <xf numFmtId="49" fontId="5" fillId="0" borderId="37" xfId="0" applyNumberFormat="1" applyFont="1" applyBorder="1" applyAlignment="1">
      <alignment horizontal="center" vertical="center"/>
    </xf>
    <xf numFmtId="2" fontId="5" fillId="0" borderId="37" xfId="0" applyNumberFormat="1" applyFont="1" applyBorder="1" applyAlignment="1">
      <alignment horizontal="right" vertical="center"/>
    </xf>
    <xf numFmtId="0" fontId="95" fillId="0" borderId="37" xfId="0" applyFont="1" applyBorder="1" applyAlignment="1">
      <alignment horizontal="right" vertical="center"/>
    </xf>
    <xf numFmtId="49" fontId="93" fillId="0" borderId="37" xfId="0" applyNumberFormat="1" applyFont="1" applyBorder="1" applyAlignment="1">
      <alignment horizontal="center" vertical="center"/>
    </xf>
    <xf numFmtId="2" fontId="93" fillId="0" borderId="37" xfId="0" applyNumberFormat="1" applyFont="1" applyBorder="1" applyAlignment="1">
      <alignment horizontal="right" vertical="center"/>
    </xf>
    <xf numFmtId="0" fontId="93" fillId="7" borderId="37" xfId="0" applyFont="1" applyFill="1" applyBorder="1" applyAlignment="1">
      <alignment horizontal="center" vertical="center" wrapText="1"/>
    </xf>
    <xf numFmtId="0" fontId="93" fillId="7" borderId="37" xfId="0" applyFont="1" applyFill="1" applyBorder="1" applyAlignment="1">
      <alignment horizontal="center" vertical="center"/>
    </xf>
    <xf numFmtId="0" fontId="16" fillId="0" borderId="0" xfId="0" applyFont="1" applyAlignment="1" applyProtection="1">
      <alignment horizontal="right"/>
      <protection locked="0"/>
    </xf>
    <xf numFmtId="0" fontId="16" fillId="0" borderId="22" xfId="0" applyFont="1" applyBorder="1" applyAlignment="1" applyProtection="1">
      <alignment horizontal="left"/>
      <protection locked="0"/>
    </xf>
    <xf numFmtId="0" fontId="18" fillId="0" borderId="22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21" fillId="0" borderId="0" xfId="0" applyFont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/>
      <protection locked="0"/>
    </xf>
    <xf numFmtId="164" fontId="48" fillId="0" borderId="0" xfId="7" applyNumberFormat="1" applyFont="1" applyAlignment="1" applyProtection="1">
      <alignment horizontal="center"/>
      <protection locked="0"/>
    </xf>
    <xf numFmtId="0" fontId="20" fillId="0" borderId="51" xfId="0" applyFont="1" applyBorder="1" applyAlignment="1" applyProtection="1">
      <alignment horizontal="center" vertical="center" wrapText="1"/>
      <protection locked="0"/>
    </xf>
    <xf numFmtId="0" fontId="20" fillId="0" borderId="25" xfId="0" applyFont="1" applyBorder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3" fontId="29" fillId="8" borderId="53" xfId="0" applyNumberFormat="1" applyFont="1" applyFill="1" applyBorder="1" applyAlignment="1">
      <alignment horizontal="right" wrapText="1"/>
    </xf>
    <xf numFmtId="0" fontId="29" fillId="0" borderId="68" xfId="0" applyFont="1" applyBorder="1" applyAlignment="1" applyProtection="1">
      <alignment horizontal="right" wrapText="1"/>
      <protection locked="0"/>
    </xf>
    <xf numFmtId="3" fontId="29" fillId="8" borderId="54" xfId="0" applyNumberFormat="1" applyFont="1" applyFill="1" applyBorder="1" applyAlignment="1">
      <alignment horizontal="right" wrapText="1"/>
    </xf>
    <xf numFmtId="1" fontId="29" fillId="0" borderId="58" xfId="0" applyNumberFormat="1" applyFont="1" applyBorder="1" applyAlignment="1">
      <alignment horizontal="right" wrapText="1"/>
    </xf>
    <xf numFmtId="1" fontId="71" fillId="8" borderId="60" xfId="0" applyNumberFormat="1" applyFont="1" applyFill="1" applyBorder="1" applyAlignment="1">
      <alignment horizontal="right" wrapText="1"/>
    </xf>
    <xf numFmtId="3" fontId="71" fillId="8" borderId="60" xfId="0" applyNumberFormat="1" applyFont="1" applyFill="1" applyBorder="1" applyAlignment="1">
      <alignment horizontal="right" wrapText="1"/>
    </xf>
    <xf numFmtId="1" fontId="71" fillId="8" borderId="59" xfId="0" applyNumberFormat="1" applyFont="1" applyFill="1" applyBorder="1" applyAlignment="1">
      <alignment horizontal="right" wrapText="1"/>
    </xf>
    <xf numFmtId="3" fontId="29" fillId="8" borderId="61" xfId="0" applyNumberFormat="1" applyFont="1" applyFill="1" applyBorder="1" applyAlignment="1">
      <alignment horizontal="right" wrapText="1"/>
    </xf>
    <xf numFmtId="1" fontId="71" fillId="8" borderId="63" xfId="0" applyNumberFormat="1" applyFont="1" applyFill="1" applyBorder="1" applyAlignment="1">
      <alignment horizontal="right" wrapText="1"/>
    </xf>
    <xf numFmtId="1" fontId="71" fillId="8" borderId="64" xfId="0" applyNumberFormat="1" applyFont="1" applyFill="1" applyBorder="1" applyAlignment="1">
      <alignment horizontal="right" wrapText="1"/>
    </xf>
    <xf numFmtId="3" fontId="29" fillId="8" borderId="65" xfId="0" applyNumberFormat="1" applyFont="1" applyFill="1" applyBorder="1" applyAlignment="1">
      <alignment horizontal="right" wrapText="1"/>
    </xf>
    <xf numFmtId="1" fontId="21" fillId="8" borderId="51" xfId="0" applyNumberFormat="1" applyFont="1" applyFill="1" applyBorder="1"/>
    <xf numFmtId="1" fontId="21" fillId="8" borderId="27" xfId="0" applyNumberFormat="1" applyFont="1" applyFill="1" applyBorder="1"/>
    <xf numFmtId="1" fontId="21" fillId="8" borderId="67" xfId="0" applyNumberFormat="1" applyFont="1" applyFill="1" applyBorder="1"/>
    <xf numFmtId="3" fontId="29" fillId="8" borderId="55" xfId="0" applyNumberFormat="1" applyFont="1" applyFill="1" applyBorder="1" applyAlignment="1">
      <alignment horizontal="right" wrapText="1"/>
    </xf>
    <xf numFmtId="1" fontId="21" fillId="8" borderId="25" xfId="0" applyNumberFormat="1" applyFont="1" applyFill="1" applyBorder="1"/>
    <xf numFmtId="1" fontId="21" fillId="8" borderId="63" xfId="0" applyNumberFormat="1" applyFont="1" applyFill="1" applyBorder="1"/>
    <xf numFmtId="1" fontId="21" fillId="8" borderId="64" xfId="0" applyNumberFormat="1" applyFont="1" applyFill="1" applyBorder="1"/>
    <xf numFmtId="0" fontId="49" fillId="0" borderId="25" xfId="3" applyFont="1" applyBorder="1"/>
    <xf numFmtId="0" fontId="49" fillId="0" borderId="25" xfId="3" applyFont="1" applyBorder="1" applyAlignment="1">
      <alignment wrapText="1"/>
    </xf>
    <xf numFmtId="49" fontId="96" fillId="0" borderId="25" xfId="3" applyNumberFormat="1" applyFont="1" applyBorder="1" applyAlignment="1">
      <alignment horizontal="justify" vertical="center"/>
    </xf>
    <xf numFmtId="0" fontId="18" fillId="0" borderId="25" xfId="0" applyFont="1" applyBorder="1" applyAlignment="1">
      <alignment vertical="center" wrapText="1"/>
    </xf>
    <xf numFmtId="0" fontId="97" fillId="0" borderId="0" xfId="0" applyFont="1"/>
    <xf numFmtId="0" fontId="20" fillId="0" borderId="0" xfId="0" applyFont="1"/>
    <xf numFmtId="0" fontId="17" fillId="0" borderId="25" xfId="0" applyFont="1" applyBorder="1"/>
    <xf numFmtId="0" fontId="18" fillId="0" borderId="25" xfId="0" applyFont="1" applyBorder="1"/>
    <xf numFmtId="0" fontId="18" fillId="0" borderId="25" xfId="0" applyFont="1" applyBorder="1" applyAlignment="1">
      <alignment horizontal="center"/>
    </xf>
    <xf numFmtId="0" fontId="19" fillId="0" borderId="25" xfId="0" applyFont="1" applyBorder="1"/>
    <xf numFmtId="0" fontId="19" fillId="0" borderId="25" xfId="0" applyFont="1" applyBorder="1" applyAlignment="1">
      <alignment horizontal="center"/>
    </xf>
    <xf numFmtId="0" fontId="98" fillId="0" borderId="25" xfId="0" applyFont="1" applyBorder="1"/>
    <xf numFmtId="0" fontId="98" fillId="0" borderId="25" xfId="0" applyFont="1" applyBorder="1" applyAlignment="1">
      <alignment horizontal="center"/>
    </xf>
    <xf numFmtId="0" fontId="18" fillId="0" borderId="22" xfId="0" applyFont="1" applyBorder="1" applyAlignment="1">
      <alignment wrapText="1"/>
    </xf>
    <xf numFmtId="0" fontId="25" fillId="0" borderId="0" xfId="0" applyFont="1" applyProtection="1">
      <protection locked="0"/>
    </xf>
    <xf numFmtId="0" fontId="74" fillId="0" borderId="0" xfId="0" applyFont="1" applyAlignment="1">
      <alignment horizontal="center" vertical="center" wrapText="1"/>
    </xf>
    <xf numFmtId="0" fontId="80" fillId="0" borderId="0" xfId="0" applyFont="1" applyAlignment="1">
      <alignment horizontal="center" vertical="center" wrapText="1"/>
    </xf>
    <xf numFmtId="0" fontId="74" fillId="0" borderId="0" xfId="0" applyFont="1" applyAlignment="1">
      <alignment horizontal="center"/>
    </xf>
    <xf numFmtId="0" fontId="74" fillId="0" borderId="0" xfId="0" applyFont="1"/>
    <xf numFmtId="0" fontId="0" fillId="0" borderId="7" xfId="0" applyBorder="1"/>
    <xf numFmtId="0" fontId="2" fillId="0" borderId="0" xfId="0" applyFont="1" applyAlignment="1">
      <alignment horizontal="center"/>
    </xf>
    <xf numFmtId="0" fontId="32" fillId="0" borderId="0" xfId="0" applyFont="1" applyAlignment="1">
      <alignment horizontal="left" vertical="center" wrapText="1"/>
    </xf>
    <xf numFmtId="0" fontId="32" fillId="0" borderId="0" xfId="0" applyFont="1" applyAlignment="1">
      <alignment horizontal="left" vertical="top" wrapText="1"/>
    </xf>
    <xf numFmtId="0" fontId="83" fillId="0" borderId="0" xfId="0" applyFont="1" applyAlignment="1">
      <alignment horizontal="center"/>
    </xf>
    <xf numFmtId="0" fontId="74" fillId="0" borderId="0" xfId="0" applyFont="1" applyAlignment="1">
      <alignment horizontal="center" vertical="top"/>
    </xf>
    <xf numFmtId="0" fontId="82" fillId="0" borderId="0" xfId="0" applyFont="1"/>
    <xf numFmtId="0" fontId="31" fillId="0" borderId="0" xfId="0" applyFont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164" fontId="2" fillId="0" borderId="0" xfId="0" applyNumberFormat="1" applyFont="1" applyAlignment="1">
      <alignment horizontal="right" vertical="center"/>
    </xf>
    <xf numFmtId="0" fontId="2" fillId="0" borderId="7" xfId="0" applyFont="1" applyBorder="1" applyAlignment="1">
      <alignment horizontal="left" wrapText="1"/>
    </xf>
    <xf numFmtId="0" fontId="2" fillId="0" borderId="0" xfId="0" applyFont="1" applyAlignment="1">
      <alignment horizontal="right"/>
    </xf>
    <xf numFmtId="0" fontId="74" fillId="0" borderId="0" xfId="0" applyFont="1" applyAlignment="1">
      <alignment horizontal="right"/>
    </xf>
    <xf numFmtId="49" fontId="86" fillId="0" borderId="15" xfId="0" applyNumberFormat="1" applyFont="1" applyBorder="1" applyAlignment="1">
      <alignment horizontal="left" vertical="center" wrapText="1"/>
    </xf>
    <xf numFmtId="0" fontId="87" fillId="0" borderId="4" xfId="0" applyFont="1" applyBorder="1" applyAlignment="1">
      <alignment horizontal="left" vertical="center" wrapText="1"/>
    </xf>
    <xf numFmtId="0" fontId="87" fillId="0" borderId="10" xfId="0" applyFont="1" applyBorder="1" applyAlignment="1">
      <alignment horizontal="left" vertical="center" wrapText="1"/>
    </xf>
    <xf numFmtId="0" fontId="87" fillId="0" borderId="7" xfId="0" applyFont="1" applyBorder="1" applyAlignment="1">
      <alignment horizontal="left" vertical="center" wrapText="1"/>
    </xf>
    <xf numFmtId="0" fontId="86" fillId="0" borderId="13" xfId="0" applyFont="1" applyBorder="1" applyAlignment="1">
      <alignment horizontal="center" vertical="center"/>
    </xf>
    <xf numFmtId="0" fontId="87" fillId="0" borderId="9" xfId="0" applyFont="1" applyBorder="1" applyAlignment="1">
      <alignment horizontal="center"/>
    </xf>
    <xf numFmtId="0" fontId="86" fillId="0" borderId="14" xfId="0" applyFont="1" applyBorder="1" applyAlignment="1">
      <alignment horizontal="center" vertical="center" wrapText="1"/>
    </xf>
    <xf numFmtId="0" fontId="88" fillId="0" borderId="2" xfId="0" applyFont="1" applyBorder="1" applyAlignment="1">
      <alignment horizontal="center" vertical="center" wrapText="1"/>
    </xf>
    <xf numFmtId="0" fontId="34" fillId="0" borderId="6" xfId="0" applyFont="1" applyBorder="1" applyAlignment="1">
      <alignment horizontal="center" wrapText="1"/>
    </xf>
    <xf numFmtId="0" fontId="34" fillId="0" borderId="3" xfId="0" applyFont="1" applyBorder="1" applyAlignment="1">
      <alignment horizontal="center" wrapText="1"/>
    </xf>
    <xf numFmtId="49" fontId="32" fillId="0" borderId="6" xfId="0" applyNumberFormat="1" applyFont="1" applyBorder="1" applyAlignment="1">
      <alignment horizontal="center" vertical="center"/>
    </xf>
    <xf numFmtId="49" fontId="32" fillId="0" borderId="8" xfId="0" applyNumberFormat="1" applyFont="1" applyBorder="1" applyAlignment="1">
      <alignment horizontal="center" vertical="center"/>
    </xf>
    <xf numFmtId="49" fontId="32" fillId="0" borderId="3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wrapText="1"/>
    </xf>
    <xf numFmtId="0" fontId="74" fillId="0" borderId="0" xfId="0" applyFont="1" applyAlignment="1">
      <alignment horizontal="center" vertical="top" wrapText="1"/>
    </xf>
    <xf numFmtId="0" fontId="0" fillId="0" borderId="0" xfId="0" applyAlignment="1">
      <alignment horizontal="center" wrapText="1"/>
    </xf>
    <xf numFmtId="0" fontId="36" fillId="0" borderId="0" xfId="0" applyFont="1" applyAlignment="1">
      <alignment horizontal="center" vertical="top"/>
    </xf>
    <xf numFmtId="0" fontId="74" fillId="0" borderId="0" xfId="0" applyFont="1" applyAlignment="1">
      <alignment horizontal="right" vertical="top"/>
    </xf>
    <xf numFmtId="164" fontId="86" fillId="0" borderId="13" xfId="0" applyNumberFormat="1" applyFont="1" applyBorder="1" applyAlignment="1">
      <alignment horizontal="center" vertical="center" wrapText="1"/>
    </xf>
    <xf numFmtId="0" fontId="87" fillId="0" borderId="9" xfId="0" applyFont="1" applyBorder="1" applyAlignment="1">
      <alignment horizontal="center" wrapText="1"/>
    </xf>
    <xf numFmtId="164" fontId="86" fillId="0" borderId="14" xfId="0" applyNumberFormat="1" applyFont="1" applyBorder="1" applyAlignment="1">
      <alignment horizontal="center" vertical="center" wrapText="1"/>
    </xf>
    <xf numFmtId="0" fontId="87" fillId="0" borderId="2" xfId="0" applyFont="1" applyBorder="1" applyAlignment="1">
      <alignment wrapText="1"/>
    </xf>
    <xf numFmtId="0" fontId="2" fillId="0" borderId="7" xfId="0" applyFont="1" applyBorder="1" applyAlignment="1">
      <alignment horizontal="left"/>
    </xf>
    <xf numFmtId="0" fontId="17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center"/>
      <protection locked="0"/>
    </xf>
    <xf numFmtId="0" fontId="17" fillId="0" borderId="33" xfId="0" applyFont="1" applyBorder="1" applyAlignment="1" applyProtection="1">
      <alignment horizontal="center" vertical="center" wrapText="1"/>
      <protection locked="0"/>
    </xf>
    <xf numFmtId="0" fontId="17" fillId="0" borderId="35" xfId="0" applyFont="1" applyBorder="1" applyAlignment="1" applyProtection="1">
      <alignment horizontal="center" vertical="center" wrapText="1"/>
      <protection locked="0"/>
    </xf>
    <xf numFmtId="0" fontId="17" fillId="0" borderId="31" xfId="0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/>
      <protection locked="0"/>
    </xf>
    <xf numFmtId="0" fontId="16" fillId="0" borderId="28" xfId="0" applyFont="1" applyBorder="1" applyAlignment="1" applyProtection="1">
      <alignment horizontal="left" wrapText="1"/>
      <protection locked="0"/>
    </xf>
    <xf numFmtId="0" fontId="16" fillId="0" borderId="29" xfId="0" applyFont="1" applyBorder="1" applyAlignment="1" applyProtection="1">
      <alignment horizontal="left" wrapText="1"/>
      <protection locked="0"/>
    </xf>
    <xf numFmtId="0" fontId="16" fillId="0" borderId="30" xfId="0" applyFont="1" applyBorder="1" applyAlignment="1" applyProtection="1">
      <alignment horizontal="left" wrapText="1"/>
      <protection locked="0"/>
    </xf>
    <xf numFmtId="0" fontId="17" fillId="0" borderId="24" xfId="0" applyFont="1" applyBorder="1" applyAlignment="1" applyProtection="1">
      <alignment horizontal="center" vertical="center" wrapText="1"/>
      <protection locked="0"/>
    </xf>
    <xf numFmtId="0" fontId="17" fillId="0" borderId="26" xfId="0" applyFont="1" applyBorder="1" applyAlignment="1" applyProtection="1">
      <alignment horizontal="center" vertical="center" wrapText="1"/>
      <protection locked="0"/>
    </xf>
    <xf numFmtId="0" fontId="17" fillId="0" borderId="27" xfId="0" applyFont="1" applyBorder="1" applyAlignment="1" applyProtection="1">
      <alignment horizontal="center" vertical="center" wrapText="1"/>
      <protection locked="0"/>
    </xf>
    <xf numFmtId="0" fontId="17" fillId="0" borderId="24" xfId="0" applyFont="1" applyBorder="1" applyAlignment="1" applyProtection="1">
      <alignment horizontal="center" vertical="center"/>
      <protection locked="0"/>
    </xf>
    <xf numFmtId="0" fontId="17" fillId="0" borderId="27" xfId="0" applyFont="1" applyBorder="1" applyAlignment="1" applyProtection="1">
      <alignment horizontal="center" vertical="center"/>
      <protection locked="0"/>
    </xf>
    <xf numFmtId="0" fontId="16" fillId="0" borderId="28" xfId="0" applyFont="1" applyBorder="1" applyAlignment="1" applyProtection="1">
      <alignment horizontal="left" vertical="top" wrapText="1"/>
      <protection locked="0"/>
    </xf>
    <xf numFmtId="0" fontId="16" fillId="0" borderId="29" xfId="0" applyFont="1" applyBorder="1" applyAlignment="1" applyProtection="1">
      <alignment horizontal="left" vertical="top" wrapText="1"/>
      <protection locked="0"/>
    </xf>
    <xf numFmtId="0" fontId="16" fillId="0" borderId="30" xfId="0" applyFont="1" applyBorder="1" applyAlignment="1" applyProtection="1">
      <alignment horizontal="left" vertical="top" wrapText="1"/>
      <protection locked="0"/>
    </xf>
    <xf numFmtId="0" fontId="17" fillId="0" borderId="33" xfId="0" applyFont="1" applyBorder="1" applyAlignment="1" applyProtection="1">
      <alignment horizontal="center" vertical="center"/>
      <protection locked="0"/>
    </xf>
    <xf numFmtId="0" fontId="17" fillId="0" borderId="23" xfId="0" applyFont="1" applyBorder="1" applyAlignment="1" applyProtection="1">
      <alignment horizontal="center" vertical="center"/>
      <protection locked="0"/>
    </xf>
    <xf numFmtId="0" fontId="17" fillId="0" borderId="34" xfId="0" applyFont="1" applyBorder="1" applyAlignment="1" applyProtection="1">
      <alignment horizontal="center" vertical="center"/>
      <protection locked="0"/>
    </xf>
    <xf numFmtId="0" fontId="17" fillId="0" borderId="35" xfId="0" applyFont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7" fillId="0" borderId="36" xfId="0" applyFont="1" applyBorder="1" applyAlignment="1" applyProtection="1">
      <alignment horizontal="center" vertical="center"/>
      <protection locked="0"/>
    </xf>
    <xf numFmtId="0" fontId="17" fillId="0" borderId="31" xfId="0" applyFont="1" applyBorder="1" applyAlignment="1" applyProtection="1">
      <alignment horizontal="center"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0" fontId="17" fillId="0" borderId="32" xfId="0" applyFont="1" applyBorder="1" applyAlignment="1" applyProtection="1">
      <alignment horizontal="center" vertical="center"/>
      <protection locked="0"/>
    </xf>
    <xf numFmtId="0" fontId="17" fillId="0" borderId="23" xfId="0" applyFont="1" applyBorder="1" applyAlignment="1" applyProtection="1">
      <alignment horizontal="center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0" fontId="16" fillId="0" borderId="33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2" fontId="16" fillId="0" borderId="24" xfId="0" applyNumberFormat="1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33" xfId="0" applyFont="1" applyBorder="1" applyAlignment="1" applyProtection="1">
      <alignment horizontal="left" wrapText="1"/>
      <protection locked="0"/>
    </xf>
    <xf numFmtId="0" fontId="16" fillId="0" borderId="23" xfId="0" applyFont="1" applyBorder="1" applyAlignment="1" applyProtection="1">
      <alignment horizontal="left"/>
      <protection locked="0"/>
    </xf>
    <xf numFmtId="0" fontId="16" fillId="0" borderId="34" xfId="0" applyFont="1" applyBorder="1" applyAlignment="1" applyProtection="1">
      <alignment horizontal="left"/>
      <protection locked="0"/>
    </xf>
    <xf numFmtId="0" fontId="5" fillId="0" borderId="0" xfId="0" applyFont="1" applyAlignment="1">
      <alignment horizontal="left" vertical="center" wrapText="1"/>
    </xf>
    <xf numFmtId="0" fontId="25" fillId="0" borderId="22" xfId="0" applyFont="1" applyBorder="1" applyAlignment="1" applyProtection="1">
      <alignment horizontal="center"/>
      <protection locked="0"/>
    </xf>
    <xf numFmtId="0" fontId="16" fillId="0" borderId="0" xfId="0" applyFont="1" applyAlignment="1" applyProtection="1">
      <alignment horizontal="left" wrapText="1"/>
      <protection locked="0"/>
    </xf>
    <xf numFmtId="0" fontId="17" fillId="0" borderId="22" xfId="0" applyFont="1" applyBorder="1" applyAlignment="1" applyProtection="1">
      <alignment horizontal="center"/>
      <protection locked="0"/>
    </xf>
    <xf numFmtId="0" fontId="16" fillId="0" borderId="22" xfId="0" applyFont="1" applyBorder="1" applyAlignment="1" applyProtection="1">
      <alignment horizontal="center"/>
      <protection locked="0"/>
    </xf>
    <xf numFmtId="0" fontId="20" fillId="0" borderId="23" xfId="0" applyFont="1" applyBorder="1" applyAlignment="1" applyProtection="1">
      <alignment horizontal="left" indent="18"/>
      <protection locked="0"/>
    </xf>
    <xf numFmtId="0" fontId="43" fillId="0" borderId="0" xfId="0" applyFont="1" applyAlignment="1" applyProtection="1">
      <alignment horizontal="right"/>
      <protection locked="0"/>
    </xf>
    <xf numFmtId="0" fontId="16" fillId="0" borderId="0" xfId="0" applyFont="1" applyAlignment="1" applyProtection="1">
      <alignment horizontal="right"/>
      <protection locked="0"/>
    </xf>
    <xf numFmtId="0" fontId="16" fillId="0" borderId="31" xfId="0" applyFont="1" applyBorder="1" applyAlignment="1" applyProtection="1">
      <alignment horizontal="left"/>
      <protection locked="0"/>
    </xf>
    <xf numFmtId="0" fontId="16" fillId="0" borderId="22" xfId="0" applyFont="1" applyBorder="1" applyAlignment="1" applyProtection="1">
      <alignment horizontal="left"/>
      <protection locked="0"/>
    </xf>
    <xf numFmtId="0" fontId="16" fillId="0" borderId="32" xfId="0" applyFont="1" applyBorder="1" applyAlignment="1" applyProtection="1">
      <alignment horizontal="left"/>
      <protection locked="0"/>
    </xf>
    <xf numFmtId="0" fontId="16" fillId="0" borderId="24" xfId="0" applyFont="1" applyBorder="1" applyAlignment="1">
      <alignment horizontal="center" vertical="center"/>
    </xf>
    <xf numFmtId="0" fontId="17" fillId="0" borderId="0" xfId="0" applyFont="1" applyAlignment="1">
      <alignment horizontal="left"/>
    </xf>
    <xf numFmtId="0" fontId="0" fillId="0" borderId="0" xfId="0" applyAlignment="1">
      <alignment horizontal="left"/>
    </xf>
    <xf numFmtId="0" fontId="16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20" fillId="0" borderId="25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 wrapText="1"/>
    </xf>
    <xf numFmtId="0" fontId="20" fillId="0" borderId="27" xfId="0" applyFont="1" applyBorder="1" applyAlignment="1">
      <alignment wrapText="1"/>
    </xf>
    <xf numFmtId="0" fontId="17" fillId="0" borderId="0" xfId="0" applyFont="1" applyAlignment="1">
      <alignment horizontal="center"/>
    </xf>
    <xf numFmtId="0" fontId="18" fillId="0" borderId="22" xfId="0" applyFont="1" applyBorder="1" applyAlignment="1">
      <alignment horizontal="center"/>
    </xf>
    <xf numFmtId="0" fontId="16" fillId="0" borderId="23" xfId="0" applyFont="1" applyBorder="1" applyAlignment="1">
      <alignment horizontal="center"/>
    </xf>
    <xf numFmtId="0" fontId="19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14" fillId="0" borderId="25" xfId="0" applyFont="1" applyBorder="1" applyAlignment="1">
      <alignment vertical="center" wrapText="1"/>
    </xf>
    <xf numFmtId="0" fontId="17" fillId="0" borderId="28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0" fontId="16" fillId="0" borderId="0" xfId="4" applyFont="1" applyAlignment="1">
      <alignment horizontal="left" vertical="top" wrapText="1"/>
    </xf>
    <xf numFmtId="0" fontId="16" fillId="0" borderId="0" xfId="4" applyFont="1" applyAlignment="1">
      <alignment horizontal="center" vertical="top"/>
    </xf>
    <xf numFmtId="0" fontId="16" fillId="0" borderId="22" xfId="4" applyFont="1" applyBorder="1" applyAlignment="1">
      <alignment horizontal="center"/>
    </xf>
    <xf numFmtId="0" fontId="16" fillId="0" borderId="0" xfId="4" applyFont="1" applyAlignment="1">
      <alignment horizontal="center" vertical="top" wrapText="1"/>
    </xf>
    <xf numFmtId="0" fontId="4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0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0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wrapText="1"/>
    </xf>
    <xf numFmtId="0" fontId="3" fillId="0" borderId="17" xfId="0" applyFont="1" applyBorder="1" applyAlignment="1">
      <alignment horizontal="center" vertical="center"/>
    </xf>
    <xf numFmtId="0" fontId="5" fillId="0" borderId="20" xfId="0" applyFont="1" applyBorder="1" applyAlignment="1">
      <alignment horizontal="right"/>
    </xf>
    <xf numFmtId="0" fontId="3" fillId="0" borderId="0" xfId="0" applyFont="1"/>
    <xf numFmtId="0" fontId="6" fillId="0" borderId="21" xfId="0" applyFont="1" applyBorder="1" applyAlignment="1">
      <alignment horizontal="center" vertical="top"/>
    </xf>
    <xf numFmtId="0" fontId="3" fillId="0" borderId="17" xfId="0" applyFont="1" applyBorder="1" applyAlignment="1">
      <alignment horizontal="center" vertical="center" wrapText="1"/>
    </xf>
    <xf numFmtId="2" fontId="40" fillId="0" borderId="17" xfId="0" applyNumberFormat="1" applyFont="1" applyBorder="1" applyAlignment="1">
      <alignment horizontal="center"/>
    </xf>
    <xf numFmtId="0" fontId="3" fillId="0" borderId="17" xfId="0" applyFont="1" applyBorder="1"/>
    <xf numFmtId="0" fontId="40" fillId="0" borderId="17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5" fillId="0" borderId="20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0" fontId="9" fillId="0" borderId="23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15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9" fillId="0" borderId="22" xfId="0" applyFont="1" applyBorder="1" applyAlignment="1">
      <alignment horizontal="right"/>
    </xf>
    <xf numFmtId="0" fontId="9" fillId="0" borderId="24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/>
    </xf>
    <xf numFmtId="0" fontId="9" fillId="0" borderId="25" xfId="0" applyFont="1" applyBorder="1" applyAlignment="1">
      <alignment horizontal="center" wrapText="1"/>
    </xf>
    <xf numFmtId="0" fontId="9" fillId="0" borderId="25" xfId="0" applyFont="1" applyBorder="1"/>
    <xf numFmtId="0" fontId="14" fillId="0" borderId="22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93" fillId="0" borderId="0" xfId="0" applyFont="1" applyAlignment="1">
      <alignment horizontal="center" wrapText="1"/>
    </xf>
    <xf numFmtId="0" fontId="3" fillId="0" borderId="2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94" fillId="0" borderId="0" xfId="0" applyFont="1" applyAlignment="1">
      <alignment horizontal="center" vertical="center" wrapText="1"/>
    </xf>
    <xf numFmtId="0" fontId="93" fillId="0" borderId="37" xfId="0" applyFont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93" fillId="7" borderId="38" xfId="0" applyFont="1" applyFill="1" applyBorder="1" applyAlignment="1">
      <alignment horizontal="center" vertical="center"/>
    </xf>
    <xf numFmtId="0" fontId="93" fillId="7" borderId="39" xfId="0" applyFont="1" applyFill="1" applyBorder="1" applyAlignment="1">
      <alignment horizontal="center" vertical="center"/>
    </xf>
    <xf numFmtId="0" fontId="93" fillId="7" borderId="40" xfId="0" applyFont="1" applyFill="1" applyBorder="1" applyAlignment="1">
      <alignment horizontal="center" vertical="center"/>
    </xf>
    <xf numFmtId="0" fontId="5" fillId="0" borderId="37" xfId="0" applyFont="1" applyBorder="1" applyAlignment="1">
      <alignment horizontal="left" vertical="center" wrapText="1"/>
    </xf>
    <xf numFmtId="0" fontId="5" fillId="0" borderId="0" xfId="0" applyFont="1"/>
    <xf numFmtId="0" fontId="5" fillId="0" borderId="20" xfId="0" applyFont="1" applyBorder="1" applyAlignment="1">
      <alignment horizontal="center" vertical="center"/>
    </xf>
    <xf numFmtId="0" fontId="45" fillId="7" borderId="38" xfId="0" applyFont="1" applyFill="1" applyBorder="1" applyAlignment="1">
      <alignment horizontal="center" vertical="center"/>
    </xf>
    <xf numFmtId="0" fontId="45" fillId="7" borderId="39" xfId="0" applyFont="1" applyFill="1" applyBorder="1" applyAlignment="1">
      <alignment horizontal="center" vertical="center"/>
    </xf>
    <xf numFmtId="0" fontId="45" fillId="7" borderId="40" xfId="0" applyFont="1" applyFill="1" applyBorder="1" applyAlignment="1">
      <alignment horizontal="center" vertical="center"/>
    </xf>
    <xf numFmtId="1" fontId="64" fillId="0" borderId="28" xfId="0" applyNumberFormat="1" applyFont="1" applyBorder="1" applyAlignment="1" applyProtection="1">
      <alignment horizontal="center"/>
      <protection locked="0"/>
    </xf>
    <xf numFmtId="1" fontId="64" fillId="0" borderId="30" xfId="0" applyNumberFormat="1" applyFont="1" applyBorder="1" applyAlignment="1" applyProtection="1">
      <alignment horizontal="center"/>
      <protection locked="0"/>
    </xf>
    <xf numFmtId="0" fontId="60" fillId="0" borderId="0" xfId="0" applyFont="1" applyAlignment="1" applyProtection="1">
      <alignment horizontal="left" vertical="top" wrapText="1"/>
      <protection locked="0"/>
    </xf>
    <xf numFmtId="0" fontId="18" fillId="0" borderId="22" xfId="0" applyFont="1" applyBorder="1" applyAlignment="1" applyProtection="1">
      <alignment horizontal="center" wrapText="1"/>
      <protection locked="0"/>
    </xf>
    <xf numFmtId="0" fontId="17" fillId="0" borderId="0" xfId="6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/>
      <protection locked="0"/>
    </xf>
    <xf numFmtId="14" fontId="21" fillId="0" borderId="0" xfId="0" applyNumberFormat="1" applyFont="1" applyAlignment="1" applyProtection="1">
      <alignment horizontal="center"/>
      <protection locked="0"/>
    </xf>
    <xf numFmtId="0" fontId="62" fillId="0" borderId="0" xfId="5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/>
      <protection locked="0"/>
    </xf>
    <xf numFmtId="0" fontId="21" fillId="0" borderId="28" xfId="0" applyFont="1" applyBorder="1" applyAlignment="1" applyProtection="1">
      <alignment horizontal="center"/>
      <protection locked="0"/>
    </xf>
    <xf numFmtId="0" fontId="21" fillId="0" borderId="30" xfId="0" applyFont="1" applyBorder="1" applyAlignment="1" applyProtection="1">
      <alignment horizontal="center"/>
      <protection locked="0"/>
    </xf>
    <xf numFmtId="164" fontId="48" fillId="0" borderId="0" xfId="7" applyNumberFormat="1" applyFont="1" applyAlignment="1" applyProtection="1">
      <alignment horizontal="center"/>
      <protection locked="0"/>
    </xf>
    <xf numFmtId="0" fontId="16" fillId="0" borderId="29" xfId="0" applyFont="1" applyBorder="1" applyAlignment="1" applyProtection="1">
      <alignment horizontal="center"/>
      <protection locked="0"/>
    </xf>
    <xf numFmtId="0" fontId="20" fillId="0" borderId="43" xfId="0" applyFont="1" applyBorder="1" applyAlignment="1" applyProtection="1">
      <alignment horizontal="center" vertical="center" wrapText="1"/>
      <protection locked="0"/>
    </xf>
    <xf numFmtId="0" fontId="20" fillId="0" borderId="50" xfId="0" applyFont="1" applyBorder="1" applyAlignment="1" applyProtection="1">
      <alignment horizontal="center" vertical="center" wrapText="1"/>
      <protection locked="0"/>
    </xf>
    <xf numFmtId="0" fontId="16" fillId="0" borderId="44" xfId="0" applyFont="1" applyBorder="1" applyAlignment="1" applyProtection="1">
      <alignment horizontal="center" vertical="center" wrapText="1"/>
      <protection locked="0"/>
    </xf>
    <xf numFmtId="0" fontId="16" fillId="0" borderId="45" xfId="0" applyFont="1" applyBorder="1" applyAlignment="1" applyProtection="1">
      <alignment horizontal="center" vertical="center" wrapText="1"/>
      <protection locked="0"/>
    </xf>
    <xf numFmtId="0" fontId="16" fillId="0" borderId="46" xfId="0" applyFont="1" applyBorder="1" applyAlignment="1" applyProtection="1">
      <alignment horizontal="center" vertical="center" wrapText="1"/>
      <protection locked="0"/>
    </xf>
    <xf numFmtId="0" fontId="16" fillId="0" borderId="47" xfId="0" applyFont="1" applyBorder="1" applyAlignment="1" applyProtection="1">
      <alignment horizontal="center" vertical="center" wrapText="1"/>
      <protection locked="0"/>
    </xf>
    <xf numFmtId="0" fontId="16" fillId="0" borderId="48" xfId="0" applyFont="1" applyBorder="1" applyAlignment="1" applyProtection="1">
      <alignment horizontal="center" vertical="center" wrapText="1"/>
      <protection locked="0"/>
    </xf>
    <xf numFmtId="0" fontId="16" fillId="0" borderId="49" xfId="0" applyFont="1" applyBorder="1" applyAlignment="1" applyProtection="1">
      <alignment horizontal="center" vertical="center" wrapText="1"/>
      <protection locked="0"/>
    </xf>
    <xf numFmtId="0" fontId="16" fillId="0" borderId="51" xfId="0" applyFont="1" applyBorder="1" applyAlignment="1" applyProtection="1">
      <alignment horizontal="center" vertical="center" wrapText="1"/>
      <protection locked="0"/>
    </xf>
    <xf numFmtId="0" fontId="16" fillId="0" borderId="25" xfId="0" applyFont="1" applyBorder="1" applyAlignment="1" applyProtection="1">
      <alignment horizontal="center" vertical="center" wrapText="1"/>
      <protection locked="0"/>
    </xf>
    <xf numFmtId="0" fontId="16" fillId="0" borderId="28" xfId="0" applyFont="1" applyBorder="1" applyAlignment="1" applyProtection="1">
      <alignment horizontal="center" vertical="center" wrapText="1"/>
      <protection locked="0"/>
    </xf>
    <xf numFmtId="0" fontId="16" fillId="0" borderId="29" xfId="0" applyFont="1" applyBorder="1" applyAlignment="1" applyProtection="1">
      <alignment horizontal="center" vertical="center" wrapText="1"/>
      <protection locked="0"/>
    </xf>
    <xf numFmtId="0" fontId="16" fillId="0" borderId="52" xfId="0" applyFont="1" applyBorder="1" applyAlignment="1" applyProtection="1">
      <alignment horizontal="center" vertical="center" wrapText="1"/>
      <protection locked="0"/>
    </xf>
    <xf numFmtId="0" fontId="20" fillId="0" borderId="51" xfId="0" applyFont="1" applyBorder="1" applyAlignment="1" applyProtection="1">
      <alignment horizontal="center" vertical="center" wrapText="1"/>
      <protection locked="0"/>
    </xf>
    <xf numFmtId="0" fontId="20" fillId="0" borderId="25" xfId="0" applyFont="1" applyBorder="1" applyAlignment="1" applyProtection="1">
      <alignment horizontal="center" vertical="center" wrapText="1"/>
      <protection locked="0"/>
    </xf>
    <xf numFmtId="0" fontId="20" fillId="0" borderId="54" xfId="0" applyFont="1" applyBorder="1" applyAlignment="1" applyProtection="1">
      <alignment horizontal="center" vertical="center" wrapText="1"/>
      <protection locked="0"/>
    </xf>
    <xf numFmtId="0" fontId="20" fillId="0" borderId="55" xfId="0" applyFont="1" applyBorder="1" applyAlignment="1" applyProtection="1">
      <alignment horizontal="center" vertical="center" wrapText="1"/>
      <protection locked="0"/>
    </xf>
    <xf numFmtId="0" fontId="16" fillId="0" borderId="22" xfId="0" applyFont="1" applyBorder="1" applyAlignment="1" applyProtection="1">
      <alignment horizontal="center" wrapText="1"/>
      <protection locked="0"/>
    </xf>
    <xf numFmtId="0" fontId="60" fillId="0" borderId="23" xfId="0" applyFont="1" applyBorder="1" applyAlignment="1" applyProtection="1">
      <alignment horizontal="center"/>
      <protection locked="0"/>
    </xf>
    <xf numFmtId="0" fontId="65" fillId="0" borderId="25" xfId="0" applyFont="1" applyBorder="1" applyAlignment="1" applyProtection="1">
      <alignment horizontal="left" vertical="center" wrapText="1"/>
      <protection locked="0"/>
    </xf>
    <xf numFmtId="0" fontId="20" fillId="0" borderId="53" xfId="0" applyFont="1" applyBorder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0" fontId="19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14" fontId="0" fillId="0" borderId="22" xfId="0" applyNumberFormat="1" applyBorder="1" applyAlignment="1">
      <alignment horizontal="center"/>
    </xf>
    <xf numFmtId="0" fontId="17" fillId="0" borderId="28" xfId="0" applyFont="1" applyBorder="1" applyAlignment="1">
      <alignment horizontal="left"/>
    </xf>
    <xf numFmtId="0" fontId="17" fillId="0" borderId="30" xfId="0" applyFont="1" applyBorder="1" applyAlignment="1">
      <alignment horizontal="left"/>
    </xf>
    <xf numFmtId="0" fontId="58" fillId="0" borderId="42" xfId="0" applyFont="1" applyBorder="1" applyAlignment="1">
      <alignment horizontal="center"/>
    </xf>
    <xf numFmtId="0" fontId="51" fillId="0" borderId="0" xfId="3" applyFont="1" applyAlignment="1">
      <alignment horizontal="center" vertical="center"/>
    </xf>
    <xf numFmtId="0" fontId="52" fillId="0" borderId="0" xfId="3" applyFont="1" applyAlignment="1">
      <alignment horizontal="center"/>
    </xf>
    <xf numFmtId="1" fontId="57" fillId="0" borderId="41" xfId="0" applyNumberFormat="1" applyFont="1" applyBorder="1" applyAlignment="1">
      <alignment horizontal="center"/>
    </xf>
  </cellXfs>
  <cellStyles count="8">
    <cellStyle name="Įprastas" xfId="0" builtinId="0"/>
    <cellStyle name="Įprastas 4" xfId="1"/>
    <cellStyle name="Normal_biudz uz 2001 atskaitomybe3" xfId="3"/>
    <cellStyle name="Normal_CF_ataskaitos_prie_mokejimo_tvarkos_040115" xfId="4"/>
    <cellStyle name="Normal_kontingento formos sav" xfId="6"/>
    <cellStyle name="Normal_Sheet1" xfId="7"/>
    <cellStyle name="Normal_TRECFORMantras2001333" xfId="5"/>
    <cellStyle name="Paprastas 2" xfId="2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8"/>
  <sheetViews>
    <sheetView workbookViewId="0">
      <selection activeCell="V22" sqref="V22"/>
    </sheetView>
  </sheetViews>
  <sheetFormatPr defaultColWidth="9.140625" defaultRowHeight="15"/>
  <cols>
    <col min="1" max="4" width="2" style="282" customWidth="1"/>
    <col min="5" max="5" width="2.140625" style="282" customWidth="1"/>
    <col min="6" max="6" width="3.5703125" style="283" customWidth="1"/>
    <col min="7" max="7" width="34.28515625" style="282" customWidth="1"/>
    <col min="8" max="8" width="4.7109375" style="282" customWidth="1"/>
    <col min="9" max="12" width="12.85546875" style="282" customWidth="1"/>
    <col min="13" max="13" width="0.140625" style="282" hidden="1" customWidth="1"/>
    <col min="14" max="14" width="6.140625" style="282" hidden="1" customWidth="1"/>
    <col min="15" max="15" width="8.85546875" style="282" hidden="1" customWidth="1"/>
    <col min="16" max="16" width="9.140625" style="282"/>
    <col min="17" max="17" width="6.140625" style="282" customWidth="1"/>
    <col min="18" max="18" width="9.140625" style="282"/>
    <col min="19" max="16384" width="9.140625" style="43"/>
  </cols>
  <sheetData>
    <row r="1" spans="1:17" ht="24.75" customHeight="1">
      <c r="G1" s="96"/>
      <c r="H1" s="97"/>
      <c r="I1" s="476" t="s">
        <v>437</v>
      </c>
      <c r="J1" s="476"/>
      <c r="K1" s="476"/>
      <c r="L1" s="476"/>
      <c r="M1" s="83"/>
      <c r="N1" s="284"/>
      <c r="O1" s="284"/>
      <c r="P1" s="284"/>
      <c r="Q1" s="284"/>
    </row>
    <row r="2" spans="1:17" ht="22.5" customHeight="1">
      <c r="H2" s="97"/>
      <c r="I2" s="477" t="s">
        <v>438</v>
      </c>
      <c r="J2" s="477"/>
      <c r="K2" s="477"/>
      <c r="L2" s="477"/>
      <c r="M2" s="83"/>
      <c r="N2" s="284"/>
      <c r="O2" s="284"/>
      <c r="P2" s="284"/>
      <c r="Q2" s="285"/>
    </row>
    <row r="3" spans="1:17" ht="13.5" customHeight="1">
      <c r="H3" s="286"/>
      <c r="I3" s="284" t="s">
        <v>439</v>
      </c>
      <c r="J3" s="284"/>
      <c r="K3" s="287"/>
      <c r="L3" s="287"/>
      <c r="M3" s="83"/>
      <c r="N3" s="284"/>
      <c r="O3" s="284"/>
      <c r="P3" s="284"/>
      <c r="Q3" s="288"/>
    </row>
    <row r="4" spans="1:17" ht="6" customHeight="1">
      <c r="G4" s="98" t="s">
        <v>0</v>
      </c>
      <c r="H4" s="97"/>
      <c r="I4" s="43"/>
      <c r="J4" s="287"/>
      <c r="K4" s="287"/>
      <c r="L4" s="287"/>
      <c r="M4" s="83"/>
      <c r="N4" s="267"/>
      <c r="O4" s="267"/>
      <c r="P4" s="284"/>
      <c r="Q4" s="288"/>
    </row>
    <row r="5" spans="1:17" ht="5.25" customHeight="1">
      <c r="H5" s="289"/>
      <c r="I5" s="43"/>
      <c r="J5" s="287"/>
      <c r="K5" s="287"/>
      <c r="L5" s="287"/>
      <c r="M5" s="83"/>
      <c r="N5" s="284"/>
      <c r="O5" s="284"/>
      <c r="P5" s="284"/>
      <c r="Q5" s="288"/>
    </row>
    <row r="6" spans="1:17" ht="3.75" customHeight="1">
      <c r="H6" s="289"/>
      <c r="I6" s="43"/>
      <c r="J6" s="290"/>
      <c r="K6" s="287"/>
      <c r="L6" s="287"/>
      <c r="M6" s="83"/>
      <c r="N6" s="284"/>
      <c r="O6" s="284"/>
      <c r="P6" s="284"/>
    </row>
    <row r="7" spans="1:17" ht="6.75" customHeight="1">
      <c r="H7" s="289"/>
      <c r="I7" s="43"/>
      <c r="K7" s="284"/>
      <c r="L7" s="284"/>
      <c r="M7" s="83"/>
      <c r="N7" s="284"/>
      <c r="O7" s="284"/>
      <c r="P7" s="284"/>
      <c r="Q7" s="291"/>
    </row>
    <row r="8" spans="1:17" ht="18" customHeight="1">
      <c r="A8" s="478" t="s">
        <v>440</v>
      </c>
      <c r="B8" s="478"/>
      <c r="C8" s="478"/>
      <c r="D8" s="478"/>
      <c r="E8" s="478"/>
      <c r="F8" s="478"/>
      <c r="G8" s="478"/>
      <c r="H8" s="478"/>
      <c r="I8" s="478"/>
      <c r="J8" s="478"/>
      <c r="K8" s="478"/>
      <c r="L8" s="478"/>
      <c r="M8" s="292"/>
      <c r="N8" s="292"/>
      <c r="O8" s="292"/>
      <c r="P8" s="292"/>
      <c r="Q8" s="292"/>
    </row>
    <row r="9" spans="1:17" ht="12" customHeight="1">
      <c r="G9" s="292"/>
      <c r="H9" s="291"/>
      <c r="I9" s="291"/>
      <c r="J9" s="293"/>
      <c r="K9" s="293"/>
      <c r="L9" s="269"/>
      <c r="M9" s="83"/>
    </row>
    <row r="10" spans="1:17" ht="18" customHeight="1">
      <c r="A10" s="482" t="s">
        <v>1</v>
      </c>
      <c r="B10" s="482"/>
      <c r="C10" s="482"/>
      <c r="D10" s="482"/>
      <c r="E10" s="482"/>
      <c r="F10" s="482"/>
      <c r="G10" s="482"/>
      <c r="H10" s="482"/>
      <c r="I10" s="482"/>
      <c r="J10" s="482"/>
      <c r="K10" s="482"/>
      <c r="L10" s="482"/>
      <c r="M10" s="83"/>
    </row>
    <row r="11" spans="1:17" ht="18.75" customHeight="1">
      <c r="A11" s="479" t="s">
        <v>2</v>
      </c>
      <c r="B11" s="480"/>
      <c r="C11" s="480"/>
      <c r="D11" s="480"/>
      <c r="E11" s="480"/>
      <c r="F11" s="480"/>
      <c r="G11" s="480"/>
      <c r="H11" s="480"/>
      <c r="I11" s="480"/>
      <c r="J11" s="480"/>
      <c r="K11" s="480"/>
      <c r="L11" s="480"/>
      <c r="M11" s="83"/>
    </row>
    <row r="12" spans="1:17" ht="7.5" customHeight="1">
      <c r="A12" s="294"/>
      <c r="B12" s="295"/>
      <c r="C12" s="295"/>
      <c r="D12" s="295"/>
      <c r="E12" s="295"/>
      <c r="F12" s="295"/>
      <c r="G12" s="295"/>
      <c r="H12" s="295"/>
      <c r="I12" s="295"/>
      <c r="J12" s="295"/>
      <c r="K12" s="295"/>
      <c r="L12" s="295"/>
      <c r="M12" s="83"/>
    </row>
    <row r="13" spans="1:17" ht="14.25" customHeight="1">
      <c r="A13" s="294"/>
      <c r="B13" s="295"/>
      <c r="C13" s="295"/>
      <c r="D13" s="295"/>
      <c r="E13" s="295"/>
      <c r="F13" s="295"/>
      <c r="G13" s="481" t="s">
        <v>3</v>
      </c>
      <c r="H13" s="481"/>
      <c r="I13" s="481"/>
      <c r="J13" s="481"/>
      <c r="K13" s="481"/>
      <c r="L13" s="295"/>
      <c r="M13" s="83"/>
    </row>
    <row r="14" spans="1:17" ht="16.5" customHeight="1">
      <c r="A14" s="471" t="s">
        <v>441</v>
      </c>
      <c r="B14" s="471"/>
      <c r="C14" s="471"/>
      <c r="D14" s="471"/>
      <c r="E14" s="471"/>
      <c r="F14" s="471"/>
      <c r="G14" s="471"/>
      <c r="H14" s="471"/>
      <c r="I14" s="471"/>
      <c r="J14" s="471"/>
      <c r="K14" s="471"/>
      <c r="L14" s="471"/>
      <c r="M14" s="83"/>
      <c r="P14" s="282" t="s">
        <v>12</v>
      </c>
    </row>
    <row r="15" spans="1:17" ht="15.75" customHeight="1">
      <c r="G15" s="475" t="s">
        <v>374</v>
      </c>
      <c r="H15" s="475"/>
      <c r="I15" s="475"/>
      <c r="J15" s="475"/>
      <c r="K15" s="475"/>
      <c r="M15" s="83"/>
    </row>
    <row r="16" spans="1:17" ht="12" customHeight="1">
      <c r="G16" s="472" t="s">
        <v>495</v>
      </c>
      <c r="H16" s="472"/>
      <c r="I16" s="472"/>
      <c r="J16" s="472"/>
      <c r="K16" s="472"/>
    </row>
    <row r="17" spans="1:13" ht="12" customHeight="1">
      <c r="B17" s="471" t="s">
        <v>5</v>
      </c>
      <c r="C17" s="471"/>
      <c r="D17" s="471"/>
      <c r="E17" s="471"/>
      <c r="F17" s="471"/>
      <c r="G17" s="471"/>
      <c r="H17" s="471"/>
      <c r="I17" s="471"/>
      <c r="J17" s="471"/>
      <c r="K17" s="471"/>
      <c r="L17" s="471"/>
    </row>
    <row r="18" spans="1:13" ht="12" customHeight="1"/>
    <row r="19" spans="1:13" ht="12.75" customHeight="1">
      <c r="G19" s="475" t="s">
        <v>494</v>
      </c>
      <c r="H19" s="475"/>
      <c r="I19" s="475"/>
      <c r="J19" s="475"/>
      <c r="K19" s="475"/>
    </row>
    <row r="20" spans="1:13" ht="11.25" customHeight="1">
      <c r="G20" s="473" t="s">
        <v>6</v>
      </c>
      <c r="H20" s="473"/>
      <c r="I20" s="473"/>
      <c r="J20" s="473"/>
      <c r="K20" s="473"/>
    </row>
    <row r="21" spans="1:13" ht="11.25" customHeight="1">
      <c r="G21" s="284"/>
      <c r="H21" s="284"/>
      <c r="I21" s="284"/>
      <c r="J21" s="284"/>
      <c r="K21" s="284"/>
    </row>
    <row r="22" spans="1:13">
      <c r="B22" s="43"/>
      <c r="C22" s="43"/>
      <c r="D22" s="43"/>
      <c r="E22" s="474"/>
      <c r="F22" s="474"/>
      <c r="G22" s="474"/>
      <c r="H22" s="474"/>
      <c r="I22" s="474"/>
      <c r="J22" s="474"/>
      <c r="K22" s="474"/>
      <c r="L22" s="43"/>
    </row>
    <row r="23" spans="1:13" ht="12" customHeight="1">
      <c r="A23" s="470" t="s">
        <v>7</v>
      </c>
      <c r="B23" s="470"/>
      <c r="C23" s="470"/>
      <c r="D23" s="470"/>
      <c r="E23" s="470"/>
      <c r="F23" s="470"/>
      <c r="G23" s="470"/>
      <c r="H23" s="470"/>
      <c r="I23" s="470"/>
      <c r="J23" s="470"/>
      <c r="K23" s="470"/>
      <c r="L23" s="470"/>
      <c r="M23" s="296"/>
    </row>
    <row r="24" spans="1:13" ht="12" customHeight="1">
      <c r="F24" s="282"/>
      <c r="J24" s="84"/>
      <c r="K24" s="269"/>
      <c r="L24" s="86" t="s">
        <v>8</v>
      </c>
      <c r="M24" s="296"/>
    </row>
    <row r="25" spans="1:13" ht="11.25" customHeight="1">
      <c r="F25" s="282"/>
      <c r="J25" s="297" t="s">
        <v>442</v>
      </c>
      <c r="K25" s="286"/>
      <c r="L25" s="298"/>
      <c r="M25" s="296"/>
    </row>
    <row r="26" spans="1:13" ht="12" customHeight="1">
      <c r="E26" s="284"/>
      <c r="F26" s="299"/>
      <c r="I26" s="300"/>
      <c r="J26" s="300"/>
      <c r="K26" s="301" t="s">
        <v>9</v>
      </c>
      <c r="L26" s="298"/>
      <c r="M26" s="296"/>
    </row>
    <row r="27" spans="1:13" ht="12.75" customHeight="1">
      <c r="A27" s="483"/>
      <c r="B27" s="483"/>
      <c r="C27" s="483"/>
      <c r="D27" s="483"/>
      <c r="E27" s="483"/>
      <c r="F27" s="483"/>
      <c r="G27" s="483"/>
      <c r="H27" s="483"/>
      <c r="I27" s="483"/>
      <c r="K27" s="301" t="s">
        <v>10</v>
      </c>
      <c r="L27" s="302" t="s">
        <v>11</v>
      </c>
      <c r="M27" s="296"/>
    </row>
    <row r="28" spans="1:13" ht="12" customHeight="1">
      <c r="A28" s="483" t="s">
        <v>12</v>
      </c>
      <c r="B28" s="483"/>
      <c r="C28" s="483"/>
      <c r="D28" s="483"/>
      <c r="E28" s="483"/>
      <c r="F28" s="483"/>
      <c r="G28" s="483"/>
      <c r="H28" s="483"/>
      <c r="I28" s="483"/>
      <c r="J28" s="303" t="s">
        <v>13</v>
      </c>
      <c r="K28" s="304"/>
      <c r="L28" s="298"/>
      <c r="M28" s="296"/>
    </row>
    <row r="29" spans="1:13" ht="12.75" customHeight="1">
      <c r="F29" s="282"/>
      <c r="G29" s="305" t="s">
        <v>14</v>
      </c>
      <c r="H29" s="306"/>
      <c r="I29" s="307"/>
      <c r="J29" s="308"/>
      <c r="K29" s="298"/>
      <c r="L29" s="298"/>
      <c r="M29" s="296"/>
    </row>
    <row r="30" spans="1:13" ht="13.5" customHeight="1">
      <c r="F30" s="282"/>
      <c r="G30" s="487" t="s">
        <v>15</v>
      </c>
      <c r="H30" s="487"/>
      <c r="I30" s="309"/>
      <c r="J30" s="310"/>
      <c r="K30" s="311"/>
      <c r="L30" s="311"/>
      <c r="M30" s="296"/>
    </row>
    <row r="31" spans="1:13" ht="14.25" customHeight="1">
      <c r="A31" s="312"/>
      <c r="B31" s="312"/>
      <c r="C31" s="312"/>
      <c r="D31" s="312"/>
      <c r="E31" s="312"/>
      <c r="F31" s="313"/>
      <c r="G31" s="314"/>
      <c r="I31" s="314"/>
      <c r="J31" s="314"/>
      <c r="K31" s="315"/>
      <c r="L31" s="316" t="s">
        <v>16</v>
      </c>
      <c r="M31" s="317"/>
    </row>
    <row r="32" spans="1:13" ht="24" customHeight="1">
      <c r="A32" s="488" t="s">
        <v>17</v>
      </c>
      <c r="B32" s="489"/>
      <c r="C32" s="489"/>
      <c r="D32" s="489"/>
      <c r="E32" s="489"/>
      <c r="F32" s="489"/>
      <c r="G32" s="492" t="s">
        <v>18</v>
      </c>
      <c r="H32" s="494" t="s">
        <v>19</v>
      </c>
      <c r="I32" s="496" t="s">
        <v>20</v>
      </c>
      <c r="J32" s="497"/>
      <c r="K32" s="506" t="s">
        <v>21</v>
      </c>
      <c r="L32" s="508" t="s">
        <v>22</v>
      </c>
      <c r="M32" s="317"/>
    </row>
    <row r="33" spans="1:18" ht="46.5" customHeight="1">
      <c r="A33" s="490"/>
      <c r="B33" s="491"/>
      <c r="C33" s="491"/>
      <c r="D33" s="491"/>
      <c r="E33" s="491"/>
      <c r="F33" s="491"/>
      <c r="G33" s="493"/>
      <c r="H33" s="495"/>
      <c r="I33" s="318" t="s">
        <v>23</v>
      </c>
      <c r="J33" s="319" t="s">
        <v>24</v>
      </c>
      <c r="K33" s="507"/>
      <c r="L33" s="509"/>
    </row>
    <row r="34" spans="1:18" ht="11.25" customHeight="1">
      <c r="A34" s="498" t="s">
        <v>25</v>
      </c>
      <c r="B34" s="499"/>
      <c r="C34" s="499"/>
      <c r="D34" s="499"/>
      <c r="E34" s="499"/>
      <c r="F34" s="500"/>
      <c r="G34" s="87">
        <v>2</v>
      </c>
      <c r="H34" s="88">
        <v>3</v>
      </c>
      <c r="I34" s="89" t="s">
        <v>26</v>
      </c>
      <c r="J34" s="90" t="s">
        <v>27</v>
      </c>
      <c r="K34" s="91">
        <v>6</v>
      </c>
      <c r="L34" s="91">
        <v>7</v>
      </c>
    </row>
    <row r="35" spans="1:18" s="327" customFormat="1" ht="14.25" customHeight="1">
      <c r="A35" s="320">
        <v>2</v>
      </c>
      <c r="B35" s="320"/>
      <c r="C35" s="321"/>
      <c r="D35" s="322"/>
      <c r="E35" s="320"/>
      <c r="F35" s="323"/>
      <c r="G35" s="322" t="s">
        <v>28</v>
      </c>
      <c r="H35" s="324">
        <v>1</v>
      </c>
      <c r="I35" s="325">
        <f>SUM(I36+I47+I67+I88+I95+I115+I141+I160+I170)</f>
        <v>2029665</v>
      </c>
      <c r="J35" s="325">
        <f>SUM(J36+J47+J67+J88+J95+J115+J141+J160+J170)</f>
        <v>2029665</v>
      </c>
      <c r="K35" s="326">
        <f>SUM(K36+K47+K67+K88+K95+K115+K141+K160+K170)</f>
        <v>2021932.65</v>
      </c>
      <c r="L35" s="325">
        <f>SUM(L36+L47+L67+L88+L95+L115+L141+L160+L170)</f>
        <v>2021932.65</v>
      </c>
    </row>
    <row r="36" spans="1:18" ht="16.5" customHeight="1">
      <c r="A36" s="320">
        <v>2</v>
      </c>
      <c r="B36" s="328">
        <v>1</v>
      </c>
      <c r="C36" s="329"/>
      <c r="D36" s="330"/>
      <c r="E36" s="331"/>
      <c r="F36" s="332"/>
      <c r="G36" s="333" t="s">
        <v>29</v>
      </c>
      <c r="H36" s="324">
        <v>2</v>
      </c>
      <c r="I36" s="325">
        <f>SUM(I37+I43)</f>
        <v>1748100</v>
      </c>
      <c r="J36" s="325">
        <f>SUM(J37+J43)</f>
        <v>1748100</v>
      </c>
      <c r="K36" s="334">
        <f>SUM(K37+K43)</f>
        <v>1748100</v>
      </c>
      <c r="L36" s="335">
        <f>SUM(L37+L43)</f>
        <v>1748100</v>
      </c>
      <c r="M36" s="43"/>
    </row>
    <row r="37" spans="1:18" ht="14.25" customHeight="1">
      <c r="A37" s="336">
        <v>2</v>
      </c>
      <c r="B37" s="336">
        <v>1</v>
      </c>
      <c r="C37" s="337">
        <v>1</v>
      </c>
      <c r="D37" s="338"/>
      <c r="E37" s="336"/>
      <c r="F37" s="339"/>
      <c r="G37" s="338" t="s">
        <v>30</v>
      </c>
      <c r="H37" s="324">
        <v>3</v>
      </c>
      <c r="I37" s="325">
        <f>SUM(I38)</f>
        <v>1720220</v>
      </c>
      <c r="J37" s="325">
        <f>SUM(J38)</f>
        <v>1720220</v>
      </c>
      <c r="K37" s="326">
        <f>SUM(K38)</f>
        <v>1720220</v>
      </c>
      <c r="L37" s="325">
        <f>SUM(L38)</f>
        <v>1720220</v>
      </c>
      <c r="M37" s="43"/>
      <c r="Q37" s="43"/>
    </row>
    <row r="38" spans="1:18" ht="13.5" customHeight="1">
      <c r="A38" s="340">
        <v>2</v>
      </c>
      <c r="B38" s="336">
        <v>1</v>
      </c>
      <c r="C38" s="337">
        <v>1</v>
      </c>
      <c r="D38" s="338">
        <v>1</v>
      </c>
      <c r="E38" s="336"/>
      <c r="F38" s="339"/>
      <c r="G38" s="338" t="s">
        <v>30</v>
      </c>
      <c r="H38" s="324">
        <v>4</v>
      </c>
      <c r="I38" s="325">
        <f>SUM(I39+I41)</f>
        <v>1720220</v>
      </c>
      <c r="J38" s="325">
        <f t="shared" ref="J38:L39" si="0">SUM(J39)</f>
        <v>1720220</v>
      </c>
      <c r="K38" s="325">
        <f t="shared" si="0"/>
        <v>1720220</v>
      </c>
      <c r="L38" s="325">
        <f t="shared" si="0"/>
        <v>1720220</v>
      </c>
      <c r="M38" s="43"/>
      <c r="Q38" s="341"/>
    </row>
    <row r="39" spans="1:18" ht="14.25" customHeight="1">
      <c r="A39" s="340">
        <v>2</v>
      </c>
      <c r="B39" s="336">
        <v>1</v>
      </c>
      <c r="C39" s="337">
        <v>1</v>
      </c>
      <c r="D39" s="338">
        <v>1</v>
      </c>
      <c r="E39" s="336">
        <v>1</v>
      </c>
      <c r="F39" s="339"/>
      <c r="G39" s="338" t="s">
        <v>31</v>
      </c>
      <c r="H39" s="324">
        <v>5</v>
      </c>
      <c r="I39" s="326">
        <f>SUM(I40)</f>
        <v>1720220</v>
      </c>
      <c r="J39" s="326">
        <f t="shared" si="0"/>
        <v>1720220</v>
      </c>
      <c r="K39" s="326">
        <f t="shared" si="0"/>
        <v>1720220</v>
      </c>
      <c r="L39" s="326">
        <f t="shared" si="0"/>
        <v>1720220</v>
      </c>
      <c r="M39" s="43"/>
      <c r="Q39" s="341"/>
    </row>
    <row r="40" spans="1:18" ht="14.25" customHeight="1">
      <c r="A40" s="340">
        <v>2</v>
      </c>
      <c r="B40" s="336">
        <v>1</v>
      </c>
      <c r="C40" s="337">
        <v>1</v>
      </c>
      <c r="D40" s="338">
        <v>1</v>
      </c>
      <c r="E40" s="336">
        <v>1</v>
      </c>
      <c r="F40" s="339">
        <v>1</v>
      </c>
      <c r="G40" s="338" t="s">
        <v>31</v>
      </c>
      <c r="H40" s="324">
        <v>6</v>
      </c>
      <c r="I40" s="342">
        <v>1720220</v>
      </c>
      <c r="J40" s="343">
        <v>1720220</v>
      </c>
      <c r="K40" s="343">
        <v>1720220</v>
      </c>
      <c r="L40" s="343">
        <v>1720220</v>
      </c>
      <c r="M40" s="43"/>
      <c r="Q40" s="341"/>
    </row>
    <row r="41" spans="1:18" ht="12.75" hidden="1" customHeight="1">
      <c r="A41" s="340">
        <v>2</v>
      </c>
      <c r="B41" s="336">
        <v>1</v>
      </c>
      <c r="C41" s="337">
        <v>1</v>
      </c>
      <c r="D41" s="338">
        <v>1</v>
      </c>
      <c r="E41" s="336">
        <v>2</v>
      </c>
      <c r="F41" s="339"/>
      <c r="G41" s="338" t="s">
        <v>32</v>
      </c>
      <c r="H41" s="324">
        <v>7</v>
      </c>
      <c r="I41" s="326">
        <f>I42</f>
        <v>0</v>
      </c>
      <c r="J41" s="326">
        <f>J42</f>
        <v>0</v>
      </c>
      <c r="K41" s="326">
        <f>K42</f>
        <v>0</v>
      </c>
      <c r="L41" s="326">
        <f>L42</f>
        <v>0</v>
      </c>
      <c r="M41" s="43"/>
      <c r="Q41" s="341"/>
    </row>
    <row r="42" spans="1:18" ht="12.75" hidden="1" customHeight="1">
      <c r="A42" s="340">
        <v>2</v>
      </c>
      <c r="B42" s="336">
        <v>1</v>
      </c>
      <c r="C42" s="337">
        <v>1</v>
      </c>
      <c r="D42" s="338">
        <v>1</v>
      </c>
      <c r="E42" s="336">
        <v>2</v>
      </c>
      <c r="F42" s="339">
        <v>1</v>
      </c>
      <c r="G42" s="338" t="s">
        <v>32</v>
      </c>
      <c r="H42" s="324">
        <v>8</v>
      </c>
      <c r="I42" s="343">
        <v>0</v>
      </c>
      <c r="J42" s="344">
        <v>0</v>
      </c>
      <c r="K42" s="343">
        <v>0</v>
      </c>
      <c r="L42" s="344">
        <v>0</v>
      </c>
      <c r="M42" s="43"/>
      <c r="Q42" s="341"/>
    </row>
    <row r="43" spans="1:18" ht="13.5" customHeight="1">
      <c r="A43" s="340">
        <v>2</v>
      </c>
      <c r="B43" s="336">
        <v>1</v>
      </c>
      <c r="C43" s="337">
        <v>2</v>
      </c>
      <c r="D43" s="338"/>
      <c r="E43" s="336"/>
      <c r="F43" s="339"/>
      <c r="G43" s="338" t="s">
        <v>33</v>
      </c>
      <c r="H43" s="324">
        <v>9</v>
      </c>
      <c r="I43" s="326">
        <f t="shared" ref="I43:L45" si="1">I44</f>
        <v>27880</v>
      </c>
      <c r="J43" s="325">
        <f t="shared" si="1"/>
        <v>27880</v>
      </c>
      <c r="K43" s="326">
        <f t="shared" si="1"/>
        <v>27880</v>
      </c>
      <c r="L43" s="325">
        <f t="shared" si="1"/>
        <v>27880</v>
      </c>
      <c r="M43" s="43"/>
      <c r="Q43" s="341"/>
    </row>
    <row r="44" spans="1:18">
      <c r="A44" s="340">
        <v>2</v>
      </c>
      <c r="B44" s="336">
        <v>1</v>
      </c>
      <c r="C44" s="337">
        <v>2</v>
      </c>
      <c r="D44" s="338">
        <v>1</v>
      </c>
      <c r="E44" s="336"/>
      <c r="F44" s="339"/>
      <c r="G44" s="338" t="s">
        <v>33</v>
      </c>
      <c r="H44" s="324">
        <v>10</v>
      </c>
      <c r="I44" s="326">
        <f t="shared" si="1"/>
        <v>27880</v>
      </c>
      <c r="J44" s="325">
        <f t="shared" si="1"/>
        <v>27880</v>
      </c>
      <c r="K44" s="325">
        <f t="shared" si="1"/>
        <v>27880</v>
      </c>
      <c r="L44" s="325">
        <f t="shared" si="1"/>
        <v>27880</v>
      </c>
      <c r="Q44" s="43"/>
    </row>
    <row r="45" spans="1:18" ht="13.5" customHeight="1">
      <c r="A45" s="340">
        <v>2</v>
      </c>
      <c r="B45" s="336">
        <v>1</v>
      </c>
      <c r="C45" s="337">
        <v>2</v>
      </c>
      <c r="D45" s="338">
        <v>1</v>
      </c>
      <c r="E45" s="336">
        <v>1</v>
      </c>
      <c r="F45" s="339"/>
      <c r="G45" s="338" t="s">
        <v>33</v>
      </c>
      <c r="H45" s="324">
        <v>11</v>
      </c>
      <c r="I45" s="325">
        <f t="shared" si="1"/>
        <v>27880</v>
      </c>
      <c r="J45" s="325">
        <f t="shared" si="1"/>
        <v>27880</v>
      </c>
      <c r="K45" s="325">
        <f t="shared" si="1"/>
        <v>27880</v>
      </c>
      <c r="L45" s="325">
        <f t="shared" si="1"/>
        <v>27880</v>
      </c>
      <c r="M45" s="43"/>
      <c r="Q45" s="341"/>
    </row>
    <row r="46" spans="1:18" ht="14.25" customHeight="1">
      <c r="A46" s="340">
        <v>2</v>
      </c>
      <c r="B46" s="336">
        <v>1</v>
      </c>
      <c r="C46" s="337">
        <v>2</v>
      </c>
      <c r="D46" s="338">
        <v>1</v>
      </c>
      <c r="E46" s="336">
        <v>1</v>
      </c>
      <c r="F46" s="339">
        <v>1</v>
      </c>
      <c r="G46" s="338" t="s">
        <v>33</v>
      </c>
      <c r="H46" s="324">
        <v>12</v>
      </c>
      <c r="I46" s="344">
        <v>27880</v>
      </c>
      <c r="J46" s="343">
        <v>27880</v>
      </c>
      <c r="K46" s="343">
        <v>27880</v>
      </c>
      <c r="L46" s="343">
        <v>27880</v>
      </c>
      <c r="M46" s="43"/>
      <c r="Q46" s="341"/>
    </row>
    <row r="47" spans="1:18" ht="26.25" customHeight="1">
      <c r="A47" s="345">
        <v>2</v>
      </c>
      <c r="B47" s="346">
        <v>2</v>
      </c>
      <c r="C47" s="329"/>
      <c r="D47" s="330"/>
      <c r="E47" s="331"/>
      <c r="F47" s="332"/>
      <c r="G47" s="333" t="s">
        <v>34</v>
      </c>
      <c r="H47" s="324">
        <v>13</v>
      </c>
      <c r="I47" s="347">
        <f t="shared" ref="I47:L49" si="2">I48</f>
        <v>250807</v>
      </c>
      <c r="J47" s="348">
        <f t="shared" si="2"/>
        <v>250807</v>
      </c>
      <c r="K47" s="347">
        <f t="shared" si="2"/>
        <v>243074.65</v>
      </c>
      <c r="L47" s="347">
        <f t="shared" si="2"/>
        <v>243074.65</v>
      </c>
      <c r="M47" s="43"/>
    </row>
    <row r="48" spans="1:18" ht="27" customHeight="1">
      <c r="A48" s="340">
        <v>2</v>
      </c>
      <c r="B48" s="336">
        <v>2</v>
      </c>
      <c r="C48" s="337">
        <v>1</v>
      </c>
      <c r="D48" s="338"/>
      <c r="E48" s="336"/>
      <c r="F48" s="339"/>
      <c r="G48" s="330" t="s">
        <v>34</v>
      </c>
      <c r="H48" s="324">
        <v>14</v>
      </c>
      <c r="I48" s="325">
        <f t="shared" si="2"/>
        <v>250807</v>
      </c>
      <c r="J48" s="326">
        <f t="shared" si="2"/>
        <v>250807</v>
      </c>
      <c r="K48" s="325">
        <f t="shared" si="2"/>
        <v>243074.65</v>
      </c>
      <c r="L48" s="326">
        <f t="shared" si="2"/>
        <v>243074.65</v>
      </c>
      <c r="M48" s="43"/>
      <c r="Q48" s="43"/>
      <c r="R48" s="341"/>
    </row>
    <row r="49" spans="1:18" ht="15.75" customHeight="1">
      <c r="A49" s="340">
        <v>2</v>
      </c>
      <c r="B49" s="336">
        <v>2</v>
      </c>
      <c r="C49" s="337">
        <v>1</v>
      </c>
      <c r="D49" s="338">
        <v>1</v>
      </c>
      <c r="E49" s="336"/>
      <c r="F49" s="339"/>
      <c r="G49" s="330" t="s">
        <v>34</v>
      </c>
      <c r="H49" s="324">
        <v>15</v>
      </c>
      <c r="I49" s="325">
        <f t="shared" si="2"/>
        <v>250807</v>
      </c>
      <c r="J49" s="326">
        <f t="shared" si="2"/>
        <v>250807</v>
      </c>
      <c r="K49" s="335">
        <f t="shared" si="2"/>
        <v>243074.65</v>
      </c>
      <c r="L49" s="335">
        <f t="shared" si="2"/>
        <v>243074.65</v>
      </c>
      <c r="M49" s="43"/>
      <c r="Q49" s="341"/>
      <c r="R49" s="43"/>
    </row>
    <row r="50" spans="1:18" ht="24.75" customHeight="1">
      <c r="A50" s="349">
        <v>2</v>
      </c>
      <c r="B50" s="350">
        <v>2</v>
      </c>
      <c r="C50" s="351">
        <v>1</v>
      </c>
      <c r="D50" s="352">
        <v>1</v>
      </c>
      <c r="E50" s="350">
        <v>1</v>
      </c>
      <c r="F50" s="353"/>
      <c r="G50" s="330" t="s">
        <v>34</v>
      </c>
      <c r="H50" s="324">
        <v>16</v>
      </c>
      <c r="I50" s="354">
        <f>SUM(I51:I66)</f>
        <v>250807</v>
      </c>
      <c r="J50" s="354">
        <f>SUM(J51:J66)</f>
        <v>250807</v>
      </c>
      <c r="K50" s="355">
        <f>SUM(K51:K66)</f>
        <v>243074.65</v>
      </c>
      <c r="L50" s="355">
        <f>SUM(L51:L66)</f>
        <v>243074.65</v>
      </c>
      <c r="M50" s="43"/>
      <c r="Q50" s="341"/>
      <c r="R50" s="43"/>
    </row>
    <row r="51" spans="1:18" ht="15.75" customHeight="1">
      <c r="A51" s="340">
        <v>2</v>
      </c>
      <c r="B51" s="336">
        <v>2</v>
      </c>
      <c r="C51" s="337">
        <v>1</v>
      </c>
      <c r="D51" s="338">
        <v>1</v>
      </c>
      <c r="E51" s="336">
        <v>1</v>
      </c>
      <c r="F51" s="356">
        <v>1</v>
      </c>
      <c r="G51" s="338" t="s">
        <v>35</v>
      </c>
      <c r="H51" s="324">
        <v>17</v>
      </c>
      <c r="I51" s="343">
        <v>88565</v>
      </c>
      <c r="J51" s="343">
        <v>88565</v>
      </c>
      <c r="K51" s="343">
        <v>84032.77</v>
      </c>
      <c r="L51" s="343">
        <v>84032.77</v>
      </c>
      <c r="M51" s="43"/>
      <c r="Q51" s="341"/>
      <c r="R51" s="43"/>
    </row>
    <row r="52" spans="1:18" ht="26.25" customHeight="1">
      <c r="A52" s="340">
        <v>2</v>
      </c>
      <c r="B52" s="336">
        <v>2</v>
      </c>
      <c r="C52" s="337">
        <v>1</v>
      </c>
      <c r="D52" s="338">
        <v>1</v>
      </c>
      <c r="E52" s="336">
        <v>1</v>
      </c>
      <c r="F52" s="339">
        <v>2</v>
      </c>
      <c r="G52" s="338" t="s">
        <v>36</v>
      </c>
      <c r="H52" s="324">
        <v>18</v>
      </c>
      <c r="I52" s="343">
        <v>900</v>
      </c>
      <c r="J52" s="343">
        <v>900</v>
      </c>
      <c r="K52" s="343">
        <v>899.93</v>
      </c>
      <c r="L52" s="343">
        <v>899.93</v>
      </c>
      <c r="M52" s="43"/>
      <c r="Q52" s="341"/>
      <c r="R52" s="43"/>
    </row>
    <row r="53" spans="1:18" ht="26.25" customHeight="1">
      <c r="A53" s="340">
        <v>2</v>
      </c>
      <c r="B53" s="336">
        <v>2</v>
      </c>
      <c r="C53" s="337">
        <v>1</v>
      </c>
      <c r="D53" s="338">
        <v>1</v>
      </c>
      <c r="E53" s="336">
        <v>1</v>
      </c>
      <c r="F53" s="339">
        <v>5</v>
      </c>
      <c r="G53" s="338" t="s">
        <v>37</v>
      </c>
      <c r="H53" s="324">
        <v>19</v>
      </c>
      <c r="I53" s="343">
        <v>3571</v>
      </c>
      <c r="J53" s="343">
        <v>3571</v>
      </c>
      <c r="K53" s="343">
        <v>3570.8</v>
      </c>
      <c r="L53" s="343">
        <v>3570.8</v>
      </c>
      <c r="M53" s="43"/>
      <c r="Q53" s="341"/>
      <c r="R53" s="43"/>
    </row>
    <row r="54" spans="1:18" ht="27" hidden="1" customHeight="1">
      <c r="A54" s="340">
        <v>2</v>
      </c>
      <c r="B54" s="336">
        <v>2</v>
      </c>
      <c r="C54" s="337">
        <v>1</v>
      </c>
      <c r="D54" s="338">
        <v>1</v>
      </c>
      <c r="E54" s="336">
        <v>1</v>
      </c>
      <c r="F54" s="339">
        <v>6</v>
      </c>
      <c r="G54" s="338" t="s">
        <v>38</v>
      </c>
      <c r="H54" s="324">
        <v>20</v>
      </c>
      <c r="I54" s="343">
        <v>0</v>
      </c>
      <c r="J54" s="343">
        <v>0</v>
      </c>
      <c r="K54" s="343">
        <v>0</v>
      </c>
      <c r="L54" s="343">
        <v>0</v>
      </c>
      <c r="M54" s="43"/>
      <c r="Q54" s="341"/>
      <c r="R54" s="43"/>
    </row>
    <row r="55" spans="1:18" ht="26.25" customHeight="1">
      <c r="A55" s="357">
        <v>2</v>
      </c>
      <c r="B55" s="331">
        <v>2</v>
      </c>
      <c r="C55" s="329">
        <v>1</v>
      </c>
      <c r="D55" s="330">
        <v>1</v>
      </c>
      <c r="E55" s="331">
        <v>1</v>
      </c>
      <c r="F55" s="332">
        <v>7</v>
      </c>
      <c r="G55" s="330" t="s">
        <v>39</v>
      </c>
      <c r="H55" s="324">
        <v>21</v>
      </c>
      <c r="I55" s="343">
        <v>3900</v>
      </c>
      <c r="J55" s="343">
        <v>3900</v>
      </c>
      <c r="K55" s="343">
        <v>3900</v>
      </c>
      <c r="L55" s="343">
        <v>3900</v>
      </c>
      <c r="M55" s="43"/>
      <c r="Q55" s="341"/>
      <c r="R55" s="43"/>
    </row>
    <row r="56" spans="1:18" ht="12" customHeight="1">
      <c r="A56" s="340">
        <v>2</v>
      </c>
      <c r="B56" s="336">
        <v>2</v>
      </c>
      <c r="C56" s="337">
        <v>1</v>
      </c>
      <c r="D56" s="338">
        <v>1</v>
      </c>
      <c r="E56" s="336">
        <v>1</v>
      </c>
      <c r="F56" s="339">
        <v>11</v>
      </c>
      <c r="G56" s="338" t="s">
        <v>40</v>
      </c>
      <c r="H56" s="324">
        <v>22</v>
      </c>
      <c r="I56" s="344">
        <v>945</v>
      </c>
      <c r="J56" s="343">
        <v>945</v>
      </c>
      <c r="K56" s="343">
        <v>944.02</v>
      </c>
      <c r="L56" s="343">
        <v>944.02</v>
      </c>
      <c r="M56" s="43"/>
      <c r="Q56" s="341"/>
      <c r="R56" s="43"/>
    </row>
    <row r="57" spans="1:18" ht="15.75" hidden="1" customHeight="1">
      <c r="A57" s="349">
        <v>2</v>
      </c>
      <c r="B57" s="358">
        <v>2</v>
      </c>
      <c r="C57" s="359">
        <v>1</v>
      </c>
      <c r="D57" s="359">
        <v>1</v>
      </c>
      <c r="E57" s="359">
        <v>1</v>
      </c>
      <c r="F57" s="360">
        <v>12</v>
      </c>
      <c r="G57" s="361" t="s">
        <v>41</v>
      </c>
      <c r="H57" s="324">
        <v>23</v>
      </c>
      <c r="I57" s="362">
        <v>0</v>
      </c>
      <c r="J57" s="343">
        <v>0</v>
      </c>
      <c r="K57" s="343">
        <v>0</v>
      </c>
      <c r="L57" s="343">
        <v>0</v>
      </c>
      <c r="M57" s="43"/>
      <c r="Q57" s="341"/>
      <c r="R57" s="43"/>
    </row>
    <row r="58" spans="1:18" ht="25.5" hidden="1" customHeight="1">
      <c r="A58" s="340">
        <v>2</v>
      </c>
      <c r="B58" s="336">
        <v>2</v>
      </c>
      <c r="C58" s="337">
        <v>1</v>
      </c>
      <c r="D58" s="337">
        <v>1</v>
      </c>
      <c r="E58" s="337">
        <v>1</v>
      </c>
      <c r="F58" s="339">
        <v>14</v>
      </c>
      <c r="G58" s="363" t="s">
        <v>42</v>
      </c>
      <c r="H58" s="324">
        <v>24</v>
      </c>
      <c r="I58" s="344">
        <v>0</v>
      </c>
      <c r="J58" s="344">
        <v>0</v>
      </c>
      <c r="K58" s="344">
        <v>0</v>
      </c>
      <c r="L58" s="344">
        <v>0</v>
      </c>
      <c r="M58" s="43"/>
      <c r="Q58" s="341"/>
      <c r="R58" s="43"/>
    </row>
    <row r="59" spans="1:18" ht="27.75" customHeight="1">
      <c r="A59" s="340">
        <v>2</v>
      </c>
      <c r="B59" s="336">
        <v>2</v>
      </c>
      <c r="C59" s="337">
        <v>1</v>
      </c>
      <c r="D59" s="337">
        <v>1</v>
      </c>
      <c r="E59" s="337">
        <v>1</v>
      </c>
      <c r="F59" s="339">
        <v>15</v>
      </c>
      <c r="G59" s="338" t="s">
        <v>43</v>
      </c>
      <c r="H59" s="324">
        <v>25</v>
      </c>
      <c r="I59" s="344">
        <v>60500</v>
      </c>
      <c r="J59" s="343">
        <v>60500</v>
      </c>
      <c r="K59" s="343">
        <v>60193</v>
      </c>
      <c r="L59" s="343">
        <v>60193</v>
      </c>
      <c r="M59" s="43"/>
      <c r="Q59" s="341"/>
      <c r="R59" s="43"/>
    </row>
    <row r="60" spans="1:18" ht="15.75" customHeight="1">
      <c r="A60" s="340">
        <v>2</v>
      </c>
      <c r="B60" s="336">
        <v>2</v>
      </c>
      <c r="C60" s="337">
        <v>1</v>
      </c>
      <c r="D60" s="337">
        <v>1</v>
      </c>
      <c r="E60" s="337">
        <v>1</v>
      </c>
      <c r="F60" s="339">
        <v>16</v>
      </c>
      <c r="G60" s="338" t="s">
        <v>44</v>
      </c>
      <c r="H60" s="324">
        <v>26</v>
      </c>
      <c r="I60" s="344">
        <v>7156</v>
      </c>
      <c r="J60" s="343">
        <v>7156</v>
      </c>
      <c r="K60" s="343">
        <v>7155.34</v>
      </c>
      <c r="L60" s="343">
        <v>7155.34</v>
      </c>
      <c r="M60" s="43"/>
      <c r="Q60" s="341"/>
      <c r="R60" s="43"/>
    </row>
    <row r="61" spans="1:18" ht="27.75" hidden="1" customHeight="1">
      <c r="A61" s="340">
        <v>2</v>
      </c>
      <c r="B61" s="336">
        <v>2</v>
      </c>
      <c r="C61" s="337">
        <v>1</v>
      </c>
      <c r="D61" s="337">
        <v>1</v>
      </c>
      <c r="E61" s="337">
        <v>1</v>
      </c>
      <c r="F61" s="339">
        <v>17</v>
      </c>
      <c r="G61" s="338" t="s">
        <v>45</v>
      </c>
      <c r="H61" s="324">
        <v>27</v>
      </c>
      <c r="I61" s="344">
        <v>0</v>
      </c>
      <c r="J61" s="344">
        <v>0</v>
      </c>
      <c r="K61" s="344">
        <v>0</v>
      </c>
      <c r="L61" s="344">
        <v>0</v>
      </c>
      <c r="M61" s="43"/>
      <c r="Q61" s="341"/>
      <c r="R61" s="43"/>
    </row>
    <row r="62" spans="1:18" ht="14.25" customHeight="1">
      <c r="A62" s="340">
        <v>2</v>
      </c>
      <c r="B62" s="336">
        <v>2</v>
      </c>
      <c r="C62" s="337">
        <v>1</v>
      </c>
      <c r="D62" s="337">
        <v>1</v>
      </c>
      <c r="E62" s="337">
        <v>1</v>
      </c>
      <c r="F62" s="339">
        <v>20</v>
      </c>
      <c r="G62" s="338" t="s">
        <v>46</v>
      </c>
      <c r="H62" s="324">
        <v>28</v>
      </c>
      <c r="I62" s="344">
        <v>33786</v>
      </c>
      <c r="J62" s="343">
        <v>33786</v>
      </c>
      <c r="K62" s="343">
        <v>33785.269999999997</v>
      </c>
      <c r="L62" s="343">
        <v>33785.269999999997</v>
      </c>
      <c r="M62" s="43"/>
      <c r="Q62" s="341"/>
      <c r="R62" s="43"/>
    </row>
    <row r="63" spans="1:18" ht="27.75" customHeight="1">
      <c r="A63" s="340">
        <v>2</v>
      </c>
      <c r="B63" s="336">
        <v>2</v>
      </c>
      <c r="C63" s="337">
        <v>1</v>
      </c>
      <c r="D63" s="337">
        <v>1</v>
      </c>
      <c r="E63" s="337">
        <v>1</v>
      </c>
      <c r="F63" s="339">
        <v>21</v>
      </c>
      <c r="G63" s="338" t="s">
        <v>47</v>
      </c>
      <c r="H63" s="324">
        <v>29</v>
      </c>
      <c r="I63" s="344">
        <v>4943</v>
      </c>
      <c r="J63" s="343">
        <v>4943</v>
      </c>
      <c r="K63" s="343">
        <v>4942.84</v>
      </c>
      <c r="L63" s="343">
        <v>4942.84</v>
      </c>
      <c r="M63" s="43"/>
      <c r="Q63" s="341"/>
      <c r="R63" s="43"/>
    </row>
    <row r="64" spans="1:18" ht="12" customHeight="1">
      <c r="A64" s="340">
        <v>2</v>
      </c>
      <c r="B64" s="336">
        <v>2</v>
      </c>
      <c r="C64" s="337">
        <v>1</v>
      </c>
      <c r="D64" s="337">
        <v>1</v>
      </c>
      <c r="E64" s="337">
        <v>1</v>
      </c>
      <c r="F64" s="339">
        <v>22</v>
      </c>
      <c r="G64" s="338" t="s">
        <v>48</v>
      </c>
      <c r="H64" s="324">
        <v>30</v>
      </c>
      <c r="I64" s="344">
        <v>500</v>
      </c>
      <c r="J64" s="343">
        <v>500</v>
      </c>
      <c r="K64" s="343">
        <v>500</v>
      </c>
      <c r="L64" s="343">
        <v>500</v>
      </c>
      <c r="M64" s="43"/>
      <c r="Q64" s="341"/>
      <c r="R64" s="43"/>
    </row>
    <row r="65" spans="1:18" ht="12" hidden="1" customHeight="1">
      <c r="A65" s="340">
        <v>2</v>
      </c>
      <c r="B65" s="336">
        <v>2</v>
      </c>
      <c r="C65" s="337">
        <v>1</v>
      </c>
      <c r="D65" s="337">
        <v>1</v>
      </c>
      <c r="E65" s="337">
        <v>1</v>
      </c>
      <c r="F65" s="339">
        <v>23</v>
      </c>
      <c r="G65" s="338" t="s">
        <v>443</v>
      </c>
      <c r="H65" s="324">
        <v>31</v>
      </c>
      <c r="I65" s="344">
        <v>0</v>
      </c>
      <c r="J65" s="343">
        <v>0</v>
      </c>
      <c r="K65" s="343">
        <v>0</v>
      </c>
      <c r="L65" s="343">
        <v>0</v>
      </c>
      <c r="M65" s="43"/>
      <c r="Q65" s="341"/>
      <c r="R65" s="43"/>
    </row>
    <row r="66" spans="1:18" ht="15" customHeight="1">
      <c r="A66" s="340">
        <v>2</v>
      </c>
      <c r="B66" s="336">
        <v>2</v>
      </c>
      <c r="C66" s="337">
        <v>1</v>
      </c>
      <c r="D66" s="337">
        <v>1</v>
      </c>
      <c r="E66" s="337">
        <v>1</v>
      </c>
      <c r="F66" s="339">
        <v>30</v>
      </c>
      <c r="G66" s="338" t="s">
        <v>49</v>
      </c>
      <c r="H66" s="324">
        <v>32</v>
      </c>
      <c r="I66" s="344">
        <v>46041</v>
      </c>
      <c r="J66" s="343">
        <v>46041</v>
      </c>
      <c r="K66" s="343">
        <v>43150.68</v>
      </c>
      <c r="L66" s="343">
        <v>43150.68</v>
      </c>
      <c r="M66" s="43"/>
      <c r="Q66" s="341"/>
      <c r="R66" s="43"/>
    </row>
    <row r="67" spans="1:18" ht="14.25" hidden="1" customHeight="1">
      <c r="A67" s="364">
        <v>2</v>
      </c>
      <c r="B67" s="365">
        <v>3</v>
      </c>
      <c r="C67" s="328"/>
      <c r="D67" s="329"/>
      <c r="E67" s="329"/>
      <c r="F67" s="332"/>
      <c r="G67" s="366" t="s">
        <v>50</v>
      </c>
      <c r="H67" s="324">
        <v>33</v>
      </c>
      <c r="I67" s="347">
        <f>I68</f>
        <v>0</v>
      </c>
      <c r="J67" s="347">
        <f>J68</f>
        <v>0</v>
      </c>
      <c r="K67" s="347">
        <f>K68</f>
        <v>0</v>
      </c>
      <c r="L67" s="347">
        <f>L68</f>
        <v>0</v>
      </c>
      <c r="M67" s="43"/>
    </row>
    <row r="68" spans="1:18" ht="13.5" hidden="1" customHeight="1">
      <c r="A68" s="340">
        <v>2</v>
      </c>
      <c r="B68" s="336">
        <v>3</v>
      </c>
      <c r="C68" s="337">
        <v>1</v>
      </c>
      <c r="D68" s="337"/>
      <c r="E68" s="337"/>
      <c r="F68" s="339"/>
      <c r="G68" s="338" t="s">
        <v>51</v>
      </c>
      <c r="H68" s="324">
        <v>34</v>
      </c>
      <c r="I68" s="325">
        <f>SUM(I69+I74+I79)</f>
        <v>0</v>
      </c>
      <c r="J68" s="367">
        <f>SUM(J69+J74+J79)</f>
        <v>0</v>
      </c>
      <c r="K68" s="326">
        <f>SUM(K69+K74+K79)</f>
        <v>0</v>
      </c>
      <c r="L68" s="325">
        <f>SUM(L69+L74+L79)</f>
        <v>0</v>
      </c>
      <c r="M68" s="43"/>
      <c r="Q68" s="43"/>
      <c r="R68" s="341"/>
    </row>
    <row r="69" spans="1:18" ht="15" hidden="1" customHeight="1">
      <c r="A69" s="340">
        <v>2</v>
      </c>
      <c r="B69" s="336">
        <v>3</v>
      </c>
      <c r="C69" s="337">
        <v>1</v>
      </c>
      <c r="D69" s="337">
        <v>1</v>
      </c>
      <c r="E69" s="337"/>
      <c r="F69" s="339"/>
      <c r="G69" s="338" t="s">
        <v>52</v>
      </c>
      <c r="H69" s="324">
        <v>35</v>
      </c>
      <c r="I69" s="325">
        <f>I70</f>
        <v>0</v>
      </c>
      <c r="J69" s="367">
        <f>J70</f>
        <v>0</v>
      </c>
      <c r="K69" s="326">
        <f>K70</f>
        <v>0</v>
      </c>
      <c r="L69" s="325">
        <f>L70</f>
        <v>0</v>
      </c>
      <c r="M69" s="43"/>
      <c r="Q69" s="341"/>
      <c r="R69" s="43"/>
    </row>
    <row r="70" spans="1:18" ht="13.5" hidden="1" customHeight="1">
      <c r="A70" s="340">
        <v>2</v>
      </c>
      <c r="B70" s="336">
        <v>3</v>
      </c>
      <c r="C70" s="337">
        <v>1</v>
      </c>
      <c r="D70" s="337">
        <v>1</v>
      </c>
      <c r="E70" s="337">
        <v>1</v>
      </c>
      <c r="F70" s="339"/>
      <c r="G70" s="338" t="s">
        <v>52</v>
      </c>
      <c r="H70" s="324">
        <v>36</v>
      </c>
      <c r="I70" s="325">
        <f>SUM(I71:I73)</f>
        <v>0</v>
      </c>
      <c r="J70" s="367">
        <f>SUM(J71:J73)</f>
        <v>0</v>
      </c>
      <c r="K70" s="326">
        <f>SUM(K71:K73)</f>
        <v>0</v>
      </c>
      <c r="L70" s="325">
        <f>SUM(L71:L73)</f>
        <v>0</v>
      </c>
      <c r="M70" s="43"/>
      <c r="Q70" s="341"/>
      <c r="R70" s="43"/>
    </row>
    <row r="71" spans="1:18" s="368" customFormat="1" ht="25.5" hidden="1" customHeight="1">
      <c r="A71" s="340">
        <v>2</v>
      </c>
      <c r="B71" s="336">
        <v>3</v>
      </c>
      <c r="C71" s="337">
        <v>1</v>
      </c>
      <c r="D71" s="337">
        <v>1</v>
      </c>
      <c r="E71" s="337">
        <v>1</v>
      </c>
      <c r="F71" s="339">
        <v>1</v>
      </c>
      <c r="G71" s="338" t="s">
        <v>53</v>
      </c>
      <c r="H71" s="324">
        <v>37</v>
      </c>
      <c r="I71" s="344">
        <v>0</v>
      </c>
      <c r="J71" s="344">
        <v>0</v>
      </c>
      <c r="K71" s="344">
        <v>0</v>
      </c>
      <c r="L71" s="344">
        <v>0</v>
      </c>
      <c r="Q71" s="341"/>
      <c r="R71" s="43"/>
    </row>
    <row r="72" spans="1:18" ht="19.5" hidden="1" customHeight="1">
      <c r="A72" s="340">
        <v>2</v>
      </c>
      <c r="B72" s="331">
        <v>3</v>
      </c>
      <c r="C72" s="329">
        <v>1</v>
      </c>
      <c r="D72" s="329">
        <v>1</v>
      </c>
      <c r="E72" s="329">
        <v>1</v>
      </c>
      <c r="F72" s="332">
        <v>2</v>
      </c>
      <c r="G72" s="330" t="s">
        <v>54</v>
      </c>
      <c r="H72" s="324">
        <v>38</v>
      </c>
      <c r="I72" s="342">
        <v>0</v>
      </c>
      <c r="J72" s="342">
        <v>0</v>
      </c>
      <c r="K72" s="342">
        <v>0</v>
      </c>
      <c r="L72" s="342">
        <v>0</v>
      </c>
      <c r="M72" s="43"/>
      <c r="Q72" s="341"/>
      <c r="R72" s="43"/>
    </row>
    <row r="73" spans="1:18" ht="16.5" hidden="1" customHeight="1">
      <c r="A73" s="336">
        <v>2</v>
      </c>
      <c r="B73" s="337">
        <v>3</v>
      </c>
      <c r="C73" s="337">
        <v>1</v>
      </c>
      <c r="D73" s="337">
        <v>1</v>
      </c>
      <c r="E73" s="337">
        <v>1</v>
      </c>
      <c r="F73" s="339">
        <v>3</v>
      </c>
      <c r="G73" s="338" t="s">
        <v>55</v>
      </c>
      <c r="H73" s="324">
        <v>39</v>
      </c>
      <c r="I73" s="344">
        <v>0</v>
      </c>
      <c r="J73" s="344">
        <v>0</v>
      </c>
      <c r="K73" s="344">
        <v>0</v>
      </c>
      <c r="L73" s="344">
        <v>0</v>
      </c>
      <c r="M73" s="43"/>
      <c r="Q73" s="341"/>
      <c r="R73" s="43"/>
    </row>
    <row r="74" spans="1:18" ht="29.25" hidden="1" customHeight="1">
      <c r="A74" s="331">
        <v>2</v>
      </c>
      <c r="B74" s="329">
        <v>3</v>
      </c>
      <c r="C74" s="329">
        <v>1</v>
      </c>
      <c r="D74" s="329">
        <v>2</v>
      </c>
      <c r="E74" s="329"/>
      <c r="F74" s="332"/>
      <c r="G74" s="330" t="s">
        <v>56</v>
      </c>
      <c r="H74" s="324">
        <v>40</v>
      </c>
      <c r="I74" s="347">
        <f>I75</f>
        <v>0</v>
      </c>
      <c r="J74" s="369">
        <f>J75</f>
        <v>0</v>
      </c>
      <c r="K74" s="348">
        <f>K75</f>
        <v>0</v>
      </c>
      <c r="L74" s="348">
        <f>L75</f>
        <v>0</v>
      </c>
      <c r="M74" s="43"/>
      <c r="Q74" s="341"/>
      <c r="R74" s="43"/>
    </row>
    <row r="75" spans="1:18" ht="27" hidden="1" customHeight="1">
      <c r="A75" s="350">
        <v>2</v>
      </c>
      <c r="B75" s="351">
        <v>3</v>
      </c>
      <c r="C75" s="351">
        <v>1</v>
      </c>
      <c r="D75" s="351">
        <v>2</v>
      </c>
      <c r="E75" s="351">
        <v>1</v>
      </c>
      <c r="F75" s="353"/>
      <c r="G75" s="330" t="s">
        <v>56</v>
      </c>
      <c r="H75" s="324">
        <v>41</v>
      </c>
      <c r="I75" s="335">
        <f>SUM(I76:I78)</f>
        <v>0</v>
      </c>
      <c r="J75" s="370">
        <f>SUM(J76:J78)</f>
        <v>0</v>
      </c>
      <c r="K75" s="334">
        <f>SUM(K76:K78)</f>
        <v>0</v>
      </c>
      <c r="L75" s="326">
        <f>SUM(L76:L78)</f>
        <v>0</v>
      </c>
      <c r="M75" s="43"/>
      <c r="Q75" s="341"/>
      <c r="R75" s="43"/>
    </row>
    <row r="76" spans="1:18" s="368" customFormat="1" ht="27" hidden="1" customHeight="1">
      <c r="A76" s="336">
        <v>2</v>
      </c>
      <c r="B76" s="337">
        <v>3</v>
      </c>
      <c r="C76" s="337">
        <v>1</v>
      </c>
      <c r="D76" s="337">
        <v>2</v>
      </c>
      <c r="E76" s="337">
        <v>1</v>
      </c>
      <c r="F76" s="339">
        <v>1</v>
      </c>
      <c r="G76" s="340" t="s">
        <v>53</v>
      </c>
      <c r="H76" s="324">
        <v>42</v>
      </c>
      <c r="I76" s="344">
        <v>0</v>
      </c>
      <c r="J76" s="344">
        <v>0</v>
      </c>
      <c r="K76" s="344">
        <v>0</v>
      </c>
      <c r="L76" s="344">
        <v>0</v>
      </c>
      <c r="Q76" s="341"/>
      <c r="R76" s="43"/>
    </row>
    <row r="77" spans="1:18" ht="16.5" hidden="1" customHeight="1">
      <c r="A77" s="336">
        <v>2</v>
      </c>
      <c r="B77" s="337">
        <v>3</v>
      </c>
      <c r="C77" s="337">
        <v>1</v>
      </c>
      <c r="D77" s="337">
        <v>2</v>
      </c>
      <c r="E77" s="337">
        <v>1</v>
      </c>
      <c r="F77" s="339">
        <v>2</v>
      </c>
      <c r="G77" s="340" t="s">
        <v>54</v>
      </c>
      <c r="H77" s="324">
        <v>43</v>
      </c>
      <c r="I77" s="344">
        <v>0</v>
      </c>
      <c r="J77" s="344">
        <v>0</v>
      </c>
      <c r="K77" s="344">
        <v>0</v>
      </c>
      <c r="L77" s="344">
        <v>0</v>
      </c>
      <c r="M77" s="43"/>
      <c r="Q77" s="341"/>
      <c r="R77" s="43"/>
    </row>
    <row r="78" spans="1:18" ht="15" hidden="1" customHeight="1">
      <c r="A78" s="336">
        <v>2</v>
      </c>
      <c r="B78" s="337">
        <v>3</v>
      </c>
      <c r="C78" s="337">
        <v>1</v>
      </c>
      <c r="D78" s="337">
        <v>2</v>
      </c>
      <c r="E78" s="337">
        <v>1</v>
      </c>
      <c r="F78" s="339">
        <v>3</v>
      </c>
      <c r="G78" s="340" t="s">
        <v>55</v>
      </c>
      <c r="H78" s="324">
        <v>44</v>
      </c>
      <c r="I78" s="344">
        <v>0</v>
      </c>
      <c r="J78" s="344">
        <v>0</v>
      </c>
      <c r="K78" s="344">
        <v>0</v>
      </c>
      <c r="L78" s="344">
        <v>0</v>
      </c>
      <c r="M78" s="43"/>
      <c r="Q78" s="341"/>
      <c r="R78" s="43"/>
    </row>
    <row r="79" spans="1:18" ht="27.75" hidden="1" customHeight="1">
      <c r="A79" s="336">
        <v>2</v>
      </c>
      <c r="B79" s="337">
        <v>3</v>
      </c>
      <c r="C79" s="337">
        <v>1</v>
      </c>
      <c r="D79" s="337">
        <v>3</v>
      </c>
      <c r="E79" s="337"/>
      <c r="F79" s="339"/>
      <c r="G79" s="340" t="s">
        <v>444</v>
      </c>
      <c r="H79" s="324">
        <v>45</v>
      </c>
      <c r="I79" s="325">
        <f>I80</f>
        <v>0</v>
      </c>
      <c r="J79" s="367">
        <f>J80</f>
        <v>0</v>
      </c>
      <c r="K79" s="326">
        <f>K80</f>
        <v>0</v>
      </c>
      <c r="L79" s="326">
        <f>L80</f>
        <v>0</v>
      </c>
      <c r="M79" s="43"/>
      <c r="Q79" s="341"/>
      <c r="R79" s="43"/>
    </row>
    <row r="80" spans="1:18" ht="26.25" hidden="1" customHeight="1">
      <c r="A80" s="336">
        <v>2</v>
      </c>
      <c r="B80" s="337">
        <v>3</v>
      </c>
      <c r="C80" s="337">
        <v>1</v>
      </c>
      <c r="D80" s="337">
        <v>3</v>
      </c>
      <c r="E80" s="337">
        <v>1</v>
      </c>
      <c r="F80" s="339"/>
      <c r="G80" s="340" t="s">
        <v>445</v>
      </c>
      <c r="H80" s="324">
        <v>46</v>
      </c>
      <c r="I80" s="325">
        <f>SUM(I81:I83)</f>
        <v>0</v>
      </c>
      <c r="J80" s="367">
        <f>SUM(J81:J83)</f>
        <v>0</v>
      </c>
      <c r="K80" s="326">
        <f>SUM(K81:K83)</f>
        <v>0</v>
      </c>
      <c r="L80" s="326">
        <f>SUM(L81:L83)</f>
        <v>0</v>
      </c>
      <c r="M80" s="43"/>
      <c r="Q80" s="341"/>
      <c r="R80" s="43"/>
    </row>
    <row r="81" spans="1:18" ht="15" hidden="1" customHeight="1">
      <c r="A81" s="331">
        <v>2</v>
      </c>
      <c r="B81" s="329">
        <v>3</v>
      </c>
      <c r="C81" s="329">
        <v>1</v>
      </c>
      <c r="D81" s="329">
        <v>3</v>
      </c>
      <c r="E81" s="329">
        <v>1</v>
      </c>
      <c r="F81" s="332">
        <v>1</v>
      </c>
      <c r="G81" s="357" t="s">
        <v>57</v>
      </c>
      <c r="H81" s="324">
        <v>47</v>
      </c>
      <c r="I81" s="342">
        <v>0</v>
      </c>
      <c r="J81" s="342">
        <v>0</v>
      </c>
      <c r="K81" s="342">
        <v>0</v>
      </c>
      <c r="L81" s="342">
        <v>0</v>
      </c>
      <c r="M81" s="43"/>
      <c r="Q81" s="341"/>
      <c r="R81" s="43"/>
    </row>
    <row r="82" spans="1:18" ht="16.5" hidden="1" customHeight="1">
      <c r="A82" s="336">
        <v>2</v>
      </c>
      <c r="B82" s="337">
        <v>3</v>
      </c>
      <c r="C82" s="337">
        <v>1</v>
      </c>
      <c r="D82" s="337">
        <v>3</v>
      </c>
      <c r="E82" s="337">
        <v>1</v>
      </c>
      <c r="F82" s="339">
        <v>2</v>
      </c>
      <c r="G82" s="340" t="s">
        <v>58</v>
      </c>
      <c r="H82" s="324">
        <v>48</v>
      </c>
      <c r="I82" s="344">
        <v>0</v>
      </c>
      <c r="J82" s="344">
        <v>0</v>
      </c>
      <c r="K82" s="344">
        <v>0</v>
      </c>
      <c r="L82" s="344">
        <v>0</v>
      </c>
      <c r="M82" s="43"/>
      <c r="Q82" s="341"/>
      <c r="R82" s="43"/>
    </row>
    <row r="83" spans="1:18" ht="17.25" hidden="1" customHeight="1">
      <c r="A83" s="331">
        <v>2</v>
      </c>
      <c r="B83" s="329">
        <v>3</v>
      </c>
      <c r="C83" s="329">
        <v>1</v>
      </c>
      <c r="D83" s="329">
        <v>3</v>
      </c>
      <c r="E83" s="329">
        <v>1</v>
      </c>
      <c r="F83" s="332">
        <v>3</v>
      </c>
      <c r="G83" s="357" t="s">
        <v>59</v>
      </c>
      <c r="H83" s="324">
        <v>49</v>
      </c>
      <c r="I83" s="342">
        <v>0</v>
      </c>
      <c r="J83" s="342">
        <v>0</v>
      </c>
      <c r="K83" s="342">
        <v>0</v>
      </c>
      <c r="L83" s="342">
        <v>0</v>
      </c>
      <c r="M83" s="43"/>
      <c r="Q83" s="341"/>
      <c r="R83" s="43"/>
    </row>
    <row r="84" spans="1:18" ht="12.75" hidden="1" customHeight="1">
      <c r="A84" s="331">
        <v>2</v>
      </c>
      <c r="B84" s="329">
        <v>3</v>
      </c>
      <c r="C84" s="329">
        <v>2</v>
      </c>
      <c r="D84" s="329"/>
      <c r="E84" s="329"/>
      <c r="F84" s="332"/>
      <c r="G84" s="357" t="s">
        <v>60</v>
      </c>
      <c r="H84" s="324">
        <v>50</v>
      </c>
      <c r="I84" s="325">
        <f t="shared" ref="I84:L85" si="3">I85</f>
        <v>0</v>
      </c>
      <c r="J84" s="325">
        <f t="shared" si="3"/>
        <v>0</v>
      </c>
      <c r="K84" s="325">
        <f t="shared" si="3"/>
        <v>0</v>
      </c>
      <c r="L84" s="325">
        <f t="shared" si="3"/>
        <v>0</v>
      </c>
      <c r="M84" s="43"/>
    </row>
    <row r="85" spans="1:18" ht="12" hidden="1" customHeight="1">
      <c r="A85" s="331">
        <v>2</v>
      </c>
      <c r="B85" s="329">
        <v>3</v>
      </c>
      <c r="C85" s="329">
        <v>2</v>
      </c>
      <c r="D85" s="329">
        <v>1</v>
      </c>
      <c r="E85" s="329"/>
      <c r="F85" s="332"/>
      <c r="G85" s="357" t="s">
        <v>60</v>
      </c>
      <c r="H85" s="324">
        <v>51</v>
      </c>
      <c r="I85" s="325">
        <f t="shared" si="3"/>
        <v>0</v>
      </c>
      <c r="J85" s="325">
        <f t="shared" si="3"/>
        <v>0</v>
      </c>
      <c r="K85" s="325">
        <f t="shared" si="3"/>
        <v>0</v>
      </c>
      <c r="L85" s="325">
        <f t="shared" si="3"/>
        <v>0</v>
      </c>
      <c r="M85" s="43"/>
    </row>
    <row r="86" spans="1:18" ht="15.75" hidden="1" customHeight="1">
      <c r="A86" s="331">
        <v>2</v>
      </c>
      <c r="B86" s="329">
        <v>3</v>
      </c>
      <c r="C86" s="329">
        <v>2</v>
      </c>
      <c r="D86" s="329">
        <v>1</v>
      </c>
      <c r="E86" s="329">
        <v>1</v>
      </c>
      <c r="F86" s="332"/>
      <c r="G86" s="357" t="s">
        <v>60</v>
      </c>
      <c r="H86" s="324">
        <v>52</v>
      </c>
      <c r="I86" s="325">
        <f>SUM(I87)</f>
        <v>0</v>
      </c>
      <c r="J86" s="325">
        <f>SUM(J87)</f>
        <v>0</v>
      </c>
      <c r="K86" s="325">
        <f>SUM(K87)</f>
        <v>0</v>
      </c>
      <c r="L86" s="325">
        <f>SUM(L87)</f>
        <v>0</v>
      </c>
      <c r="M86" s="43"/>
    </row>
    <row r="87" spans="1:18" ht="13.5" hidden="1" customHeight="1">
      <c r="A87" s="331">
        <v>2</v>
      </c>
      <c r="B87" s="329">
        <v>3</v>
      </c>
      <c r="C87" s="329">
        <v>2</v>
      </c>
      <c r="D87" s="329">
        <v>1</v>
      </c>
      <c r="E87" s="329">
        <v>1</v>
      </c>
      <c r="F87" s="332">
        <v>1</v>
      </c>
      <c r="G87" s="357" t="s">
        <v>60</v>
      </c>
      <c r="H87" s="324">
        <v>53</v>
      </c>
      <c r="I87" s="344">
        <v>0</v>
      </c>
      <c r="J87" s="344">
        <v>0</v>
      </c>
      <c r="K87" s="344">
        <v>0</v>
      </c>
      <c r="L87" s="344">
        <v>0</v>
      </c>
      <c r="M87" s="43"/>
    </row>
    <row r="88" spans="1:18" ht="16.5" hidden="1" customHeight="1">
      <c r="A88" s="320">
        <v>2</v>
      </c>
      <c r="B88" s="321">
        <v>4</v>
      </c>
      <c r="C88" s="321"/>
      <c r="D88" s="321"/>
      <c r="E88" s="321"/>
      <c r="F88" s="323"/>
      <c r="G88" s="371" t="s">
        <v>61</v>
      </c>
      <c r="H88" s="324">
        <v>54</v>
      </c>
      <c r="I88" s="325">
        <f t="shared" ref="I88:L90" si="4">I89</f>
        <v>0</v>
      </c>
      <c r="J88" s="367">
        <f t="shared" si="4"/>
        <v>0</v>
      </c>
      <c r="K88" s="326">
        <f t="shared" si="4"/>
        <v>0</v>
      </c>
      <c r="L88" s="326">
        <f t="shared" si="4"/>
        <v>0</v>
      </c>
      <c r="M88" s="43"/>
    </row>
    <row r="89" spans="1:18" ht="15.75" hidden="1" customHeight="1">
      <c r="A89" s="336">
        <v>2</v>
      </c>
      <c r="B89" s="337">
        <v>4</v>
      </c>
      <c r="C89" s="337">
        <v>1</v>
      </c>
      <c r="D89" s="337"/>
      <c r="E89" s="337"/>
      <c r="F89" s="339"/>
      <c r="G89" s="340" t="s">
        <v>62</v>
      </c>
      <c r="H89" s="324">
        <v>55</v>
      </c>
      <c r="I89" s="325">
        <f t="shared" si="4"/>
        <v>0</v>
      </c>
      <c r="J89" s="367">
        <f t="shared" si="4"/>
        <v>0</v>
      </c>
      <c r="K89" s="326">
        <f t="shared" si="4"/>
        <v>0</v>
      </c>
      <c r="L89" s="326">
        <f t="shared" si="4"/>
        <v>0</v>
      </c>
      <c r="M89" s="43"/>
    </row>
    <row r="90" spans="1:18" ht="17.25" hidden="1" customHeight="1">
      <c r="A90" s="336">
        <v>2</v>
      </c>
      <c r="B90" s="337">
        <v>4</v>
      </c>
      <c r="C90" s="337">
        <v>1</v>
      </c>
      <c r="D90" s="337">
        <v>1</v>
      </c>
      <c r="E90" s="337"/>
      <c r="F90" s="339"/>
      <c r="G90" s="340" t="s">
        <v>62</v>
      </c>
      <c r="H90" s="324">
        <v>56</v>
      </c>
      <c r="I90" s="325">
        <f t="shared" si="4"/>
        <v>0</v>
      </c>
      <c r="J90" s="367">
        <f t="shared" si="4"/>
        <v>0</v>
      </c>
      <c r="K90" s="326">
        <f t="shared" si="4"/>
        <v>0</v>
      </c>
      <c r="L90" s="326">
        <f t="shared" si="4"/>
        <v>0</v>
      </c>
      <c r="M90" s="43"/>
    </row>
    <row r="91" spans="1:18" ht="18" hidden="1" customHeight="1">
      <c r="A91" s="336">
        <v>2</v>
      </c>
      <c r="B91" s="337">
        <v>4</v>
      </c>
      <c r="C91" s="337">
        <v>1</v>
      </c>
      <c r="D91" s="337">
        <v>1</v>
      </c>
      <c r="E91" s="337">
        <v>1</v>
      </c>
      <c r="F91" s="339"/>
      <c r="G91" s="340" t="s">
        <v>62</v>
      </c>
      <c r="H91" s="324">
        <v>57</v>
      </c>
      <c r="I91" s="325">
        <f>SUM(I92:I94)</f>
        <v>0</v>
      </c>
      <c r="J91" s="367">
        <f>SUM(J92:J94)</f>
        <v>0</v>
      </c>
      <c r="K91" s="326">
        <f>SUM(K92:K94)</f>
        <v>0</v>
      </c>
      <c r="L91" s="326">
        <f>SUM(L92:L94)</f>
        <v>0</v>
      </c>
      <c r="M91" s="43"/>
    </row>
    <row r="92" spans="1:18" ht="14.25" hidden="1" customHeight="1">
      <c r="A92" s="336">
        <v>2</v>
      </c>
      <c r="B92" s="337">
        <v>4</v>
      </c>
      <c r="C92" s="337">
        <v>1</v>
      </c>
      <c r="D92" s="337">
        <v>1</v>
      </c>
      <c r="E92" s="337">
        <v>1</v>
      </c>
      <c r="F92" s="339">
        <v>1</v>
      </c>
      <c r="G92" s="340" t="s">
        <v>63</v>
      </c>
      <c r="H92" s="324">
        <v>58</v>
      </c>
      <c r="I92" s="344">
        <v>0</v>
      </c>
      <c r="J92" s="344">
        <v>0</v>
      </c>
      <c r="K92" s="344">
        <v>0</v>
      </c>
      <c r="L92" s="344">
        <v>0</v>
      </c>
      <c r="M92" s="43"/>
    </row>
    <row r="93" spans="1:18" ht="13.5" hidden="1" customHeight="1">
      <c r="A93" s="336">
        <v>2</v>
      </c>
      <c r="B93" s="336">
        <v>4</v>
      </c>
      <c r="C93" s="336">
        <v>1</v>
      </c>
      <c r="D93" s="337">
        <v>1</v>
      </c>
      <c r="E93" s="337">
        <v>1</v>
      </c>
      <c r="F93" s="372">
        <v>2</v>
      </c>
      <c r="G93" s="338" t="s">
        <v>64</v>
      </c>
      <c r="H93" s="324">
        <v>59</v>
      </c>
      <c r="I93" s="344">
        <v>0</v>
      </c>
      <c r="J93" s="344">
        <v>0</v>
      </c>
      <c r="K93" s="344">
        <v>0</v>
      </c>
      <c r="L93" s="344">
        <v>0</v>
      </c>
      <c r="M93" s="43"/>
    </row>
    <row r="94" spans="1:18" hidden="1">
      <c r="A94" s="336">
        <v>2</v>
      </c>
      <c r="B94" s="337">
        <v>4</v>
      </c>
      <c r="C94" s="336">
        <v>1</v>
      </c>
      <c r="D94" s="337">
        <v>1</v>
      </c>
      <c r="E94" s="337">
        <v>1</v>
      </c>
      <c r="F94" s="372">
        <v>3</v>
      </c>
      <c r="G94" s="338" t="s">
        <v>65</v>
      </c>
      <c r="H94" s="324">
        <v>60</v>
      </c>
      <c r="I94" s="344">
        <v>0</v>
      </c>
      <c r="J94" s="344">
        <v>0</v>
      </c>
      <c r="K94" s="344">
        <v>0</v>
      </c>
      <c r="L94" s="344">
        <v>0</v>
      </c>
    </row>
    <row r="95" spans="1:18" hidden="1">
      <c r="A95" s="320">
        <v>2</v>
      </c>
      <c r="B95" s="321">
        <v>5</v>
      </c>
      <c r="C95" s="320"/>
      <c r="D95" s="321"/>
      <c r="E95" s="321"/>
      <c r="F95" s="373"/>
      <c r="G95" s="322" t="s">
        <v>66</v>
      </c>
      <c r="H95" s="324">
        <v>61</v>
      </c>
      <c r="I95" s="325">
        <f>SUM(I96+I101+I106)</f>
        <v>0</v>
      </c>
      <c r="J95" s="367">
        <f>SUM(J96+J101+J106)</f>
        <v>0</v>
      </c>
      <c r="K95" s="326">
        <f>SUM(K96+K101+K106)</f>
        <v>0</v>
      </c>
      <c r="L95" s="326">
        <f>SUM(L96+L101+L106)</f>
        <v>0</v>
      </c>
    </row>
    <row r="96" spans="1:18" hidden="1">
      <c r="A96" s="331">
        <v>2</v>
      </c>
      <c r="B96" s="329">
        <v>5</v>
      </c>
      <c r="C96" s="331">
        <v>1</v>
      </c>
      <c r="D96" s="329"/>
      <c r="E96" s="329"/>
      <c r="F96" s="374"/>
      <c r="G96" s="330" t="s">
        <v>67</v>
      </c>
      <c r="H96" s="324">
        <v>62</v>
      </c>
      <c r="I96" s="347">
        <f t="shared" ref="I96:L97" si="5">I97</f>
        <v>0</v>
      </c>
      <c r="J96" s="369">
        <f t="shared" si="5"/>
        <v>0</v>
      </c>
      <c r="K96" s="348">
        <f t="shared" si="5"/>
        <v>0</v>
      </c>
      <c r="L96" s="348">
        <f t="shared" si="5"/>
        <v>0</v>
      </c>
    </row>
    <row r="97" spans="1:13" hidden="1">
      <c r="A97" s="336">
        <v>2</v>
      </c>
      <c r="B97" s="337">
        <v>5</v>
      </c>
      <c r="C97" s="336">
        <v>1</v>
      </c>
      <c r="D97" s="337">
        <v>1</v>
      </c>
      <c r="E97" s="337"/>
      <c r="F97" s="372"/>
      <c r="G97" s="338" t="s">
        <v>67</v>
      </c>
      <c r="H97" s="324">
        <v>63</v>
      </c>
      <c r="I97" s="325">
        <f t="shared" si="5"/>
        <v>0</v>
      </c>
      <c r="J97" s="367">
        <f t="shared" si="5"/>
        <v>0</v>
      </c>
      <c r="K97" s="326">
        <f t="shared" si="5"/>
        <v>0</v>
      </c>
      <c r="L97" s="326">
        <f t="shared" si="5"/>
        <v>0</v>
      </c>
    </row>
    <row r="98" spans="1:13" hidden="1">
      <c r="A98" s="336">
        <v>2</v>
      </c>
      <c r="B98" s="337">
        <v>5</v>
      </c>
      <c r="C98" s="336">
        <v>1</v>
      </c>
      <c r="D98" s="337">
        <v>1</v>
      </c>
      <c r="E98" s="337">
        <v>1</v>
      </c>
      <c r="F98" s="372"/>
      <c r="G98" s="338" t="s">
        <v>67</v>
      </c>
      <c r="H98" s="324">
        <v>64</v>
      </c>
      <c r="I98" s="325">
        <f>SUM(I99:I100)</f>
        <v>0</v>
      </c>
      <c r="J98" s="367">
        <f>SUM(J99:J100)</f>
        <v>0</v>
      </c>
      <c r="K98" s="326">
        <f>SUM(K99:K100)</f>
        <v>0</v>
      </c>
      <c r="L98" s="326">
        <f>SUM(L99:L100)</f>
        <v>0</v>
      </c>
    </row>
    <row r="99" spans="1:13" ht="25.5" hidden="1" customHeight="1">
      <c r="A99" s="336">
        <v>2</v>
      </c>
      <c r="B99" s="337">
        <v>5</v>
      </c>
      <c r="C99" s="336">
        <v>1</v>
      </c>
      <c r="D99" s="337">
        <v>1</v>
      </c>
      <c r="E99" s="337">
        <v>1</v>
      </c>
      <c r="F99" s="372">
        <v>1</v>
      </c>
      <c r="G99" s="338" t="s">
        <v>68</v>
      </c>
      <c r="H99" s="324">
        <v>65</v>
      </c>
      <c r="I99" s="344">
        <v>0</v>
      </c>
      <c r="J99" s="344">
        <v>0</v>
      </c>
      <c r="K99" s="344">
        <v>0</v>
      </c>
      <c r="L99" s="344">
        <v>0</v>
      </c>
      <c r="M99" s="43"/>
    </row>
    <row r="100" spans="1:13" ht="15.75" hidden="1" customHeight="1">
      <c r="A100" s="336">
        <v>2</v>
      </c>
      <c r="B100" s="337">
        <v>5</v>
      </c>
      <c r="C100" s="336">
        <v>1</v>
      </c>
      <c r="D100" s="337">
        <v>1</v>
      </c>
      <c r="E100" s="337">
        <v>1</v>
      </c>
      <c r="F100" s="372">
        <v>2</v>
      </c>
      <c r="G100" s="338" t="s">
        <v>69</v>
      </c>
      <c r="H100" s="324">
        <v>66</v>
      </c>
      <c r="I100" s="344">
        <v>0</v>
      </c>
      <c r="J100" s="344">
        <v>0</v>
      </c>
      <c r="K100" s="344">
        <v>0</v>
      </c>
      <c r="L100" s="344">
        <v>0</v>
      </c>
      <c r="M100" s="43"/>
    </row>
    <row r="101" spans="1:13" ht="12" hidden="1" customHeight="1">
      <c r="A101" s="336">
        <v>2</v>
      </c>
      <c r="B101" s="337">
        <v>5</v>
      </c>
      <c r="C101" s="336">
        <v>2</v>
      </c>
      <c r="D101" s="337"/>
      <c r="E101" s="337"/>
      <c r="F101" s="372"/>
      <c r="G101" s="338" t="s">
        <v>70</v>
      </c>
      <c r="H101" s="324">
        <v>67</v>
      </c>
      <c r="I101" s="325">
        <f t="shared" ref="I101:L102" si="6">I102</f>
        <v>0</v>
      </c>
      <c r="J101" s="367">
        <f t="shared" si="6"/>
        <v>0</v>
      </c>
      <c r="K101" s="326">
        <f t="shared" si="6"/>
        <v>0</v>
      </c>
      <c r="L101" s="325">
        <f t="shared" si="6"/>
        <v>0</v>
      </c>
      <c r="M101" s="43"/>
    </row>
    <row r="102" spans="1:13" ht="15.75" hidden="1" customHeight="1">
      <c r="A102" s="340">
        <v>2</v>
      </c>
      <c r="B102" s="336">
        <v>5</v>
      </c>
      <c r="C102" s="337">
        <v>2</v>
      </c>
      <c r="D102" s="338">
        <v>1</v>
      </c>
      <c r="E102" s="336"/>
      <c r="F102" s="372"/>
      <c r="G102" s="338" t="s">
        <v>70</v>
      </c>
      <c r="H102" s="324">
        <v>68</v>
      </c>
      <c r="I102" s="325">
        <f t="shared" si="6"/>
        <v>0</v>
      </c>
      <c r="J102" s="367">
        <f t="shared" si="6"/>
        <v>0</v>
      </c>
      <c r="K102" s="326">
        <f t="shared" si="6"/>
        <v>0</v>
      </c>
      <c r="L102" s="325">
        <f t="shared" si="6"/>
        <v>0</v>
      </c>
      <c r="M102" s="43"/>
    </row>
    <row r="103" spans="1:13" ht="15" hidden="1" customHeight="1">
      <c r="A103" s="340">
        <v>2</v>
      </c>
      <c r="B103" s="336">
        <v>5</v>
      </c>
      <c r="C103" s="337">
        <v>2</v>
      </c>
      <c r="D103" s="338">
        <v>1</v>
      </c>
      <c r="E103" s="336">
        <v>1</v>
      </c>
      <c r="F103" s="372"/>
      <c r="G103" s="338" t="s">
        <v>70</v>
      </c>
      <c r="H103" s="324">
        <v>69</v>
      </c>
      <c r="I103" s="325">
        <f>SUM(I104:I105)</f>
        <v>0</v>
      </c>
      <c r="J103" s="367">
        <f>SUM(J104:J105)</f>
        <v>0</v>
      </c>
      <c r="K103" s="326">
        <f>SUM(K104:K105)</f>
        <v>0</v>
      </c>
      <c r="L103" s="325">
        <f>SUM(L104:L105)</f>
        <v>0</v>
      </c>
      <c r="M103" s="43"/>
    </row>
    <row r="104" spans="1:13" ht="25.5" hidden="1" customHeight="1">
      <c r="A104" s="340">
        <v>2</v>
      </c>
      <c r="B104" s="336">
        <v>5</v>
      </c>
      <c r="C104" s="337">
        <v>2</v>
      </c>
      <c r="D104" s="338">
        <v>1</v>
      </c>
      <c r="E104" s="336">
        <v>1</v>
      </c>
      <c r="F104" s="372">
        <v>1</v>
      </c>
      <c r="G104" s="338" t="s">
        <v>71</v>
      </c>
      <c r="H104" s="324">
        <v>70</v>
      </c>
      <c r="I104" s="344">
        <v>0</v>
      </c>
      <c r="J104" s="344">
        <v>0</v>
      </c>
      <c r="K104" s="344">
        <v>0</v>
      </c>
      <c r="L104" s="344">
        <v>0</v>
      </c>
      <c r="M104" s="43"/>
    </row>
    <row r="105" spans="1:13" ht="25.5" hidden="1" customHeight="1">
      <c r="A105" s="340">
        <v>2</v>
      </c>
      <c r="B105" s="336">
        <v>5</v>
      </c>
      <c r="C105" s="337">
        <v>2</v>
      </c>
      <c r="D105" s="338">
        <v>1</v>
      </c>
      <c r="E105" s="336">
        <v>1</v>
      </c>
      <c r="F105" s="372">
        <v>2</v>
      </c>
      <c r="G105" s="338" t="s">
        <v>72</v>
      </c>
      <c r="H105" s="324">
        <v>71</v>
      </c>
      <c r="I105" s="344">
        <v>0</v>
      </c>
      <c r="J105" s="344">
        <v>0</v>
      </c>
      <c r="K105" s="344">
        <v>0</v>
      </c>
      <c r="L105" s="344">
        <v>0</v>
      </c>
      <c r="M105" s="43"/>
    </row>
    <row r="106" spans="1:13" ht="28.5" hidden="1" customHeight="1">
      <c r="A106" s="340">
        <v>2</v>
      </c>
      <c r="B106" s="336">
        <v>5</v>
      </c>
      <c r="C106" s="337">
        <v>3</v>
      </c>
      <c r="D106" s="338"/>
      <c r="E106" s="336"/>
      <c r="F106" s="372"/>
      <c r="G106" s="338" t="s">
        <v>73</v>
      </c>
      <c r="H106" s="324">
        <v>72</v>
      </c>
      <c r="I106" s="325">
        <f>I107+I111</f>
        <v>0</v>
      </c>
      <c r="J106" s="325">
        <f>J107+J111</f>
        <v>0</v>
      </c>
      <c r="K106" s="325">
        <f>K107+K111</f>
        <v>0</v>
      </c>
      <c r="L106" s="325">
        <f>L107+L111</f>
        <v>0</v>
      </c>
      <c r="M106" s="43"/>
    </row>
    <row r="107" spans="1:13" ht="27" hidden="1" customHeight="1">
      <c r="A107" s="340">
        <v>2</v>
      </c>
      <c r="B107" s="336">
        <v>5</v>
      </c>
      <c r="C107" s="337">
        <v>3</v>
      </c>
      <c r="D107" s="338">
        <v>1</v>
      </c>
      <c r="E107" s="336"/>
      <c r="F107" s="372"/>
      <c r="G107" s="338" t="s">
        <v>74</v>
      </c>
      <c r="H107" s="324">
        <v>73</v>
      </c>
      <c r="I107" s="325">
        <f>I108</f>
        <v>0</v>
      </c>
      <c r="J107" s="367">
        <f>J108</f>
        <v>0</v>
      </c>
      <c r="K107" s="326">
        <f>K108</f>
        <v>0</v>
      </c>
      <c r="L107" s="325">
        <f>L108</f>
        <v>0</v>
      </c>
      <c r="M107" s="43"/>
    </row>
    <row r="108" spans="1:13" ht="30" hidden="1" customHeight="1">
      <c r="A108" s="349">
        <v>2</v>
      </c>
      <c r="B108" s="350">
        <v>5</v>
      </c>
      <c r="C108" s="351">
        <v>3</v>
      </c>
      <c r="D108" s="352">
        <v>1</v>
      </c>
      <c r="E108" s="350">
        <v>1</v>
      </c>
      <c r="F108" s="375"/>
      <c r="G108" s="352" t="s">
        <v>74</v>
      </c>
      <c r="H108" s="324">
        <v>74</v>
      </c>
      <c r="I108" s="335">
        <f>SUM(I109:I110)</f>
        <v>0</v>
      </c>
      <c r="J108" s="370">
        <f>SUM(J109:J110)</f>
        <v>0</v>
      </c>
      <c r="K108" s="334">
        <f>SUM(K109:K110)</f>
        <v>0</v>
      </c>
      <c r="L108" s="335">
        <f>SUM(L109:L110)</f>
        <v>0</v>
      </c>
      <c r="M108" s="43"/>
    </row>
    <row r="109" spans="1:13" ht="26.25" hidden="1" customHeight="1">
      <c r="A109" s="340">
        <v>2</v>
      </c>
      <c r="B109" s="336">
        <v>5</v>
      </c>
      <c r="C109" s="337">
        <v>3</v>
      </c>
      <c r="D109" s="338">
        <v>1</v>
      </c>
      <c r="E109" s="336">
        <v>1</v>
      </c>
      <c r="F109" s="372">
        <v>1</v>
      </c>
      <c r="G109" s="338" t="s">
        <v>74</v>
      </c>
      <c r="H109" s="324">
        <v>75</v>
      </c>
      <c r="I109" s="344">
        <v>0</v>
      </c>
      <c r="J109" s="344">
        <v>0</v>
      </c>
      <c r="K109" s="344">
        <v>0</v>
      </c>
      <c r="L109" s="344">
        <v>0</v>
      </c>
      <c r="M109" s="43"/>
    </row>
    <row r="110" spans="1:13" ht="26.25" hidden="1" customHeight="1">
      <c r="A110" s="349">
        <v>2</v>
      </c>
      <c r="B110" s="350">
        <v>5</v>
      </c>
      <c r="C110" s="351">
        <v>3</v>
      </c>
      <c r="D110" s="352">
        <v>1</v>
      </c>
      <c r="E110" s="350">
        <v>1</v>
      </c>
      <c r="F110" s="375">
        <v>2</v>
      </c>
      <c r="G110" s="352" t="s">
        <v>75</v>
      </c>
      <c r="H110" s="324">
        <v>76</v>
      </c>
      <c r="I110" s="344">
        <v>0</v>
      </c>
      <c r="J110" s="344">
        <v>0</v>
      </c>
      <c r="K110" s="344">
        <v>0</v>
      </c>
      <c r="L110" s="344">
        <v>0</v>
      </c>
      <c r="M110" s="43"/>
    </row>
    <row r="111" spans="1:13" ht="27.75" hidden="1" customHeight="1">
      <c r="A111" s="349">
        <v>2</v>
      </c>
      <c r="B111" s="350">
        <v>5</v>
      </c>
      <c r="C111" s="351">
        <v>3</v>
      </c>
      <c r="D111" s="352">
        <v>2</v>
      </c>
      <c r="E111" s="350"/>
      <c r="F111" s="375"/>
      <c r="G111" s="352" t="s">
        <v>76</v>
      </c>
      <c r="H111" s="324">
        <v>77</v>
      </c>
      <c r="I111" s="335">
        <f>I112</f>
        <v>0</v>
      </c>
      <c r="J111" s="335">
        <f>J112</f>
        <v>0</v>
      </c>
      <c r="K111" s="335">
        <f>K112</f>
        <v>0</v>
      </c>
      <c r="L111" s="335">
        <f>L112</f>
        <v>0</v>
      </c>
      <c r="M111" s="43"/>
    </row>
    <row r="112" spans="1:13" ht="25.5" hidden="1" customHeight="1">
      <c r="A112" s="349">
        <v>2</v>
      </c>
      <c r="B112" s="350">
        <v>5</v>
      </c>
      <c r="C112" s="351">
        <v>3</v>
      </c>
      <c r="D112" s="352">
        <v>2</v>
      </c>
      <c r="E112" s="350">
        <v>1</v>
      </c>
      <c r="F112" s="375"/>
      <c r="G112" s="352" t="s">
        <v>76</v>
      </c>
      <c r="H112" s="324">
        <v>78</v>
      </c>
      <c r="I112" s="335">
        <f>SUM(I113:I114)</f>
        <v>0</v>
      </c>
      <c r="J112" s="335">
        <f>SUM(J113:J114)</f>
        <v>0</v>
      </c>
      <c r="K112" s="335">
        <f>SUM(K113:K114)</f>
        <v>0</v>
      </c>
      <c r="L112" s="335">
        <f>SUM(L113:L114)</f>
        <v>0</v>
      </c>
      <c r="M112" s="43"/>
    </row>
    <row r="113" spans="1:13" ht="30" hidden="1" customHeight="1">
      <c r="A113" s="349">
        <v>2</v>
      </c>
      <c r="B113" s="350">
        <v>5</v>
      </c>
      <c r="C113" s="351">
        <v>3</v>
      </c>
      <c r="D113" s="352">
        <v>2</v>
      </c>
      <c r="E113" s="350">
        <v>1</v>
      </c>
      <c r="F113" s="375">
        <v>1</v>
      </c>
      <c r="G113" s="352" t="s">
        <v>76</v>
      </c>
      <c r="H113" s="324">
        <v>79</v>
      </c>
      <c r="I113" s="344">
        <v>0</v>
      </c>
      <c r="J113" s="344">
        <v>0</v>
      </c>
      <c r="K113" s="344">
        <v>0</v>
      </c>
      <c r="L113" s="344">
        <v>0</v>
      </c>
      <c r="M113" s="43"/>
    </row>
    <row r="114" spans="1:13" ht="18" hidden="1" customHeight="1">
      <c r="A114" s="349">
        <v>2</v>
      </c>
      <c r="B114" s="350">
        <v>5</v>
      </c>
      <c r="C114" s="351">
        <v>3</v>
      </c>
      <c r="D114" s="352">
        <v>2</v>
      </c>
      <c r="E114" s="350">
        <v>1</v>
      </c>
      <c r="F114" s="375">
        <v>2</v>
      </c>
      <c r="G114" s="352" t="s">
        <v>77</v>
      </c>
      <c r="H114" s="324">
        <v>80</v>
      </c>
      <c r="I114" s="344">
        <v>0</v>
      </c>
      <c r="J114" s="344">
        <v>0</v>
      </c>
      <c r="K114" s="344">
        <v>0</v>
      </c>
      <c r="L114" s="344">
        <v>0</v>
      </c>
      <c r="M114" s="43"/>
    </row>
    <row r="115" spans="1:13" ht="16.5" hidden="1" customHeight="1">
      <c r="A115" s="371">
        <v>2</v>
      </c>
      <c r="B115" s="320">
        <v>6</v>
      </c>
      <c r="C115" s="321"/>
      <c r="D115" s="322"/>
      <c r="E115" s="320"/>
      <c r="F115" s="373"/>
      <c r="G115" s="376" t="s">
        <v>78</v>
      </c>
      <c r="H115" s="324">
        <v>81</v>
      </c>
      <c r="I115" s="325">
        <f>SUM(I116+I121+I125+I129+I133+I137)</f>
        <v>0</v>
      </c>
      <c r="J115" s="325">
        <f>SUM(J116+J121+J125+J129+J133+J137)</f>
        <v>0</v>
      </c>
      <c r="K115" s="325">
        <f>SUM(K116+K121+K125+K129+K133+K137)</f>
        <v>0</v>
      </c>
      <c r="L115" s="325">
        <f>SUM(L116+L121+L125+L129+L133+L137)</f>
        <v>0</v>
      </c>
      <c r="M115" s="43"/>
    </row>
    <row r="116" spans="1:13" ht="14.25" hidden="1" customHeight="1">
      <c r="A116" s="349">
        <v>2</v>
      </c>
      <c r="B116" s="350">
        <v>6</v>
      </c>
      <c r="C116" s="351">
        <v>1</v>
      </c>
      <c r="D116" s="352"/>
      <c r="E116" s="350"/>
      <c r="F116" s="375"/>
      <c r="G116" s="352" t="s">
        <v>79</v>
      </c>
      <c r="H116" s="324">
        <v>82</v>
      </c>
      <c r="I116" s="335">
        <f t="shared" ref="I116:L117" si="7">I117</f>
        <v>0</v>
      </c>
      <c r="J116" s="370">
        <f t="shared" si="7"/>
        <v>0</v>
      </c>
      <c r="K116" s="334">
        <f t="shared" si="7"/>
        <v>0</v>
      </c>
      <c r="L116" s="335">
        <f t="shared" si="7"/>
        <v>0</v>
      </c>
      <c r="M116" s="43"/>
    </row>
    <row r="117" spans="1:13" ht="14.25" hidden="1" customHeight="1">
      <c r="A117" s="340">
        <v>2</v>
      </c>
      <c r="B117" s="336">
        <v>6</v>
      </c>
      <c r="C117" s="337">
        <v>1</v>
      </c>
      <c r="D117" s="338">
        <v>1</v>
      </c>
      <c r="E117" s="336"/>
      <c r="F117" s="372"/>
      <c r="G117" s="338" t="s">
        <v>79</v>
      </c>
      <c r="H117" s="324">
        <v>83</v>
      </c>
      <c r="I117" s="325">
        <f t="shared" si="7"/>
        <v>0</v>
      </c>
      <c r="J117" s="367">
        <f t="shared" si="7"/>
        <v>0</v>
      </c>
      <c r="K117" s="326">
        <f t="shared" si="7"/>
        <v>0</v>
      </c>
      <c r="L117" s="325">
        <f t="shared" si="7"/>
        <v>0</v>
      </c>
      <c r="M117" s="43"/>
    </row>
    <row r="118" spans="1:13" hidden="1">
      <c r="A118" s="340">
        <v>2</v>
      </c>
      <c r="B118" s="336">
        <v>6</v>
      </c>
      <c r="C118" s="337">
        <v>1</v>
      </c>
      <c r="D118" s="338">
        <v>1</v>
      </c>
      <c r="E118" s="336">
        <v>1</v>
      </c>
      <c r="F118" s="372"/>
      <c r="G118" s="338" t="s">
        <v>79</v>
      </c>
      <c r="H118" s="324">
        <v>84</v>
      </c>
      <c r="I118" s="325">
        <f>SUM(I119:I120)</f>
        <v>0</v>
      </c>
      <c r="J118" s="367">
        <f>SUM(J119:J120)</f>
        <v>0</v>
      </c>
      <c r="K118" s="326">
        <f>SUM(K119:K120)</f>
        <v>0</v>
      </c>
      <c r="L118" s="325">
        <f>SUM(L119:L120)</f>
        <v>0</v>
      </c>
    </row>
    <row r="119" spans="1:13" ht="13.5" hidden="1" customHeight="1">
      <c r="A119" s="340">
        <v>2</v>
      </c>
      <c r="B119" s="336">
        <v>6</v>
      </c>
      <c r="C119" s="337">
        <v>1</v>
      </c>
      <c r="D119" s="338">
        <v>1</v>
      </c>
      <c r="E119" s="336">
        <v>1</v>
      </c>
      <c r="F119" s="372">
        <v>1</v>
      </c>
      <c r="G119" s="338" t="s">
        <v>80</v>
      </c>
      <c r="H119" s="324">
        <v>85</v>
      </c>
      <c r="I119" s="344">
        <v>0</v>
      </c>
      <c r="J119" s="344">
        <v>0</v>
      </c>
      <c r="K119" s="344">
        <v>0</v>
      </c>
      <c r="L119" s="344">
        <v>0</v>
      </c>
      <c r="M119" s="43"/>
    </row>
    <row r="120" spans="1:13" hidden="1">
      <c r="A120" s="357">
        <v>2</v>
      </c>
      <c r="B120" s="331">
        <v>6</v>
      </c>
      <c r="C120" s="329">
        <v>1</v>
      </c>
      <c r="D120" s="330">
        <v>1</v>
      </c>
      <c r="E120" s="331">
        <v>1</v>
      </c>
      <c r="F120" s="374">
        <v>2</v>
      </c>
      <c r="G120" s="330" t="s">
        <v>81</v>
      </c>
      <c r="H120" s="324">
        <v>86</v>
      </c>
      <c r="I120" s="342">
        <v>0</v>
      </c>
      <c r="J120" s="342">
        <v>0</v>
      </c>
      <c r="K120" s="342">
        <v>0</v>
      </c>
      <c r="L120" s="342">
        <v>0</v>
      </c>
    </row>
    <row r="121" spans="1:13" ht="25.5" hidden="1" customHeight="1">
      <c r="A121" s="340">
        <v>2</v>
      </c>
      <c r="B121" s="336">
        <v>6</v>
      </c>
      <c r="C121" s="337">
        <v>2</v>
      </c>
      <c r="D121" s="338"/>
      <c r="E121" s="336"/>
      <c r="F121" s="372"/>
      <c r="G121" s="338" t="s">
        <v>82</v>
      </c>
      <c r="H121" s="324">
        <v>87</v>
      </c>
      <c r="I121" s="325">
        <f t="shared" ref="I121:L123" si="8">I122</f>
        <v>0</v>
      </c>
      <c r="J121" s="367">
        <f t="shared" si="8"/>
        <v>0</v>
      </c>
      <c r="K121" s="326">
        <f t="shared" si="8"/>
        <v>0</v>
      </c>
      <c r="L121" s="325">
        <f t="shared" si="8"/>
        <v>0</v>
      </c>
      <c r="M121" s="43"/>
    </row>
    <row r="122" spans="1:13" ht="14.25" hidden="1" customHeight="1">
      <c r="A122" s="340">
        <v>2</v>
      </c>
      <c r="B122" s="336">
        <v>6</v>
      </c>
      <c r="C122" s="337">
        <v>2</v>
      </c>
      <c r="D122" s="338">
        <v>1</v>
      </c>
      <c r="E122" s="336"/>
      <c r="F122" s="372"/>
      <c r="G122" s="338" t="s">
        <v>82</v>
      </c>
      <c r="H122" s="324">
        <v>88</v>
      </c>
      <c r="I122" s="325">
        <f t="shared" si="8"/>
        <v>0</v>
      </c>
      <c r="J122" s="367">
        <f t="shared" si="8"/>
        <v>0</v>
      </c>
      <c r="K122" s="326">
        <f t="shared" si="8"/>
        <v>0</v>
      </c>
      <c r="L122" s="325">
        <f t="shared" si="8"/>
        <v>0</v>
      </c>
      <c r="M122" s="43"/>
    </row>
    <row r="123" spans="1:13" ht="14.25" hidden="1" customHeight="1">
      <c r="A123" s="340">
        <v>2</v>
      </c>
      <c r="B123" s="336">
        <v>6</v>
      </c>
      <c r="C123" s="337">
        <v>2</v>
      </c>
      <c r="D123" s="338">
        <v>1</v>
      </c>
      <c r="E123" s="336">
        <v>1</v>
      </c>
      <c r="F123" s="372"/>
      <c r="G123" s="338" t="s">
        <v>82</v>
      </c>
      <c r="H123" s="324">
        <v>89</v>
      </c>
      <c r="I123" s="377">
        <f t="shared" si="8"/>
        <v>0</v>
      </c>
      <c r="J123" s="378">
        <f t="shared" si="8"/>
        <v>0</v>
      </c>
      <c r="K123" s="379">
        <f t="shared" si="8"/>
        <v>0</v>
      </c>
      <c r="L123" s="377">
        <f t="shared" si="8"/>
        <v>0</v>
      </c>
      <c r="M123" s="43"/>
    </row>
    <row r="124" spans="1:13" ht="25.5" hidden="1" customHeight="1">
      <c r="A124" s="340">
        <v>2</v>
      </c>
      <c r="B124" s="336">
        <v>6</v>
      </c>
      <c r="C124" s="337">
        <v>2</v>
      </c>
      <c r="D124" s="338">
        <v>1</v>
      </c>
      <c r="E124" s="336">
        <v>1</v>
      </c>
      <c r="F124" s="372">
        <v>1</v>
      </c>
      <c r="G124" s="338" t="s">
        <v>82</v>
      </c>
      <c r="H124" s="324">
        <v>90</v>
      </c>
      <c r="I124" s="344">
        <v>0</v>
      </c>
      <c r="J124" s="344">
        <v>0</v>
      </c>
      <c r="K124" s="344">
        <v>0</v>
      </c>
      <c r="L124" s="344">
        <v>0</v>
      </c>
      <c r="M124" s="43"/>
    </row>
    <row r="125" spans="1:13" ht="26.25" hidden="1" customHeight="1">
      <c r="A125" s="357">
        <v>2</v>
      </c>
      <c r="B125" s="331">
        <v>6</v>
      </c>
      <c r="C125" s="329">
        <v>3</v>
      </c>
      <c r="D125" s="330"/>
      <c r="E125" s="331"/>
      <c r="F125" s="374"/>
      <c r="G125" s="330" t="s">
        <v>83</v>
      </c>
      <c r="H125" s="324">
        <v>91</v>
      </c>
      <c r="I125" s="347">
        <f t="shared" ref="I125:L127" si="9">I126</f>
        <v>0</v>
      </c>
      <c r="J125" s="369">
        <f t="shared" si="9"/>
        <v>0</v>
      </c>
      <c r="K125" s="348">
        <f t="shared" si="9"/>
        <v>0</v>
      </c>
      <c r="L125" s="347">
        <f t="shared" si="9"/>
        <v>0</v>
      </c>
      <c r="M125" s="43"/>
    </row>
    <row r="126" spans="1:13" ht="25.5" hidden="1" customHeight="1">
      <c r="A126" s="340">
        <v>2</v>
      </c>
      <c r="B126" s="336">
        <v>6</v>
      </c>
      <c r="C126" s="337">
        <v>3</v>
      </c>
      <c r="D126" s="338">
        <v>1</v>
      </c>
      <c r="E126" s="336"/>
      <c r="F126" s="372"/>
      <c r="G126" s="338" t="s">
        <v>83</v>
      </c>
      <c r="H126" s="324">
        <v>92</v>
      </c>
      <c r="I126" s="325">
        <f t="shared" si="9"/>
        <v>0</v>
      </c>
      <c r="J126" s="367">
        <f t="shared" si="9"/>
        <v>0</v>
      </c>
      <c r="K126" s="326">
        <f t="shared" si="9"/>
        <v>0</v>
      </c>
      <c r="L126" s="325">
        <f t="shared" si="9"/>
        <v>0</v>
      </c>
      <c r="M126" s="43"/>
    </row>
    <row r="127" spans="1:13" ht="26.25" hidden="1" customHeight="1">
      <c r="A127" s="340">
        <v>2</v>
      </c>
      <c r="B127" s="336">
        <v>6</v>
      </c>
      <c r="C127" s="337">
        <v>3</v>
      </c>
      <c r="D127" s="338">
        <v>1</v>
      </c>
      <c r="E127" s="336">
        <v>1</v>
      </c>
      <c r="F127" s="372"/>
      <c r="G127" s="338" t="s">
        <v>83</v>
      </c>
      <c r="H127" s="324">
        <v>93</v>
      </c>
      <c r="I127" s="325">
        <f t="shared" si="9"/>
        <v>0</v>
      </c>
      <c r="J127" s="367">
        <f t="shared" si="9"/>
        <v>0</v>
      </c>
      <c r="K127" s="326">
        <f t="shared" si="9"/>
        <v>0</v>
      </c>
      <c r="L127" s="325">
        <f t="shared" si="9"/>
        <v>0</v>
      </c>
      <c r="M127" s="43"/>
    </row>
    <row r="128" spans="1:13" ht="27" hidden="1" customHeight="1">
      <c r="A128" s="340">
        <v>2</v>
      </c>
      <c r="B128" s="336">
        <v>6</v>
      </c>
      <c r="C128" s="337">
        <v>3</v>
      </c>
      <c r="D128" s="338">
        <v>1</v>
      </c>
      <c r="E128" s="336">
        <v>1</v>
      </c>
      <c r="F128" s="372">
        <v>1</v>
      </c>
      <c r="G128" s="338" t="s">
        <v>83</v>
      </c>
      <c r="H128" s="324">
        <v>94</v>
      </c>
      <c r="I128" s="344">
        <v>0</v>
      </c>
      <c r="J128" s="344">
        <v>0</v>
      </c>
      <c r="K128" s="344">
        <v>0</v>
      </c>
      <c r="L128" s="344">
        <v>0</v>
      </c>
      <c r="M128" s="43"/>
    </row>
    <row r="129" spans="1:13" ht="25.5" hidden="1" customHeight="1">
      <c r="A129" s="357">
        <v>2</v>
      </c>
      <c r="B129" s="331">
        <v>6</v>
      </c>
      <c r="C129" s="329">
        <v>4</v>
      </c>
      <c r="D129" s="330"/>
      <c r="E129" s="331"/>
      <c r="F129" s="374"/>
      <c r="G129" s="330" t="s">
        <v>84</v>
      </c>
      <c r="H129" s="324">
        <v>95</v>
      </c>
      <c r="I129" s="347">
        <f t="shared" ref="I129:L131" si="10">I130</f>
        <v>0</v>
      </c>
      <c r="J129" s="369">
        <f t="shared" si="10"/>
        <v>0</v>
      </c>
      <c r="K129" s="348">
        <f t="shared" si="10"/>
        <v>0</v>
      </c>
      <c r="L129" s="347">
        <f t="shared" si="10"/>
        <v>0</v>
      </c>
      <c r="M129" s="43"/>
    </row>
    <row r="130" spans="1:13" ht="27" hidden="1" customHeight="1">
      <c r="A130" s="340">
        <v>2</v>
      </c>
      <c r="B130" s="336">
        <v>6</v>
      </c>
      <c r="C130" s="337">
        <v>4</v>
      </c>
      <c r="D130" s="338">
        <v>1</v>
      </c>
      <c r="E130" s="336"/>
      <c r="F130" s="372"/>
      <c r="G130" s="338" t="s">
        <v>84</v>
      </c>
      <c r="H130" s="324">
        <v>96</v>
      </c>
      <c r="I130" s="325">
        <f t="shared" si="10"/>
        <v>0</v>
      </c>
      <c r="J130" s="367">
        <f t="shared" si="10"/>
        <v>0</v>
      </c>
      <c r="K130" s="326">
        <f t="shared" si="10"/>
        <v>0</v>
      </c>
      <c r="L130" s="325">
        <f t="shared" si="10"/>
        <v>0</v>
      </c>
      <c r="M130" s="43"/>
    </row>
    <row r="131" spans="1:13" ht="27" hidden="1" customHeight="1">
      <c r="A131" s="340">
        <v>2</v>
      </c>
      <c r="B131" s="336">
        <v>6</v>
      </c>
      <c r="C131" s="337">
        <v>4</v>
      </c>
      <c r="D131" s="338">
        <v>1</v>
      </c>
      <c r="E131" s="336">
        <v>1</v>
      </c>
      <c r="F131" s="372"/>
      <c r="G131" s="338" t="s">
        <v>84</v>
      </c>
      <c r="H131" s="324">
        <v>97</v>
      </c>
      <c r="I131" s="325">
        <f t="shared" si="10"/>
        <v>0</v>
      </c>
      <c r="J131" s="367">
        <f t="shared" si="10"/>
        <v>0</v>
      </c>
      <c r="K131" s="326">
        <f t="shared" si="10"/>
        <v>0</v>
      </c>
      <c r="L131" s="325">
        <f t="shared" si="10"/>
        <v>0</v>
      </c>
      <c r="M131" s="43"/>
    </row>
    <row r="132" spans="1:13" ht="27.75" hidden="1" customHeight="1">
      <c r="A132" s="340">
        <v>2</v>
      </c>
      <c r="B132" s="336">
        <v>6</v>
      </c>
      <c r="C132" s="337">
        <v>4</v>
      </c>
      <c r="D132" s="338">
        <v>1</v>
      </c>
      <c r="E132" s="336">
        <v>1</v>
      </c>
      <c r="F132" s="372">
        <v>1</v>
      </c>
      <c r="G132" s="338" t="s">
        <v>84</v>
      </c>
      <c r="H132" s="324">
        <v>98</v>
      </c>
      <c r="I132" s="344">
        <v>0</v>
      </c>
      <c r="J132" s="344">
        <v>0</v>
      </c>
      <c r="K132" s="344">
        <v>0</v>
      </c>
      <c r="L132" s="344">
        <v>0</v>
      </c>
      <c r="M132" s="43"/>
    </row>
    <row r="133" spans="1:13" ht="27" hidden="1" customHeight="1">
      <c r="A133" s="349">
        <v>2</v>
      </c>
      <c r="B133" s="358">
        <v>6</v>
      </c>
      <c r="C133" s="359">
        <v>5</v>
      </c>
      <c r="D133" s="361"/>
      <c r="E133" s="358"/>
      <c r="F133" s="380"/>
      <c r="G133" s="361" t="s">
        <v>85</v>
      </c>
      <c r="H133" s="324">
        <v>99</v>
      </c>
      <c r="I133" s="354">
        <f t="shared" ref="I133:L135" si="11">I134</f>
        <v>0</v>
      </c>
      <c r="J133" s="381">
        <f t="shared" si="11"/>
        <v>0</v>
      </c>
      <c r="K133" s="355">
        <f t="shared" si="11"/>
        <v>0</v>
      </c>
      <c r="L133" s="354">
        <f t="shared" si="11"/>
        <v>0</v>
      </c>
      <c r="M133" s="43"/>
    </row>
    <row r="134" spans="1:13" ht="29.25" hidden="1" customHeight="1">
      <c r="A134" s="340">
        <v>2</v>
      </c>
      <c r="B134" s="336">
        <v>6</v>
      </c>
      <c r="C134" s="337">
        <v>5</v>
      </c>
      <c r="D134" s="338">
        <v>1</v>
      </c>
      <c r="E134" s="336"/>
      <c r="F134" s="372"/>
      <c r="G134" s="361" t="s">
        <v>85</v>
      </c>
      <c r="H134" s="324">
        <v>100</v>
      </c>
      <c r="I134" s="325">
        <f t="shared" si="11"/>
        <v>0</v>
      </c>
      <c r="J134" s="367">
        <f t="shared" si="11"/>
        <v>0</v>
      </c>
      <c r="K134" s="326">
        <f t="shared" si="11"/>
        <v>0</v>
      </c>
      <c r="L134" s="325">
        <f t="shared" si="11"/>
        <v>0</v>
      </c>
      <c r="M134" s="43"/>
    </row>
    <row r="135" spans="1:13" ht="25.5" hidden="1" customHeight="1">
      <c r="A135" s="340">
        <v>2</v>
      </c>
      <c r="B135" s="336">
        <v>6</v>
      </c>
      <c r="C135" s="337">
        <v>5</v>
      </c>
      <c r="D135" s="338">
        <v>1</v>
      </c>
      <c r="E135" s="336">
        <v>1</v>
      </c>
      <c r="F135" s="372"/>
      <c r="G135" s="361" t="s">
        <v>85</v>
      </c>
      <c r="H135" s="324">
        <v>101</v>
      </c>
      <c r="I135" s="325">
        <f t="shared" si="11"/>
        <v>0</v>
      </c>
      <c r="J135" s="367">
        <f t="shared" si="11"/>
        <v>0</v>
      </c>
      <c r="K135" s="326">
        <f t="shared" si="11"/>
        <v>0</v>
      </c>
      <c r="L135" s="325">
        <f t="shared" si="11"/>
        <v>0</v>
      </c>
      <c r="M135" s="43"/>
    </row>
    <row r="136" spans="1:13" ht="27.75" hidden="1" customHeight="1">
      <c r="A136" s="336">
        <v>2</v>
      </c>
      <c r="B136" s="337">
        <v>6</v>
      </c>
      <c r="C136" s="336">
        <v>5</v>
      </c>
      <c r="D136" s="336">
        <v>1</v>
      </c>
      <c r="E136" s="338">
        <v>1</v>
      </c>
      <c r="F136" s="372">
        <v>1</v>
      </c>
      <c r="G136" s="336" t="s">
        <v>86</v>
      </c>
      <c r="H136" s="324">
        <v>102</v>
      </c>
      <c r="I136" s="344">
        <v>0</v>
      </c>
      <c r="J136" s="344">
        <v>0</v>
      </c>
      <c r="K136" s="344">
        <v>0</v>
      </c>
      <c r="L136" s="344">
        <v>0</v>
      </c>
      <c r="M136" s="43"/>
    </row>
    <row r="137" spans="1:13" ht="27.75" hidden="1" customHeight="1">
      <c r="A137" s="340">
        <v>2</v>
      </c>
      <c r="B137" s="337">
        <v>6</v>
      </c>
      <c r="C137" s="336">
        <v>6</v>
      </c>
      <c r="D137" s="337"/>
      <c r="E137" s="338"/>
      <c r="F137" s="339"/>
      <c r="G137" s="92" t="s">
        <v>87</v>
      </c>
      <c r="H137" s="324">
        <v>103</v>
      </c>
      <c r="I137" s="326">
        <f t="shared" ref="I137:L139" si="12">I138</f>
        <v>0</v>
      </c>
      <c r="J137" s="325">
        <f t="shared" si="12"/>
        <v>0</v>
      </c>
      <c r="K137" s="325">
        <f t="shared" si="12"/>
        <v>0</v>
      </c>
      <c r="L137" s="325">
        <f t="shared" si="12"/>
        <v>0</v>
      </c>
      <c r="M137" s="43"/>
    </row>
    <row r="138" spans="1:13" ht="27.75" hidden="1" customHeight="1">
      <c r="A138" s="340">
        <v>2</v>
      </c>
      <c r="B138" s="337">
        <v>6</v>
      </c>
      <c r="C138" s="336">
        <v>6</v>
      </c>
      <c r="D138" s="337">
        <v>1</v>
      </c>
      <c r="E138" s="338"/>
      <c r="F138" s="339"/>
      <c r="G138" s="92" t="s">
        <v>87</v>
      </c>
      <c r="H138" s="324">
        <v>104</v>
      </c>
      <c r="I138" s="325">
        <f t="shared" si="12"/>
        <v>0</v>
      </c>
      <c r="J138" s="325">
        <f t="shared" si="12"/>
        <v>0</v>
      </c>
      <c r="K138" s="325">
        <f t="shared" si="12"/>
        <v>0</v>
      </c>
      <c r="L138" s="325">
        <f t="shared" si="12"/>
        <v>0</v>
      </c>
      <c r="M138" s="43"/>
    </row>
    <row r="139" spans="1:13" ht="27.75" hidden="1" customHeight="1">
      <c r="A139" s="340">
        <v>2</v>
      </c>
      <c r="B139" s="337">
        <v>6</v>
      </c>
      <c r="C139" s="336">
        <v>6</v>
      </c>
      <c r="D139" s="337">
        <v>1</v>
      </c>
      <c r="E139" s="338">
        <v>1</v>
      </c>
      <c r="F139" s="339"/>
      <c r="G139" s="92" t="s">
        <v>87</v>
      </c>
      <c r="H139" s="324">
        <v>105</v>
      </c>
      <c r="I139" s="325">
        <f t="shared" si="12"/>
        <v>0</v>
      </c>
      <c r="J139" s="325">
        <f t="shared" si="12"/>
        <v>0</v>
      </c>
      <c r="K139" s="325">
        <f t="shared" si="12"/>
        <v>0</v>
      </c>
      <c r="L139" s="325">
        <f t="shared" si="12"/>
        <v>0</v>
      </c>
      <c r="M139" s="43"/>
    </row>
    <row r="140" spans="1:13" ht="27.75" hidden="1" customHeight="1">
      <c r="A140" s="340">
        <v>2</v>
      </c>
      <c r="B140" s="337">
        <v>6</v>
      </c>
      <c r="C140" s="336">
        <v>6</v>
      </c>
      <c r="D140" s="337">
        <v>1</v>
      </c>
      <c r="E140" s="338">
        <v>1</v>
      </c>
      <c r="F140" s="339">
        <v>1</v>
      </c>
      <c r="G140" s="85" t="s">
        <v>87</v>
      </c>
      <c r="H140" s="324">
        <v>106</v>
      </c>
      <c r="I140" s="344">
        <v>0</v>
      </c>
      <c r="J140" s="382">
        <v>0</v>
      </c>
      <c r="K140" s="344">
        <v>0</v>
      </c>
      <c r="L140" s="344">
        <v>0</v>
      </c>
      <c r="M140" s="43"/>
    </row>
    <row r="141" spans="1:13" ht="28.5" customHeight="1">
      <c r="A141" s="371">
        <v>2</v>
      </c>
      <c r="B141" s="320">
        <v>7</v>
      </c>
      <c r="C141" s="320"/>
      <c r="D141" s="321"/>
      <c r="E141" s="321"/>
      <c r="F141" s="323"/>
      <c r="G141" s="322" t="s">
        <v>88</v>
      </c>
      <c r="H141" s="324">
        <v>107</v>
      </c>
      <c r="I141" s="326">
        <f>SUM(I142+I147+I155)</f>
        <v>30758</v>
      </c>
      <c r="J141" s="367">
        <f>SUM(J142+J147+J155)</f>
        <v>30758</v>
      </c>
      <c r="K141" s="326">
        <f>SUM(K142+K147+K155)</f>
        <v>30758</v>
      </c>
      <c r="L141" s="325">
        <f>SUM(L142+L147+L155)</f>
        <v>30758</v>
      </c>
      <c r="M141" s="43"/>
    </row>
    <row r="142" spans="1:13" hidden="1">
      <c r="A142" s="340">
        <v>2</v>
      </c>
      <c r="B142" s="336">
        <v>7</v>
      </c>
      <c r="C142" s="336">
        <v>1</v>
      </c>
      <c r="D142" s="337"/>
      <c r="E142" s="337"/>
      <c r="F142" s="339"/>
      <c r="G142" s="338" t="s">
        <v>89</v>
      </c>
      <c r="H142" s="324">
        <v>108</v>
      </c>
      <c r="I142" s="326">
        <f t="shared" ref="I142:L143" si="13">I143</f>
        <v>0</v>
      </c>
      <c r="J142" s="367">
        <f t="shared" si="13"/>
        <v>0</v>
      </c>
      <c r="K142" s="326">
        <f t="shared" si="13"/>
        <v>0</v>
      </c>
      <c r="L142" s="325">
        <f t="shared" si="13"/>
        <v>0</v>
      </c>
    </row>
    <row r="143" spans="1:13" ht="24" hidden="1" customHeight="1">
      <c r="A143" s="340">
        <v>2</v>
      </c>
      <c r="B143" s="336">
        <v>7</v>
      </c>
      <c r="C143" s="336">
        <v>1</v>
      </c>
      <c r="D143" s="337">
        <v>1</v>
      </c>
      <c r="E143" s="337"/>
      <c r="F143" s="339"/>
      <c r="G143" s="338" t="s">
        <v>89</v>
      </c>
      <c r="H143" s="324">
        <v>109</v>
      </c>
      <c r="I143" s="326">
        <f t="shared" si="13"/>
        <v>0</v>
      </c>
      <c r="J143" s="367">
        <f t="shared" si="13"/>
        <v>0</v>
      </c>
      <c r="K143" s="326">
        <f t="shared" si="13"/>
        <v>0</v>
      </c>
      <c r="L143" s="325">
        <f t="shared" si="13"/>
        <v>0</v>
      </c>
      <c r="M143" s="43"/>
    </row>
    <row r="144" spans="1:13" ht="28.5" hidden="1" customHeight="1">
      <c r="A144" s="340">
        <v>2</v>
      </c>
      <c r="B144" s="336">
        <v>7</v>
      </c>
      <c r="C144" s="336">
        <v>1</v>
      </c>
      <c r="D144" s="337">
        <v>1</v>
      </c>
      <c r="E144" s="337">
        <v>1</v>
      </c>
      <c r="F144" s="339"/>
      <c r="G144" s="338" t="s">
        <v>89</v>
      </c>
      <c r="H144" s="324">
        <v>110</v>
      </c>
      <c r="I144" s="326">
        <f>SUM(I145:I146)</f>
        <v>0</v>
      </c>
      <c r="J144" s="367">
        <f>SUM(J145:J146)</f>
        <v>0</v>
      </c>
      <c r="K144" s="326">
        <f>SUM(K145:K146)</f>
        <v>0</v>
      </c>
      <c r="L144" s="325">
        <f>SUM(L145:L146)</f>
        <v>0</v>
      </c>
      <c r="M144" s="43"/>
    </row>
    <row r="145" spans="1:13" ht="26.25" hidden="1" customHeight="1">
      <c r="A145" s="357">
        <v>2</v>
      </c>
      <c r="B145" s="331">
        <v>7</v>
      </c>
      <c r="C145" s="357">
        <v>1</v>
      </c>
      <c r="D145" s="336">
        <v>1</v>
      </c>
      <c r="E145" s="329">
        <v>1</v>
      </c>
      <c r="F145" s="332">
        <v>1</v>
      </c>
      <c r="G145" s="330" t="s">
        <v>90</v>
      </c>
      <c r="H145" s="324">
        <v>111</v>
      </c>
      <c r="I145" s="383">
        <v>0</v>
      </c>
      <c r="J145" s="383">
        <v>0</v>
      </c>
      <c r="K145" s="383">
        <v>0</v>
      </c>
      <c r="L145" s="383">
        <v>0</v>
      </c>
      <c r="M145" s="43"/>
    </row>
    <row r="146" spans="1:13" ht="24" hidden="1" customHeight="1">
      <c r="A146" s="336">
        <v>2</v>
      </c>
      <c r="B146" s="336">
        <v>7</v>
      </c>
      <c r="C146" s="340">
        <v>1</v>
      </c>
      <c r="D146" s="336">
        <v>1</v>
      </c>
      <c r="E146" s="337">
        <v>1</v>
      </c>
      <c r="F146" s="339">
        <v>2</v>
      </c>
      <c r="G146" s="338" t="s">
        <v>91</v>
      </c>
      <c r="H146" s="324">
        <v>112</v>
      </c>
      <c r="I146" s="343">
        <v>0</v>
      </c>
      <c r="J146" s="343">
        <v>0</v>
      </c>
      <c r="K146" s="343">
        <v>0</v>
      </c>
      <c r="L146" s="343">
        <v>0</v>
      </c>
      <c r="M146" s="43"/>
    </row>
    <row r="147" spans="1:13" ht="25.5" hidden="1" customHeight="1">
      <c r="A147" s="349">
        <v>2</v>
      </c>
      <c r="B147" s="350">
        <v>7</v>
      </c>
      <c r="C147" s="349">
        <v>2</v>
      </c>
      <c r="D147" s="350"/>
      <c r="E147" s="351"/>
      <c r="F147" s="353"/>
      <c r="G147" s="352" t="s">
        <v>92</v>
      </c>
      <c r="H147" s="324">
        <v>113</v>
      </c>
      <c r="I147" s="334">
        <f t="shared" ref="I147:L148" si="14">I148</f>
        <v>0</v>
      </c>
      <c r="J147" s="370">
        <f t="shared" si="14"/>
        <v>0</v>
      </c>
      <c r="K147" s="334">
        <f t="shared" si="14"/>
        <v>0</v>
      </c>
      <c r="L147" s="335">
        <f t="shared" si="14"/>
        <v>0</v>
      </c>
      <c r="M147" s="43"/>
    </row>
    <row r="148" spans="1:13" ht="25.5" hidden="1" customHeight="1">
      <c r="A148" s="340">
        <v>2</v>
      </c>
      <c r="B148" s="336">
        <v>7</v>
      </c>
      <c r="C148" s="340">
        <v>2</v>
      </c>
      <c r="D148" s="336">
        <v>1</v>
      </c>
      <c r="E148" s="337"/>
      <c r="F148" s="339"/>
      <c r="G148" s="338" t="s">
        <v>93</v>
      </c>
      <c r="H148" s="324">
        <v>114</v>
      </c>
      <c r="I148" s="326">
        <f t="shared" si="14"/>
        <v>0</v>
      </c>
      <c r="J148" s="367">
        <f t="shared" si="14"/>
        <v>0</v>
      </c>
      <c r="K148" s="326">
        <f t="shared" si="14"/>
        <v>0</v>
      </c>
      <c r="L148" s="325">
        <f t="shared" si="14"/>
        <v>0</v>
      </c>
      <c r="M148" s="43"/>
    </row>
    <row r="149" spans="1:13" ht="25.5" hidden="1" customHeight="1">
      <c r="A149" s="340">
        <v>2</v>
      </c>
      <c r="B149" s="336">
        <v>7</v>
      </c>
      <c r="C149" s="340">
        <v>2</v>
      </c>
      <c r="D149" s="336">
        <v>1</v>
      </c>
      <c r="E149" s="337">
        <v>1</v>
      </c>
      <c r="F149" s="339"/>
      <c r="G149" s="338" t="s">
        <v>93</v>
      </c>
      <c r="H149" s="324">
        <v>115</v>
      </c>
      <c r="I149" s="326">
        <f>SUM(I150:I151)</f>
        <v>0</v>
      </c>
      <c r="J149" s="367">
        <f>SUM(J150:J151)</f>
        <v>0</v>
      </c>
      <c r="K149" s="326">
        <f>SUM(K150:K151)</f>
        <v>0</v>
      </c>
      <c r="L149" s="325">
        <f>SUM(L150:L151)</f>
        <v>0</v>
      </c>
      <c r="M149" s="43"/>
    </row>
    <row r="150" spans="1:13" ht="23.25" hidden="1" customHeight="1">
      <c r="A150" s="340">
        <v>2</v>
      </c>
      <c r="B150" s="336">
        <v>7</v>
      </c>
      <c r="C150" s="340">
        <v>2</v>
      </c>
      <c r="D150" s="336">
        <v>1</v>
      </c>
      <c r="E150" s="337">
        <v>1</v>
      </c>
      <c r="F150" s="339">
        <v>1</v>
      </c>
      <c r="G150" s="338" t="s">
        <v>94</v>
      </c>
      <c r="H150" s="324">
        <v>116</v>
      </c>
      <c r="I150" s="343">
        <v>0</v>
      </c>
      <c r="J150" s="343">
        <v>0</v>
      </c>
      <c r="K150" s="343">
        <v>0</v>
      </c>
      <c r="L150" s="343">
        <v>0</v>
      </c>
      <c r="M150" s="43"/>
    </row>
    <row r="151" spans="1:13" ht="26.25" hidden="1" customHeight="1">
      <c r="A151" s="340">
        <v>2</v>
      </c>
      <c r="B151" s="336">
        <v>7</v>
      </c>
      <c r="C151" s="340">
        <v>2</v>
      </c>
      <c r="D151" s="336">
        <v>1</v>
      </c>
      <c r="E151" s="337">
        <v>1</v>
      </c>
      <c r="F151" s="339">
        <v>2</v>
      </c>
      <c r="G151" s="338" t="s">
        <v>95</v>
      </c>
      <c r="H151" s="324">
        <v>117</v>
      </c>
      <c r="I151" s="343">
        <v>0</v>
      </c>
      <c r="J151" s="343">
        <v>0</v>
      </c>
      <c r="K151" s="343">
        <v>0</v>
      </c>
      <c r="L151" s="343">
        <v>0</v>
      </c>
      <c r="M151" s="43"/>
    </row>
    <row r="152" spans="1:13" ht="27.75" hidden="1" customHeight="1">
      <c r="A152" s="340">
        <v>2</v>
      </c>
      <c r="B152" s="336">
        <v>7</v>
      </c>
      <c r="C152" s="340">
        <v>2</v>
      </c>
      <c r="D152" s="336">
        <v>2</v>
      </c>
      <c r="E152" s="337"/>
      <c r="F152" s="339"/>
      <c r="G152" s="338" t="s">
        <v>96</v>
      </c>
      <c r="H152" s="324">
        <v>118</v>
      </c>
      <c r="I152" s="326">
        <f>I153</f>
        <v>0</v>
      </c>
      <c r="J152" s="326">
        <f>J153</f>
        <v>0</v>
      </c>
      <c r="K152" s="326">
        <f>K153</f>
        <v>0</v>
      </c>
      <c r="L152" s="326">
        <f>L153</f>
        <v>0</v>
      </c>
      <c r="M152" s="43"/>
    </row>
    <row r="153" spans="1:13" ht="24.75" hidden="1" customHeight="1">
      <c r="A153" s="340">
        <v>2</v>
      </c>
      <c r="B153" s="336">
        <v>7</v>
      </c>
      <c r="C153" s="340">
        <v>2</v>
      </c>
      <c r="D153" s="336">
        <v>2</v>
      </c>
      <c r="E153" s="337">
        <v>1</v>
      </c>
      <c r="F153" s="339"/>
      <c r="G153" s="338" t="s">
        <v>96</v>
      </c>
      <c r="H153" s="324">
        <v>119</v>
      </c>
      <c r="I153" s="326">
        <f>SUM(I154)</f>
        <v>0</v>
      </c>
      <c r="J153" s="326">
        <f>SUM(J154)</f>
        <v>0</v>
      </c>
      <c r="K153" s="326">
        <f>SUM(K154)</f>
        <v>0</v>
      </c>
      <c r="L153" s="326">
        <f>SUM(L154)</f>
        <v>0</v>
      </c>
      <c r="M153" s="43"/>
    </row>
    <row r="154" spans="1:13" ht="27" hidden="1" customHeight="1">
      <c r="A154" s="340">
        <v>2</v>
      </c>
      <c r="B154" s="336">
        <v>7</v>
      </c>
      <c r="C154" s="340">
        <v>2</v>
      </c>
      <c r="D154" s="336">
        <v>2</v>
      </c>
      <c r="E154" s="337">
        <v>1</v>
      </c>
      <c r="F154" s="339">
        <v>1</v>
      </c>
      <c r="G154" s="338" t="s">
        <v>96</v>
      </c>
      <c r="H154" s="324">
        <v>120</v>
      </c>
      <c r="I154" s="343">
        <v>0</v>
      </c>
      <c r="J154" s="343">
        <v>0</v>
      </c>
      <c r="K154" s="343">
        <v>0</v>
      </c>
      <c r="L154" s="343">
        <v>0</v>
      </c>
      <c r="M154" s="43"/>
    </row>
    <row r="155" spans="1:13">
      <c r="A155" s="340">
        <v>2</v>
      </c>
      <c r="B155" s="336">
        <v>7</v>
      </c>
      <c r="C155" s="340">
        <v>3</v>
      </c>
      <c r="D155" s="336"/>
      <c r="E155" s="337"/>
      <c r="F155" s="339"/>
      <c r="G155" s="338" t="s">
        <v>97</v>
      </c>
      <c r="H155" s="324">
        <v>121</v>
      </c>
      <c r="I155" s="326">
        <f t="shared" ref="I155:L156" si="15">I156</f>
        <v>30758</v>
      </c>
      <c r="J155" s="367">
        <f t="shared" si="15"/>
        <v>30758</v>
      </c>
      <c r="K155" s="326">
        <f t="shared" si="15"/>
        <v>30758</v>
      </c>
      <c r="L155" s="325">
        <f t="shared" si="15"/>
        <v>30758</v>
      </c>
    </row>
    <row r="156" spans="1:13">
      <c r="A156" s="349">
        <v>2</v>
      </c>
      <c r="B156" s="358">
        <v>7</v>
      </c>
      <c r="C156" s="384">
        <v>3</v>
      </c>
      <c r="D156" s="358">
        <v>1</v>
      </c>
      <c r="E156" s="359"/>
      <c r="F156" s="360"/>
      <c r="G156" s="361" t="s">
        <v>97</v>
      </c>
      <c r="H156" s="324">
        <v>122</v>
      </c>
      <c r="I156" s="355">
        <f t="shared" si="15"/>
        <v>30758</v>
      </c>
      <c r="J156" s="381">
        <f t="shared" si="15"/>
        <v>30758</v>
      </c>
      <c r="K156" s="355">
        <f t="shared" si="15"/>
        <v>30758</v>
      </c>
      <c r="L156" s="354">
        <f t="shared" si="15"/>
        <v>30758</v>
      </c>
    </row>
    <row r="157" spans="1:13">
      <c r="A157" s="340">
        <v>2</v>
      </c>
      <c r="B157" s="336">
        <v>7</v>
      </c>
      <c r="C157" s="340">
        <v>3</v>
      </c>
      <c r="D157" s="336">
        <v>1</v>
      </c>
      <c r="E157" s="337">
        <v>1</v>
      </c>
      <c r="F157" s="339"/>
      <c r="G157" s="338" t="s">
        <v>97</v>
      </c>
      <c r="H157" s="324">
        <v>123</v>
      </c>
      <c r="I157" s="326">
        <f>SUM(I158:I159)</f>
        <v>30758</v>
      </c>
      <c r="J157" s="367">
        <f>SUM(J158:J159)</f>
        <v>30758</v>
      </c>
      <c r="K157" s="326">
        <f>SUM(K158:K159)</f>
        <v>30758</v>
      </c>
      <c r="L157" s="325">
        <f>SUM(L158:L159)</f>
        <v>30758</v>
      </c>
    </row>
    <row r="158" spans="1:13">
      <c r="A158" s="357">
        <v>2</v>
      </c>
      <c r="B158" s="331">
        <v>7</v>
      </c>
      <c r="C158" s="357">
        <v>3</v>
      </c>
      <c r="D158" s="331">
        <v>1</v>
      </c>
      <c r="E158" s="329">
        <v>1</v>
      </c>
      <c r="F158" s="332">
        <v>1</v>
      </c>
      <c r="G158" s="330" t="s">
        <v>98</v>
      </c>
      <c r="H158" s="324">
        <v>124</v>
      </c>
      <c r="I158" s="383">
        <v>30758</v>
      </c>
      <c r="J158" s="383">
        <v>30758</v>
      </c>
      <c r="K158" s="383">
        <v>30758</v>
      </c>
      <c r="L158" s="383">
        <v>30758</v>
      </c>
    </row>
    <row r="159" spans="1:13" ht="25.5" hidden="1" customHeight="1">
      <c r="A159" s="340">
        <v>2</v>
      </c>
      <c r="B159" s="336">
        <v>7</v>
      </c>
      <c r="C159" s="340">
        <v>3</v>
      </c>
      <c r="D159" s="336">
        <v>1</v>
      </c>
      <c r="E159" s="337">
        <v>1</v>
      </c>
      <c r="F159" s="339">
        <v>2</v>
      </c>
      <c r="G159" s="338" t="s">
        <v>99</v>
      </c>
      <c r="H159" s="324">
        <v>125</v>
      </c>
      <c r="I159" s="343">
        <v>0</v>
      </c>
      <c r="J159" s="344">
        <v>0</v>
      </c>
      <c r="K159" s="344">
        <v>0</v>
      </c>
      <c r="L159" s="344">
        <v>0</v>
      </c>
      <c r="M159" s="43"/>
    </row>
    <row r="160" spans="1:13" ht="24" hidden="1" customHeight="1">
      <c r="A160" s="371">
        <v>2</v>
      </c>
      <c r="B160" s="371">
        <v>8</v>
      </c>
      <c r="C160" s="320"/>
      <c r="D160" s="346"/>
      <c r="E160" s="328"/>
      <c r="F160" s="385"/>
      <c r="G160" s="333" t="s">
        <v>100</v>
      </c>
      <c r="H160" s="324">
        <v>126</v>
      </c>
      <c r="I160" s="348">
        <f>I161</f>
        <v>0</v>
      </c>
      <c r="J160" s="369">
        <f>J161</f>
        <v>0</v>
      </c>
      <c r="K160" s="348">
        <f>K161</f>
        <v>0</v>
      </c>
      <c r="L160" s="347">
        <f>L161</f>
        <v>0</v>
      </c>
      <c r="M160" s="43"/>
    </row>
    <row r="161" spans="1:13" ht="21.75" hidden="1" customHeight="1">
      <c r="A161" s="349">
        <v>2</v>
      </c>
      <c r="B161" s="349">
        <v>8</v>
      </c>
      <c r="C161" s="349">
        <v>1</v>
      </c>
      <c r="D161" s="350"/>
      <c r="E161" s="351"/>
      <c r="F161" s="353"/>
      <c r="G161" s="330" t="s">
        <v>100</v>
      </c>
      <c r="H161" s="324">
        <v>127</v>
      </c>
      <c r="I161" s="348">
        <f>I162+I167</f>
        <v>0</v>
      </c>
      <c r="J161" s="369">
        <f>J162+J167</f>
        <v>0</v>
      </c>
      <c r="K161" s="348">
        <f>K162+K167</f>
        <v>0</v>
      </c>
      <c r="L161" s="347">
        <f>L162+L167</f>
        <v>0</v>
      </c>
      <c r="M161" s="43"/>
    </row>
    <row r="162" spans="1:13" ht="27" hidden="1" customHeight="1">
      <c r="A162" s="340">
        <v>2</v>
      </c>
      <c r="B162" s="336">
        <v>8</v>
      </c>
      <c r="C162" s="338">
        <v>1</v>
      </c>
      <c r="D162" s="336">
        <v>1</v>
      </c>
      <c r="E162" s="337"/>
      <c r="F162" s="339"/>
      <c r="G162" s="338" t="s">
        <v>101</v>
      </c>
      <c r="H162" s="324">
        <v>128</v>
      </c>
      <c r="I162" s="326">
        <f>I163</f>
        <v>0</v>
      </c>
      <c r="J162" s="367">
        <f>J163</f>
        <v>0</v>
      </c>
      <c r="K162" s="326">
        <f>K163</f>
        <v>0</v>
      </c>
      <c r="L162" s="325">
        <f>L163</f>
        <v>0</v>
      </c>
      <c r="M162" s="43"/>
    </row>
    <row r="163" spans="1:13" ht="23.25" hidden="1" customHeight="1">
      <c r="A163" s="340">
        <v>2</v>
      </c>
      <c r="B163" s="336">
        <v>8</v>
      </c>
      <c r="C163" s="330">
        <v>1</v>
      </c>
      <c r="D163" s="331">
        <v>1</v>
      </c>
      <c r="E163" s="329">
        <v>1</v>
      </c>
      <c r="F163" s="332"/>
      <c r="G163" s="338" t="s">
        <v>101</v>
      </c>
      <c r="H163" s="324">
        <v>129</v>
      </c>
      <c r="I163" s="348">
        <f>SUM(I164:I166)</f>
        <v>0</v>
      </c>
      <c r="J163" s="348">
        <f>SUM(J164:J166)</f>
        <v>0</v>
      </c>
      <c r="K163" s="348">
        <f>SUM(K164:K166)</f>
        <v>0</v>
      </c>
      <c r="L163" s="348">
        <f>SUM(L164:L166)</f>
        <v>0</v>
      </c>
      <c r="M163" s="43"/>
    </row>
    <row r="164" spans="1:13" ht="23.25" hidden="1" customHeight="1">
      <c r="A164" s="336">
        <v>2</v>
      </c>
      <c r="B164" s="331">
        <v>8</v>
      </c>
      <c r="C164" s="338">
        <v>1</v>
      </c>
      <c r="D164" s="336">
        <v>1</v>
      </c>
      <c r="E164" s="337">
        <v>1</v>
      </c>
      <c r="F164" s="339">
        <v>1</v>
      </c>
      <c r="G164" s="338" t="s">
        <v>102</v>
      </c>
      <c r="H164" s="324">
        <v>130</v>
      </c>
      <c r="I164" s="343">
        <v>0</v>
      </c>
      <c r="J164" s="343">
        <v>0</v>
      </c>
      <c r="K164" s="343">
        <v>0</v>
      </c>
      <c r="L164" s="343">
        <v>0</v>
      </c>
      <c r="M164" s="43"/>
    </row>
    <row r="165" spans="1:13" ht="27" hidden="1" customHeight="1">
      <c r="A165" s="349">
        <v>2</v>
      </c>
      <c r="B165" s="358">
        <v>8</v>
      </c>
      <c r="C165" s="361">
        <v>1</v>
      </c>
      <c r="D165" s="358">
        <v>1</v>
      </c>
      <c r="E165" s="359">
        <v>1</v>
      </c>
      <c r="F165" s="360">
        <v>2</v>
      </c>
      <c r="G165" s="361" t="s">
        <v>103</v>
      </c>
      <c r="H165" s="324">
        <v>131</v>
      </c>
      <c r="I165" s="386">
        <v>0</v>
      </c>
      <c r="J165" s="386">
        <v>0</v>
      </c>
      <c r="K165" s="386">
        <v>0</v>
      </c>
      <c r="L165" s="386">
        <v>0</v>
      </c>
      <c r="M165" s="43"/>
    </row>
    <row r="166" spans="1:13" hidden="1">
      <c r="A166" s="349">
        <v>2</v>
      </c>
      <c r="B166" s="358">
        <v>8</v>
      </c>
      <c r="C166" s="361">
        <v>1</v>
      </c>
      <c r="D166" s="358">
        <v>1</v>
      </c>
      <c r="E166" s="359">
        <v>1</v>
      </c>
      <c r="F166" s="360">
        <v>3</v>
      </c>
      <c r="G166" s="361" t="s">
        <v>104</v>
      </c>
      <c r="H166" s="324">
        <v>132</v>
      </c>
      <c r="I166" s="386">
        <v>0</v>
      </c>
      <c r="J166" s="387">
        <v>0</v>
      </c>
      <c r="K166" s="386">
        <v>0</v>
      </c>
      <c r="L166" s="362">
        <v>0</v>
      </c>
    </row>
    <row r="167" spans="1:13" ht="23.25" hidden="1" customHeight="1">
      <c r="A167" s="340">
        <v>2</v>
      </c>
      <c r="B167" s="336">
        <v>8</v>
      </c>
      <c r="C167" s="338">
        <v>1</v>
      </c>
      <c r="D167" s="336">
        <v>2</v>
      </c>
      <c r="E167" s="337"/>
      <c r="F167" s="339"/>
      <c r="G167" s="338" t="s">
        <v>105</v>
      </c>
      <c r="H167" s="324">
        <v>133</v>
      </c>
      <c r="I167" s="326">
        <f t="shared" ref="I167:L168" si="16">I168</f>
        <v>0</v>
      </c>
      <c r="J167" s="367">
        <f t="shared" si="16"/>
        <v>0</v>
      </c>
      <c r="K167" s="326">
        <f t="shared" si="16"/>
        <v>0</v>
      </c>
      <c r="L167" s="325">
        <f t="shared" si="16"/>
        <v>0</v>
      </c>
      <c r="M167" s="43"/>
    </row>
    <row r="168" spans="1:13" hidden="1">
      <c r="A168" s="340">
        <v>2</v>
      </c>
      <c r="B168" s="336">
        <v>8</v>
      </c>
      <c r="C168" s="338">
        <v>1</v>
      </c>
      <c r="D168" s="336">
        <v>2</v>
      </c>
      <c r="E168" s="337">
        <v>1</v>
      </c>
      <c r="F168" s="339"/>
      <c r="G168" s="338" t="s">
        <v>105</v>
      </c>
      <c r="H168" s="324">
        <v>134</v>
      </c>
      <c r="I168" s="326">
        <f t="shared" si="16"/>
        <v>0</v>
      </c>
      <c r="J168" s="367">
        <f t="shared" si="16"/>
        <v>0</v>
      </c>
      <c r="K168" s="326">
        <f t="shared" si="16"/>
        <v>0</v>
      </c>
      <c r="L168" s="325">
        <f t="shared" si="16"/>
        <v>0</v>
      </c>
    </row>
    <row r="169" spans="1:13" hidden="1">
      <c r="A169" s="349">
        <v>2</v>
      </c>
      <c r="B169" s="350">
        <v>8</v>
      </c>
      <c r="C169" s="352">
        <v>1</v>
      </c>
      <c r="D169" s="350">
        <v>2</v>
      </c>
      <c r="E169" s="351">
        <v>1</v>
      </c>
      <c r="F169" s="353">
        <v>1</v>
      </c>
      <c r="G169" s="338" t="s">
        <v>105</v>
      </c>
      <c r="H169" s="324">
        <v>135</v>
      </c>
      <c r="I169" s="388">
        <v>0</v>
      </c>
      <c r="J169" s="344">
        <v>0</v>
      </c>
      <c r="K169" s="344">
        <v>0</v>
      </c>
      <c r="L169" s="344">
        <v>0</v>
      </c>
    </row>
    <row r="170" spans="1:13" ht="39.75" hidden="1" customHeight="1">
      <c r="A170" s="371">
        <v>2</v>
      </c>
      <c r="B170" s="320">
        <v>9</v>
      </c>
      <c r="C170" s="322"/>
      <c r="D170" s="320"/>
      <c r="E170" s="321"/>
      <c r="F170" s="323"/>
      <c r="G170" s="322" t="s">
        <v>106</v>
      </c>
      <c r="H170" s="324">
        <v>136</v>
      </c>
      <c r="I170" s="326">
        <f>I171+I175</f>
        <v>0</v>
      </c>
      <c r="J170" s="367">
        <f>J171+J175</f>
        <v>0</v>
      </c>
      <c r="K170" s="326">
        <f>K171+K175</f>
        <v>0</v>
      </c>
      <c r="L170" s="325">
        <f>L171+L175</f>
        <v>0</v>
      </c>
      <c r="M170" s="43"/>
    </row>
    <row r="171" spans="1:13" s="352" customFormat="1" ht="39" hidden="1" customHeight="1">
      <c r="A171" s="340">
        <v>2</v>
      </c>
      <c r="B171" s="336">
        <v>9</v>
      </c>
      <c r="C171" s="338">
        <v>1</v>
      </c>
      <c r="D171" s="336"/>
      <c r="E171" s="337"/>
      <c r="F171" s="339"/>
      <c r="G171" s="338" t="s">
        <v>107</v>
      </c>
      <c r="H171" s="324">
        <v>137</v>
      </c>
      <c r="I171" s="326">
        <f t="shared" ref="I171:L173" si="17">I172</f>
        <v>0</v>
      </c>
      <c r="J171" s="367">
        <f t="shared" si="17"/>
        <v>0</v>
      </c>
      <c r="K171" s="326">
        <f t="shared" si="17"/>
        <v>0</v>
      </c>
      <c r="L171" s="325">
        <f t="shared" si="17"/>
        <v>0</v>
      </c>
    </row>
    <row r="172" spans="1:13" ht="42.75" hidden="1" customHeight="1">
      <c r="A172" s="357">
        <v>2</v>
      </c>
      <c r="B172" s="331">
        <v>9</v>
      </c>
      <c r="C172" s="330">
        <v>1</v>
      </c>
      <c r="D172" s="331">
        <v>1</v>
      </c>
      <c r="E172" s="329"/>
      <c r="F172" s="332"/>
      <c r="G172" s="338" t="s">
        <v>107</v>
      </c>
      <c r="H172" s="324">
        <v>138</v>
      </c>
      <c r="I172" s="348">
        <f t="shared" si="17"/>
        <v>0</v>
      </c>
      <c r="J172" s="369">
        <f t="shared" si="17"/>
        <v>0</v>
      </c>
      <c r="K172" s="348">
        <f t="shared" si="17"/>
        <v>0</v>
      </c>
      <c r="L172" s="347">
        <f t="shared" si="17"/>
        <v>0</v>
      </c>
      <c r="M172" s="43"/>
    </row>
    <row r="173" spans="1:13" ht="38.25" hidden="1" customHeight="1">
      <c r="A173" s="340">
        <v>2</v>
      </c>
      <c r="B173" s="336">
        <v>9</v>
      </c>
      <c r="C173" s="340">
        <v>1</v>
      </c>
      <c r="D173" s="336">
        <v>1</v>
      </c>
      <c r="E173" s="337">
        <v>1</v>
      </c>
      <c r="F173" s="339"/>
      <c r="G173" s="338" t="s">
        <v>107</v>
      </c>
      <c r="H173" s="324">
        <v>139</v>
      </c>
      <c r="I173" s="326">
        <f t="shared" si="17"/>
        <v>0</v>
      </c>
      <c r="J173" s="367">
        <f t="shared" si="17"/>
        <v>0</v>
      </c>
      <c r="K173" s="326">
        <f t="shared" si="17"/>
        <v>0</v>
      </c>
      <c r="L173" s="325">
        <f t="shared" si="17"/>
        <v>0</v>
      </c>
      <c r="M173" s="43"/>
    </row>
    <row r="174" spans="1:13" ht="38.25" hidden="1" customHeight="1">
      <c r="A174" s="357">
        <v>2</v>
      </c>
      <c r="B174" s="331">
        <v>9</v>
      </c>
      <c r="C174" s="331">
        <v>1</v>
      </c>
      <c r="D174" s="331">
        <v>1</v>
      </c>
      <c r="E174" s="329">
        <v>1</v>
      </c>
      <c r="F174" s="332">
        <v>1</v>
      </c>
      <c r="G174" s="338" t="s">
        <v>107</v>
      </c>
      <c r="H174" s="324">
        <v>140</v>
      </c>
      <c r="I174" s="383">
        <v>0</v>
      </c>
      <c r="J174" s="383">
        <v>0</v>
      </c>
      <c r="K174" s="383">
        <v>0</v>
      </c>
      <c r="L174" s="383">
        <v>0</v>
      </c>
      <c r="M174" s="43"/>
    </row>
    <row r="175" spans="1:13" ht="41.25" hidden="1" customHeight="1">
      <c r="A175" s="340">
        <v>2</v>
      </c>
      <c r="B175" s="336">
        <v>9</v>
      </c>
      <c r="C175" s="336">
        <v>2</v>
      </c>
      <c r="D175" s="336"/>
      <c r="E175" s="337"/>
      <c r="F175" s="339"/>
      <c r="G175" s="338" t="s">
        <v>108</v>
      </c>
      <c r="H175" s="324">
        <v>141</v>
      </c>
      <c r="I175" s="326">
        <f>SUM(I176+I181)</f>
        <v>0</v>
      </c>
      <c r="J175" s="326">
        <f>SUM(J176+J181)</f>
        <v>0</v>
      </c>
      <c r="K175" s="326">
        <f>SUM(K176+K181)</f>
        <v>0</v>
      </c>
      <c r="L175" s="326">
        <f>SUM(L176+L181)</f>
        <v>0</v>
      </c>
      <c r="M175" s="43"/>
    </row>
    <row r="176" spans="1:13" ht="44.25" hidden="1" customHeight="1">
      <c r="A176" s="340">
        <v>2</v>
      </c>
      <c r="B176" s="336">
        <v>9</v>
      </c>
      <c r="C176" s="336">
        <v>2</v>
      </c>
      <c r="D176" s="331">
        <v>1</v>
      </c>
      <c r="E176" s="329"/>
      <c r="F176" s="332"/>
      <c r="G176" s="330" t="s">
        <v>109</v>
      </c>
      <c r="H176" s="324">
        <v>142</v>
      </c>
      <c r="I176" s="348">
        <f>I177</f>
        <v>0</v>
      </c>
      <c r="J176" s="369">
        <f>J177</f>
        <v>0</v>
      </c>
      <c r="K176" s="348">
        <f>K177</f>
        <v>0</v>
      </c>
      <c r="L176" s="347">
        <f>L177</f>
        <v>0</v>
      </c>
      <c r="M176" s="43"/>
    </row>
    <row r="177" spans="1:13" ht="40.5" hidden="1" customHeight="1">
      <c r="A177" s="357">
        <v>2</v>
      </c>
      <c r="B177" s="331">
        <v>9</v>
      </c>
      <c r="C177" s="331">
        <v>2</v>
      </c>
      <c r="D177" s="336">
        <v>1</v>
      </c>
      <c r="E177" s="337">
        <v>1</v>
      </c>
      <c r="F177" s="339"/>
      <c r="G177" s="330" t="s">
        <v>109</v>
      </c>
      <c r="H177" s="324">
        <v>143</v>
      </c>
      <c r="I177" s="326">
        <f>SUM(I178:I180)</f>
        <v>0</v>
      </c>
      <c r="J177" s="367">
        <f>SUM(J178:J180)</f>
        <v>0</v>
      </c>
      <c r="K177" s="326">
        <f>SUM(K178:K180)</f>
        <v>0</v>
      </c>
      <c r="L177" s="325">
        <f>SUM(L178:L180)</f>
        <v>0</v>
      </c>
      <c r="M177" s="43"/>
    </row>
    <row r="178" spans="1:13" ht="53.25" hidden="1" customHeight="1">
      <c r="A178" s="349">
        <v>2</v>
      </c>
      <c r="B178" s="358">
        <v>9</v>
      </c>
      <c r="C178" s="358">
        <v>2</v>
      </c>
      <c r="D178" s="358">
        <v>1</v>
      </c>
      <c r="E178" s="359">
        <v>1</v>
      </c>
      <c r="F178" s="360">
        <v>1</v>
      </c>
      <c r="G178" s="330" t="s">
        <v>110</v>
      </c>
      <c r="H178" s="324">
        <v>144</v>
      </c>
      <c r="I178" s="386">
        <v>0</v>
      </c>
      <c r="J178" s="342">
        <v>0</v>
      </c>
      <c r="K178" s="342">
        <v>0</v>
      </c>
      <c r="L178" s="342">
        <v>0</v>
      </c>
      <c r="M178" s="43"/>
    </row>
    <row r="179" spans="1:13" ht="51.75" hidden="1" customHeight="1">
      <c r="A179" s="340">
        <v>2</v>
      </c>
      <c r="B179" s="336">
        <v>9</v>
      </c>
      <c r="C179" s="336">
        <v>2</v>
      </c>
      <c r="D179" s="336">
        <v>1</v>
      </c>
      <c r="E179" s="337">
        <v>1</v>
      </c>
      <c r="F179" s="339">
        <v>2</v>
      </c>
      <c r="G179" s="330" t="s">
        <v>111</v>
      </c>
      <c r="H179" s="324">
        <v>145</v>
      </c>
      <c r="I179" s="343">
        <v>0</v>
      </c>
      <c r="J179" s="389">
        <v>0</v>
      </c>
      <c r="K179" s="389">
        <v>0</v>
      </c>
      <c r="L179" s="389">
        <v>0</v>
      </c>
      <c r="M179" s="43"/>
    </row>
    <row r="180" spans="1:13" ht="54.75" hidden="1" customHeight="1">
      <c r="A180" s="340">
        <v>2</v>
      </c>
      <c r="B180" s="336">
        <v>9</v>
      </c>
      <c r="C180" s="336">
        <v>2</v>
      </c>
      <c r="D180" s="336">
        <v>1</v>
      </c>
      <c r="E180" s="337">
        <v>1</v>
      </c>
      <c r="F180" s="339">
        <v>3</v>
      </c>
      <c r="G180" s="330" t="s">
        <v>112</v>
      </c>
      <c r="H180" s="324">
        <v>146</v>
      </c>
      <c r="I180" s="343">
        <v>0</v>
      </c>
      <c r="J180" s="343">
        <v>0</v>
      </c>
      <c r="K180" s="343">
        <v>0</v>
      </c>
      <c r="L180" s="343">
        <v>0</v>
      </c>
      <c r="M180" s="43"/>
    </row>
    <row r="181" spans="1:13" ht="39" hidden="1" customHeight="1">
      <c r="A181" s="390">
        <v>2</v>
      </c>
      <c r="B181" s="390">
        <v>9</v>
      </c>
      <c r="C181" s="390">
        <v>2</v>
      </c>
      <c r="D181" s="390">
        <v>2</v>
      </c>
      <c r="E181" s="390"/>
      <c r="F181" s="390"/>
      <c r="G181" s="338" t="s">
        <v>113</v>
      </c>
      <c r="H181" s="324">
        <v>147</v>
      </c>
      <c r="I181" s="326">
        <f>I182</f>
        <v>0</v>
      </c>
      <c r="J181" s="367">
        <f>J182</f>
        <v>0</v>
      </c>
      <c r="K181" s="326">
        <f>K182</f>
        <v>0</v>
      </c>
      <c r="L181" s="325">
        <f>L182</f>
        <v>0</v>
      </c>
      <c r="M181" s="43"/>
    </row>
    <row r="182" spans="1:13" ht="43.5" hidden="1" customHeight="1">
      <c r="A182" s="340">
        <v>2</v>
      </c>
      <c r="B182" s="336">
        <v>9</v>
      </c>
      <c r="C182" s="336">
        <v>2</v>
      </c>
      <c r="D182" s="336">
        <v>2</v>
      </c>
      <c r="E182" s="337">
        <v>1</v>
      </c>
      <c r="F182" s="339"/>
      <c r="G182" s="330" t="s">
        <v>114</v>
      </c>
      <c r="H182" s="324">
        <v>148</v>
      </c>
      <c r="I182" s="348">
        <f>SUM(I183:I185)</f>
        <v>0</v>
      </c>
      <c r="J182" s="348">
        <f>SUM(J183:J185)</f>
        <v>0</v>
      </c>
      <c r="K182" s="348">
        <f>SUM(K183:K185)</f>
        <v>0</v>
      </c>
      <c r="L182" s="348">
        <f>SUM(L183:L185)</f>
        <v>0</v>
      </c>
      <c r="M182" s="43"/>
    </row>
    <row r="183" spans="1:13" ht="54.75" hidden="1" customHeight="1">
      <c r="A183" s="340">
        <v>2</v>
      </c>
      <c r="B183" s="336">
        <v>9</v>
      </c>
      <c r="C183" s="336">
        <v>2</v>
      </c>
      <c r="D183" s="336">
        <v>2</v>
      </c>
      <c r="E183" s="336">
        <v>1</v>
      </c>
      <c r="F183" s="339">
        <v>1</v>
      </c>
      <c r="G183" s="391" t="s">
        <v>115</v>
      </c>
      <c r="H183" s="324">
        <v>149</v>
      </c>
      <c r="I183" s="343">
        <v>0</v>
      </c>
      <c r="J183" s="342">
        <v>0</v>
      </c>
      <c r="K183" s="342">
        <v>0</v>
      </c>
      <c r="L183" s="342">
        <v>0</v>
      </c>
      <c r="M183" s="43"/>
    </row>
    <row r="184" spans="1:13" ht="54" hidden="1" customHeight="1">
      <c r="A184" s="350">
        <v>2</v>
      </c>
      <c r="B184" s="352">
        <v>9</v>
      </c>
      <c r="C184" s="350">
        <v>2</v>
      </c>
      <c r="D184" s="351">
        <v>2</v>
      </c>
      <c r="E184" s="351">
        <v>1</v>
      </c>
      <c r="F184" s="353">
        <v>2</v>
      </c>
      <c r="G184" s="352" t="s">
        <v>116</v>
      </c>
      <c r="H184" s="324">
        <v>150</v>
      </c>
      <c r="I184" s="342">
        <v>0</v>
      </c>
      <c r="J184" s="344">
        <v>0</v>
      </c>
      <c r="K184" s="344">
        <v>0</v>
      </c>
      <c r="L184" s="344">
        <v>0</v>
      </c>
      <c r="M184" s="43"/>
    </row>
    <row r="185" spans="1:13" ht="54" hidden="1" customHeight="1">
      <c r="A185" s="336">
        <v>2</v>
      </c>
      <c r="B185" s="361">
        <v>9</v>
      </c>
      <c r="C185" s="358">
        <v>2</v>
      </c>
      <c r="D185" s="359">
        <v>2</v>
      </c>
      <c r="E185" s="359">
        <v>1</v>
      </c>
      <c r="F185" s="360">
        <v>3</v>
      </c>
      <c r="G185" s="361" t="s">
        <v>117</v>
      </c>
      <c r="H185" s="324">
        <v>151</v>
      </c>
      <c r="I185" s="389">
        <v>0</v>
      </c>
      <c r="J185" s="389">
        <v>0</v>
      </c>
      <c r="K185" s="389">
        <v>0</v>
      </c>
      <c r="L185" s="389">
        <v>0</v>
      </c>
      <c r="M185" s="43"/>
    </row>
    <row r="186" spans="1:13" ht="76.5" customHeight="1">
      <c r="A186" s="320">
        <v>3</v>
      </c>
      <c r="B186" s="322"/>
      <c r="C186" s="320"/>
      <c r="D186" s="321"/>
      <c r="E186" s="321"/>
      <c r="F186" s="323"/>
      <c r="G186" s="376" t="s">
        <v>118</v>
      </c>
      <c r="H186" s="324">
        <v>152</v>
      </c>
      <c r="I186" s="325">
        <f>SUM(I187+I240+I305)</f>
        <v>25793</v>
      </c>
      <c r="J186" s="367">
        <f>SUM(J187+J240+J305)</f>
        <v>25793</v>
      </c>
      <c r="K186" s="326">
        <f>SUM(K187+K240+K305)</f>
        <v>25792.16</v>
      </c>
      <c r="L186" s="325">
        <f>SUM(L187+L240+L305)</f>
        <v>25792.16</v>
      </c>
      <c r="M186" s="43"/>
    </row>
    <row r="187" spans="1:13" ht="34.5" customHeight="1">
      <c r="A187" s="371">
        <v>3</v>
      </c>
      <c r="B187" s="320">
        <v>1</v>
      </c>
      <c r="C187" s="346"/>
      <c r="D187" s="328"/>
      <c r="E187" s="328"/>
      <c r="F187" s="385"/>
      <c r="G187" s="366" t="s">
        <v>119</v>
      </c>
      <c r="H187" s="324">
        <v>153</v>
      </c>
      <c r="I187" s="325">
        <f>SUM(I188+I211+I218+I230+I234)</f>
        <v>25793</v>
      </c>
      <c r="J187" s="347">
        <f>SUM(J188+J211+J218+J230+J234)</f>
        <v>25793</v>
      </c>
      <c r="K187" s="347">
        <f>SUM(K188+K211+K218+K230+K234)</f>
        <v>25792.16</v>
      </c>
      <c r="L187" s="347">
        <f>SUM(L188+L211+L218+L230+L234)</f>
        <v>25792.16</v>
      </c>
      <c r="M187" s="43"/>
    </row>
    <row r="188" spans="1:13" ht="30.75" customHeight="1">
      <c r="A188" s="331">
        <v>3</v>
      </c>
      <c r="B188" s="330">
        <v>1</v>
      </c>
      <c r="C188" s="331">
        <v>1</v>
      </c>
      <c r="D188" s="329"/>
      <c r="E188" s="329"/>
      <c r="F188" s="392"/>
      <c r="G188" s="340" t="s">
        <v>120</v>
      </c>
      <c r="H188" s="324">
        <v>154</v>
      </c>
      <c r="I188" s="347">
        <f>SUM(I189+I192+I197+I203+I208)</f>
        <v>25793</v>
      </c>
      <c r="J188" s="367">
        <f>SUM(J189+J192+J197+J203+J208)</f>
        <v>25793</v>
      </c>
      <c r="K188" s="326">
        <f>SUM(K189+K192+K197+K203+K208)</f>
        <v>25792.16</v>
      </c>
      <c r="L188" s="325">
        <f>SUM(L189+L192+L197+L203+L208)</f>
        <v>25792.16</v>
      </c>
      <c r="M188" s="43"/>
    </row>
    <row r="189" spans="1:13" ht="33" hidden="1" customHeight="1">
      <c r="A189" s="336">
        <v>3</v>
      </c>
      <c r="B189" s="338">
        <v>1</v>
      </c>
      <c r="C189" s="336">
        <v>1</v>
      </c>
      <c r="D189" s="337">
        <v>1</v>
      </c>
      <c r="E189" s="337"/>
      <c r="F189" s="393"/>
      <c r="G189" s="340" t="s">
        <v>121</v>
      </c>
      <c r="H189" s="324">
        <v>155</v>
      </c>
      <c r="I189" s="325">
        <f t="shared" ref="I189:L190" si="18">I190</f>
        <v>0</v>
      </c>
      <c r="J189" s="369">
        <f t="shared" si="18"/>
        <v>0</v>
      </c>
      <c r="K189" s="348">
        <f t="shared" si="18"/>
        <v>0</v>
      </c>
      <c r="L189" s="347">
        <f t="shared" si="18"/>
        <v>0</v>
      </c>
      <c r="M189" s="43"/>
    </row>
    <row r="190" spans="1:13" ht="24" hidden="1" customHeight="1">
      <c r="A190" s="336">
        <v>3</v>
      </c>
      <c r="B190" s="338">
        <v>1</v>
      </c>
      <c r="C190" s="336">
        <v>1</v>
      </c>
      <c r="D190" s="337">
        <v>1</v>
      </c>
      <c r="E190" s="337">
        <v>1</v>
      </c>
      <c r="F190" s="372"/>
      <c r="G190" s="340" t="s">
        <v>121</v>
      </c>
      <c r="H190" s="324">
        <v>156</v>
      </c>
      <c r="I190" s="347">
        <f t="shared" si="18"/>
        <v>0</v>
      </c>
      <c r="J190" s="325">
        <f t="shared" si="18"/>
        <v>0</v>
      </c>
      <c r="K190" s="325">
        <f t="shared" si="18"/>
        <v>0</v>
      </c>
      <c r="L190" s="325">
        <f t="shared" si="18"/>
        <v>0</v>
      </c>
      <c r="M190" s="43"/>
    </row>
    <row r="191" spans="1:13" ht="31.5" hidden="1" customHeight="1">
      <c r="A191" s="336">
        <v>3</v>
      </c>
      <c r="B191" s="338">
        <v>1</v>
      </c>
      <c r="C191" s="336">
        <v>1</v>
      </c>
      <c r="D191" s="337">
        <v>1</v>
      </c>
      <c r="E191" s="337">
        <v>1</v>
      </c>
      <c r="F191" s="372">
        <v>1</v>
      </c>
      <c r="G191" s="340" t="s">
        <v>121</v>
      </c>
      <c r="H191" s="324">
        <v>157</v>
      </c>
      <c r="I191" s="344">
        <v>0</v>
      </c>
      <c r="J191" s="344">
        <v>0</v>
      </c>
      <c r="K191" s="344">
        <v>0</v>
      </c>
      <c r="L191" s="344">
        <v>0</v>
      </c>
      <c r="M191" s="43"/>
    </row>
    <row r="192" spans="1:13" ht="27.75" hidden="1" customHeight="1">
      <c r="A192" s="331">
        <v>3</v>
      </c>
      <c r="B192" s="329">
        <v>1</v>
      </c>
      <c r="C192" s="329">
        <v>1</v>
      </c>
      <c r="D192" s="329">
        <v>2</v>
      </c>
      <c r="E192" s="329"/>
      <c r="F192" s="332"/>
      <c r="G192" s="330" t="s">
        <v>122</v>
      </c>
      <c r="H192" s="324">
        <v>158</v>
      </c>
      <c r="I192" s="347">
        <f>I193</f>
        <v>0</v>
      </c>
      <c r="J192" s="369">
        <f>J193</f>
        <v>0</v>
      </c>
      <c r="K192" s="348">
        <f>K193</f>
        <v>0</v>
      </c>
      <c r="L192" s="347">
        <f>L193</f>
        <v>0</v>
      </c>
      <c r="M192" s="43"/>
    </row>
    <row r="193" spans="1:13" ht="27.75" hidden="1" customHeight="1">
      <c r="A193" s="336">
        <v>3</v>
      </c>
      <c r="B193" s="337">
        <v>1</v>
      </c>
      <c r="C193" s="337">
        <v>1</v>
      </c>
      <c r="D193" s="337">
        <v>2</v>
      </c>
      <c r="E193" s="337">
        <v>1</v>
      </c>
      <c r="F193" s="339"/>
      <c r="G193" s="330" t="s">
        <v>122</v>
      </c>
      <c r="H193" s="324">
        <v>159</v>
      </c>
      <c r="I193" s="325">
        <f>SUM(I194:I196)</f>
        <v>0</v>
      </c>
      <c r="J193" s="367">
        <f>SUM(J194:J196)</f>
        <v>0</v>
      </c>
      <c r="K193" s="326">
        <f>SUM(K194:K196)</f>
        <v>0</v>
      </c>
      <c r="L193" s="325">
        <f>SUM(L194:L196)</f>
        <v>0</v>
      </c>
      <c r="M193" s="43"/>
    </row>
    <row r="194" spans="1:13" ht="27" hidden="1" customHeight="1">
      <c r="A194" s="331">
        <v>3</v>
      </c>
      <c r="B194" s="329">
        <v>1</v>
      </c>
      <c r="C194" s="329">
        <v>1</v>
      </c>
      <c r="D194" s="329">
        <v>2</v>
      </c>
      <c r="E194" s="329">
        <v>1</v>
      </c>
      <c r="F194" s="332">
        <v>1</v>
      </c>
      <c r="G194" s="330" t="s">
        <v>123</v>
      </c>
      <c r="H194" s="324">
        <v>160</v>
      </c>
      <c r="I194" s="342">
        <v>0</v>
      </c>
      <c r="J194" s="342">
        <v>0</v>
      </c>
      <c r="K194" s="342">
        <v>0</v>
      </c>
      <c r="L194" s="389">
        <v>0</v>
      </c>
      <c r="M194" s="43"/>
    </row>
    <row r="195" spans="1:13" ht="27" hidden="1" customHeight="1">
      <c r="A195" s="336">
        <v>3</v>
      </c>
      <c r="B195" s="337">
        <v>1</v>
      </c>
      <c r="C195" s="337">
        <v>1</v>
      </c>
      <c r="D195" s="337">
        <v>2</v>
      </c>
      <c r="E195" s="337">
        <v>1</v>
      </c>
      <c r="F195" s="339">
        <v>2</v>
      </c>
      <c r="G195" s="338" t="s">
        <v>124</v>
      </c>
      <c r="H195" s="324">
        <v>161</v>
      </c>
      <c r="I195" s="344">
        <v>0</v>
      </c>
      <c r="J195" s="344">
        <v>0</v>
      </c>
      <c r="K195" s="344">
        <v>0</v>
      </c>
      <c r="L195" s="344">
        <v>0</v>
      </c>
      <c r="M195" s="43"/>
    </row>
    <row r="196" spans="1:13" ht="26.25" hidden="1" customHeight="1">
      <c r="A196" s="331">
        <v>3</v>
      </c>
      <c r="B196" s="329">
        <v>1</v>
      </c>
      <c r="C196" s="329">
        <v>1</v>
      </c>
      <c r="D196" s="329">
        <v>2</v>
      </c>
      <c r="E196" s="329">
        <v>1</v>
      </c>
      <c r="F196" s="332">
        <v>3</v>
      </c>
      <c r="G196" s="330" t="s">
        <v>125</v>
      </c>
      <c r="H196" s="324">
        <v>162</v>
      </c>
      <c r="I196" s="342">
        <v>0</v>
      </c>
      <c r="J196" s="342">
        <v>0</v>
      </c>
      <c r="K196" s="342">
        <v>0</v>
      </c>
      <c r="L196" s="389">
        <v>0</v>
      </c>
      <c r="M196" s="43"/>
    </row>
    <row r="197" spans="1:13" ht="27.75" customHeight="1">
      <c r="A197" s="336">
        <v>3</v>
      </c>
      <c r="B197" s="337">
        <v>1</v>
      </c>
      <c r="C197" s="337">
        <v>1</v>
      </c>
      <c r="D197" s="337">
        <v>3</v>
      </c>
      <c r="E197" s="337"/>
      <c r="F197" s="339"/>
      <c r="G197" s="338" t="s">
        <v>126</v>
      </c>
      <c r="H197" s="324">
        <v>163</v>
      </c>
      <c r="I197" s="325">
        <f>I198</f>
        <v>17178</v>
      </c>
      <c r="J197" s="367">
        <f>J198</f>
        <v>17178</v>
      </c>
      <c r="K197" s="326">
        <f>K198</f>
        <v>17177.16</v>
      </c>
      <c r="L197" s="325">
        <f>L198</f>
        <v>17177.16</v>
      </c>
      <c r="M197" s="43"/>
    </row>
    <row r="198" spans="1:13" ht="23.25" customHeight="1">
      <c r="A198" s="336">
        <v>3</v>
      </c>
      <c r="B198" s="337">
        <v>1</v>
      </c>
      <c r="C198" s="337">
        <v>1</v>
      </c>
      <c r="D198" s="337">
        <v>3</v>
      </c>
      <c r="E198" s="337">
        <v>1</v>
      </c>
      <c r="F198" s="339"/>
      <c r="G198" s="338" t="s">
        <v>126</v>
      </c>
      <c r="H198" s="324">
        <v>164</v>
      </c>
      <c r="I198" s="325">
        <f>SUM(I199:I202)</f>
        <v>17178</v>
      </c>
      <c r="J198" s="325">
        <f>SUM(J199:J202)</f>
        <v>17178</v>
      </c>
      <c r="K198" s="325">
        <f>SUM(K199:K202)</f>
        <v>17177.16</v>
      </c>
      <c r="L198" s="325">
        <f>SUM(L199:L202)</f>
        <v>17177.16</v>
      </c>
      <c r="M198" s="43"/>
    </row>
    <row r="199" spans="1:13" ht="23.25" hidden="1" customHeight="1">
      <c r="A199" s="336">
        <v>3</v>
      </c>
      <c r="B199" s="337">
        <v>1</v>
      </c>
      <c r="C199" s="337">
        <v>1</v>
      </c>
      <c r="D199" s="337">
        <v>3</v>
      </c>
      <c r="E199" s="337">
        <v>1</v>
      </c>
      <c r="F199" s="339">
        <v>1</v>
      </c>
      <c r="G199" s="338" t="s">
        <v>127</v>
      </c>
      <c r="H199" s="324">
        <v>165</v>
      </c>
      <c r="I199" s="344">
        <v>0</v>
      </c>
      <c r="J199" s="344">
        <v>0</v>
      </c>
      <c r="K199" s="344">
        <v>0</v>
      </c>
      <c r="L199" s="389">
        <v>0</v>
      </c>
      <c r="M199" s="43"/>
    </row>
    <row r="200" spans="1:13" ht="29.25" customHeight="1">
      <c r="A200" s="336">
        <v>3</v>
      </c>
      <c r="B200" s="337">
        <v>1</v>
      </c>
      <c r="C200" s="337">
        <v>1</v>
      </c>
      <c r="D200" s="337">
        <v>3</v>
      </c>
      <c r="E200" s="337">
        <v>1</v>
      </c>
      <c r="F200" s="339">
        <v>2</v>
      </c>
      <c r="G200" s="338" t="s">
        <v>128</v>
      </c>
      <c r="H200" s="324">
        <v>166</v>
      </c>
      <c r="I200" s="342">
        <v>12950</v>
      </c>
      <c r="J200" s="344">
        <v>12950</v>
      </c>
      <c r="K200" s="344">
        <v>12950</v>
      </c>
      <c r="L200" s="344">
        <v>12950</v>
      </c>
      <c r="M200" s="43"/>
    </row>
    <row r="201" spans="1:13" ht="27" hidden="1" customHeight="1">
      <c r="A201" s="336">
        <v>3</v>
      </c>
      <c r="B201" s="337">
        <v>1</v>
      </c>
      <c r="C201" s="337">
        <v>1</v>
      </c>
      <c r="D201" s="337">
        <v>3</v>
      </c>
      <c r="E201" s="337">
        <v>1</v>
      </c>
      <c r="F201" s="339">
        <v>3</v>
      </c>
      <c r="G201" s="340" t="s">
        <v>129</v>
      </c>
      <c r="H201" s="324">
        <v>167</v>
      </c>
      <c r="I201" s="342">
        <v>0</v>
      </c>
      <c r="J201" s="362">
        <v>0</v>
      </c>
      <c r="K201" s="362">
        <v>0</v>
      </c>
      <c r="L201" s="362">
        <v>0</v>
      </c>
      <c r="M201" s="43"/>
    </row>
    <row r="202" spans="1:13" ht="25.5" customHeight="1">
      <c r="A202" s="350">
        <v>3</v>
      </c>
      <c r="B202" s="351">
        <v>1</v>
      </c>
      <c r="C202" s="351">
        <v>1</v>
      </c>
      <c r="D202" s="351">
        <v>3</v>
      </c>
      <c r="E202" s="351">
        <v>1</v>
      </c>
      <c r="F202" s="353">
        <v>4</v>
      </c>
      <c r="G202" s="85" t="s">
        <v>130</v>
      </c>
      <c r="H202" s="324">
        <v>168</v>
      </c>
      <c r="I202" s="394">
        <v>4228</v>
      </c>
      <c r="J202" s="395">
        <v>4228</v>
      </c>
      <c r="K202" s="344">
        <v>4227.16</v>
      </c>
      <c r="L202" s="344">
        <v>4227.16</v>
      </c>
      <c r="M202" s="43"/>
    </row>
    <row r="203" spans="1:13" ht="27" hidden="1" customHeight="1">
      <c r="A203" s="350">
        <v>3</v>
      </c>
      <c r="B203" s="351">
        <v>1</v>
      </c>
      <c r="C203" s="351">
        <v>1</v>
      </c>
      <c r="D203" s="351">
        <v>4</v>
      </c>
      <c r="E203" s="351"/>
      <c r="F203" s="353"/>
      <c r="G203" s="352" t="s">
        <v>131</v>
      </c>
      <c r="H203" s="324">
        <v>169</v>
      </c>
      <c r="I203" s="325">
        <f>I204</f>
        <v>0</v>
      </c>
      <c r="J203" s="370">
        <f>J204</f>
        <v>0</v>
      </c>
      <c r="K203" s="334">
        <f>K204</f>
        <v>0</v>
      </c>
      <c r="L203" s="335">
        <f>L204</f>
        <v>0</v>
      </c>
      <c r="M203" s="43"/>
    </row>
    <row r="204" spans="1:13" ht="27.75" hidden="1" customHeight="1">
      <c r="A204" s="336">
        <v>3</v>
      </c>
      <c r="B204" s="337">
        <v>1</v>
      </c>
      <c r="C204" s="337">
        <v>1</v>
      </c>
      <c r="D204" s="337">
        <v>4</v>
      </c>
      <c r="E204" s="337">
        <v>1</v>
      </c>
      <c r="F204" s="339"/>
      <c r="G204" s="352" t="s">
        <v>131</v>
      </c>
      <c r="H204" s="324">
        <v>170</v>
      </c>
      <c r="I204" s="347">
        <f>SUM(I205:I207)</f>
        <v>0</v>
      </c>
      <c r="J204" s="367">
        <f>SUM(J205:J207)</f>
        <v>0</v>
      </c>
      <c r="K204" s="326">
        <f>SUM(K205:K207)</f>
        <v>0</v>
      </c>
      <c r="L204" s="325">
        <f>SUM(L205:L207)</f>
        <v>0</v>
      </c>
      <c r="M204" s="43"/>
    </row>
    <row r="205" spans="1:13" ht="24.75" hidden="1" customHeight="1">
      <c r="A205" s="336">
        <v>3</v>
      </c>
      <c r="B205" s="337">
        <v>1</v>
      </c>
      <c r="C205" s="337">
        <v>1</v>
      </c>
      <c r="D205" s="337">
        <v>4</v>
      </c>
      <c r="E205" s="337">
        <v>1</v>
      </c>
      <c r="F205" s="339">
        <v>1</v>
      </c>
      <c r="G205" s="338" t="s">
        <v>132</v>
      </c>
      <c r="H205" s="324">
        <v>171</v>
      </c>
      <c r="I205" s="344">
        <v>0</v>
      </c>
      <c r="J205" s="344">
        <v>0</v>
      </c>
      <c r="K205" s="344">
        <v>0</v>
      </c>
      <c r="L205" s="389">
        <v>0</v>
      </c>
      <c r="M205" s="43"/>
    </row>
    <row r="206" spans="1:13" ht="25.5" hidden="1" customHeight="1">
      <c r="A206" s="331">
        <v>3</v>
      </c>
      <c r="B206" s="329">
        <v>1</v>
      </c>
      <c r="C206" s="329">
        <v>1</v>
      </c>
      <c r="D206" s="329">
        <v>4</v>
      </c>
      <c r="E206" s="329">
        <v>1</v>
      </c>
      <c r="F206" s="332">
        <v>2</v>
      </c>
      <c r="G206" s="330" t="s">
        <v>446</v>
      </c>
      <c r="H206" s="324">
        <v>172</v>
      </c>
      <c r="I206" s="342">
        <v>0</v>
      </c>
      <c r="J206" s="342">
        <v>0</v>
      </c>
      <c r="K206" s="343">
        <v>0</v>
      </c>
      <c r="L206" s="344">
        <v>0</v>
      </c>
      <c r="M206" s="43"/>
    </row>
    <row r="207" spans="1:13" ht="31.5" hidden="1" customHeight="1">
      <c r="A207" s="336">
        <v>3</v>
      </c>
      <c r="B207" s="337">
        <v>1</v>
      </c>
      <c r="C207" s="337">
        <v>1</v>
      </c>
      <c r="D207" s="337">
        <v>4</v>
      </c>
      <c r="E207" s="337">
        <v>1</v>
      </c>
      <c r="F207" s="339">
        <v>3</v>
      </c>
      <c r="G207" s="338" t="s">
        <v>133</v>
      </c>
      <c r="H207" s="324">
        <v>173</v>
      </c>
      <c r="I207" s="342">
        <v>0</v>
      </c>
      <c r="J207" s="342">
        <v>0</v>
      </c>
      <c r="K207" s="342">
        <v>0</v>
      </c>
      <c r="L207" s="344">
        <v>0</v>
      </c>
      <c r="M207" s="43"/>
    </row>
    <row r="208" spans="1:13" ht="25.5" customHeight="1">
      <c r="A208" s="336">
        <v>3</v>
      </c>
      <c r="B208" s="337">
        <v>1</v>
      </c>
      <c r="C208" s="337">
        <v>1</v>
      </c>
      <c r="D208" s="337">
        <v>5</v>
      </c>
      <c r="E208" s="337"/>
      <c r="F208" s="339"/>
      <c r="G208" s="338" t="s">
        <v>134</v>
      </c>
      <c r="H208" s="324">
        <v>174</v>
      </c>
      <c r="I208" s="325">
        <f t="shared" ref="I208:L209" si="19">I209</f>
        <v>8615</v>
      </c>
      <c r="J208" s="367">
        <f t="shared" si="19"/>
        <v>8615</v>
      </c>
      <c r="K208" s="326">
        <f t="shared" si="19"/>
        <v>8615</v>
      </c>
      <c r="L208" s="325">
        <f t="shared" si="19"/>
        <v>8615</v>
      </c>
      <c r="M208" s="43"/>
    </row>
    <row r="209" spans="1:16" ht="26.25" customHeight="1">
      <c r="A209" s="350">
        <v>3</v>
      </c>
      <c r="B209" s="351">
        <v>1</v>
      </c>
      <c r="C209" s="351">
        <v>1</v>
      </c>
      <c r="D209" s="351">
        <v>5</v>
      </c>
      <c r="E209" s="351">
        <v>1</v>
      </c>
      <c r="F209" s="353"/>
      <c r="G209" s="338" t="s">
        <v>134</v>
      </c>
      <c r="H209" s="324">
        <v>175</v>
      </c>
      <c r="I209" s="326">
        <f t="shared" si="19"/>
        <v>8615</v>
      </c>
      <c r="J209" s="326">
        <f t="shared" si="19"/>
        <v>8615</v>
      </c>
      <c r="K209" s="326">
        <f t="shared" si="19"/>
        <v>8615</v>
      </c>
      <c r="L209" s="326">
        <f t="shared" si="19"/>
        <v>8615</v>
      </c>
      <c r="M209" s="43"/>
    </row>
    <row r="210" spans="1:16" ht="27" customHeight="1">
      <c r="A210" s="336">
        <v>3</v>
      </c>
      <c r="B210" s="337">
        <v>1</v>
      </c>
      <c r="C210" s="337">
        <v>1</v>
      </c>
      <c r="D210" s="337">
        <v>5</v>
      </c>
      <c r="E210" s="337">
        <v>1</v>
      </c>
      <c r="F210" s="339">
        <v>1</v>
      </c>
      <c r="G210" s="338" t="s">
        <v>134</v>
      </c>
      <c r="H210" s="324">
        <v>176</v>
      </c>
      <c r="I210" s="342">
        <v>8615</v>
      </c>
      <c r="J210" s="344">
        <v>8615</v>
      </c>
      <c r="K210" s="344">
        <v>8615</v>
      </c>
      <c r="L210" s="344">
        <v>8615</v>
      </c>
      <c r="M210" s="43"/>
    </row>
    <row r="211" spans="1:16" ht="26.25" hidden="1" customHeight="1">
      <c r="A211" s="350">
        <v>3</v>
      </c>
      <c r="B211" s="351">
        <v>1</v>
      </c>
      <c r="C211" s="351">
        <v>2</v>
      </c>
      <c r="D211" s="351"/>
      <c r="E211" s="351"/>
      <c r="F211" s="353"/>
      <c r="G211" s="352" t="s">
        <v>135</v>
      </c>
      <c r="H211" s="324">
        <v>177</v>
      </c>
      <c r="I211" s="325">
        <f t="shared" ref="I211:L212" si="20">I212</f>
        <v>0</v>
      </c>
      <c r="J211" s="370">
        <f t="shared" si="20"/>
        <v>0</v>
      </c>
      <c r="K211" s="334">
        <f t="shared" si="20"/>
        <v>0</v>
      </c>
      <c r="L211" s="335">
        <f t="shared" si="20"/>
        <v>0</v>
      </c>
      <c r="M211" s="43"/>
    </row>
    <row r="212" spans="1:16" ht="25.5" hidden="1" customHeight="1">
      <c r="A212" s="336">
        <v>3</v>
      </c>
      <c r="B212" s="337">
        <v>1</v>
      </c>
      <c r="C212" s="337">
        <v>2</v>
      </c>
      <c r="D212" s="337">
        <v>1</v>
      </c>
      <c r="E212" s="337"/>
      <c r="F212" s="339"/>
      <c r="G212" s="352" t="s">
        <v>135</v>
      </c>
      <c r="H212" s="324">
        <v>178</v>
      </c>
      <c r="I212" s="347">
        <f t="shared" si="20"/>
        <v>0</v>
      </c>
      <c r="J212" s="367">
        <f t="shared" si="20"/>
        <v>0</v>
      </c>
      <c r="K212" s="326">
        <f t="shared" si="20"/>
        <v>0</v>
      </c>
      <c r="L212" s="325">
        <f t="shared" si="20"/>
        <v>0</v>
      </c>
      <c r="M212" s="43"/>
    </row>
    <row r="213" spans="1:16" ht="26.25" hidden="1" customHeight="1">
      <c r="A213" s="331">
        <v>3</v>
      </c>
      <c r="B213" s="329">
        <v>1</v>
      </c>
      <c r="C213" s="329">
        <v>2</v>
      </c>
      <c r="D213" s="329">
        <v>1</v>
      </c>
      <c r="E213" s="329">
        <v>1</v>
      </c>
      <c r="F213" s="332"/>
      <c r="G213" s="352" t="s">
        <v>135</v>
      </c>
      <c r="H213" s="324">
        <v>179</v>
      </c>
      <c r="I213" s="325">
        <f>SUM(I214:I217)</f>
        <v>0</v>
      </c>
      <c r="J213" s="369">
        <f>SUM(J214:J217)</f>
        <v>0</v>
      </c>
      <c r="K213" s="348">
        <f>SUM(K214:K217)</f>
        <v>0</v>
      </c>
      <c r="L213" s="347">
        <f>SUM(L214:L217)</f>
        <v>0</v>
      </c>
      <c r="M213" s="43"/>
    </row>
    <row r="214" spans="1:16" ht="41.25" hidden="1" customHeight="1">
      <c r="A214" s="336">
        <v>3</v>
      </c>
      <c r="B214" s="337">
        <v>1</v>
      </c>
      <c r="C214" s="337">
        <v>2</v>
      </c>
      <c r="D214" s="337">
        <v>1</v>
      </c>
      <c r="E214" s="337">
        <v>1</v>
      </c>
      <c r="F214" s="339">
        <v>2</v>
      </c>
      <c r="G214" s="338" t="s">
        <v>447</v>
      </c>
      <c r="H214" s="324">
        <v>180</v>
      </c>
      <c r="I214" s="344">
        <v>0</v>
      </c>
      <c r="J214" s="344">
        <v>0</v>
      </c>
      <c r="K214" s="344">
        <v>0</v>
      </c>
      <c r="L214" s="344">
        <v>0</v>
      </c>
      <c r="M214" s="43"/>
    </row>
    <row r="215" spans="1:16" ht="26.25" hidden="1" customHeight="1">
      <c r="A215" s="336">
        <v>3</v>
      </c>
      <c r="B215" s="337">
        <v>1</v>
      </c>
      <c r="C215" s="337">
        <v>2</v>
      </c>
      <c r="D215" s="336">
        <v>1</v>
      </c>
      <c r="E215" s="337">
        <v>1</v>
      </c>
      <c r="F215" s="339">
        <v>3</v>
      </c>
      <c r="G215" s="338" t="s">
        <v>136</v>
      </c>
      <c r="H215" s="324">
        <v>181</v>
      </c>
      <c r="I215" s="344">
        <v>0</v>
      </c>
      <c r="J215" s="344">
        <v>0</v>
      </c>
      <c r="K215" s="344">
        <v>0</v>
      </c>
      <c r="L215" s="344">
        <v>0</v>
      </c>
      <c r="M215" s="43"/>
    </row>
    <row r="216" spans="1:16" ht="27.75" hidden="1" customHeight="1">
      <c r="A216" s="336">
        <v>3</v>
      </c>
      <c r="B216" s="337">
        <v>1</v>
      </c>
      <c r="C216" s="337">
        <v>2</v>
      </c>
      <c r="D216" s="336">
        <v>1</v>
      </c>
      <c r="E216" s="337">
        <v>1</v>
      </c>
      <c r="F216" s="339">
        <v>4</v>
      </c>
      <c r="G216" s="338" t="s">
        <v>137</v>
      </c>
      <c r="H216" s="324">
        <v>182</v>
      </c>
      <c r="I216" s="344">
        <v>0</v>
      </c>
      <c r="J216" s="344">
        <v>0</v>
      </c>
      <c r="K216" s="344">
        <v>0</v>
      </c>
      <c r="L216" s="344">
        <v>0</v>
      </c>
      <c r="M216" s="43"/>
    </row>
    <row r="217" spans="1:16" ht="27" hidden="1" customHeight="1">
      <c r="A217" s="350">
        <v>3</v>
      </c>
      <c r="B217" s="359">
        <v>1</v>
      </c>
      <c r="C217" s="359">
        <v>2</v>
      </c>
      <c r="D217" s="358">
        <v>1</v>
      </c>
      <c r="E217" s="359">
        <v>1</v>
      </c>
      <c r="F217" s="360">
        <v>5</v>
      </c>
      <c r="G217" s="361" t="s">
        <v>138</v>
      </c>
      <c r="H217" s="324">
        <v>183</v>
      </c>
      <c r="I217" s="344">
        <v>0</v>
      </c>
      <c r="J217" s="344">
        <v>0</v>
      </c>
      <c r="K217" s="344">
        <v>0</v>
      </c>
      <c r="L217" s="389">
        <v>0</v>
      </c>
      <c r="M217" s="43"/>
    </row>
    <row r="218" spans="1:16" ht="29.25" hidden="1" customHeight="1">
      <c r="A218" s="336">
        <v>3</v>
      </c>
      <c r="B218" s="337">
        <v>1</v>
      </c>
      <c r="C218" s="337">
        <v>3</v>
      </c>
      <c r="D218" s="336"/>
      <c r="E218" s="337"/>
      <c r="F218" s="339"/>
      <c r="G218" s="338" t="s">
        <v>139</v>
      </c>
      <c r="H218" s="324">
        <v>184</v>
      </c>
      <c r="I218" s="325">
        <f>SUM(I219+I222)</f>
        <v>0</v>
      </c>
      <c r="J218" s="367">
        <f>SUM(J219+J222)</f>
        <v>0</v>
      </c>
      <c r="K218" s="326">
        <f>SUM(K219+K222)</f>
        <v>0</v>
      </c>
      <c r="L218" s="325">
        <f>SUM(L219+L222)</f>
        <v>0</v>
      </c>
      <c r="M218" s="43"/>
    </row>
    <row r="219" spans="1:16" ht="27.75" hidden="1" customHeight="1">
      <c r="A219" s="331">
        <v>3</v>
      </c>
      <c r="B219" s="329">
        <v>1</v>
      </c>
      <c r="C219" s="329">
        <v>3</v>
      </c>
      <c r="D219" s="331">
        <v>1</v>
      </c>
      <c r="E219" s="336"/>
      <c r="F219" s="332"/>
      <c r="G219" s="330" t="s">
        <v>140</v>
      </c>
      <c r="H219" s="324">
        <v>185</v>
      </c>
      <c r="I219" s="347">
        <f t="shared" ref="I219:L220" si="21">I220</f>
        <v>0</v>
      </c>
      <c r="J219" s="369">
        <f t="shared" si="21"/>
        <v>0</v>
      </c>
      <c r="K219" s="348">
        <f t="shared" si="21"/>
        <v>0</v>
      </c>
      <c r="L219" s="347">
        <f t="shared" si="21"/>
        <v>0</v>
      </c>
      <c r="M219" s="43"/>
    </row>
    <row r="220" spans="1:16" ht="30.75" hidden="1" customHeight="1">
      <c r="A220" s="336">
        <v>3</v>
      </c>
      <c r="B220" s="337">
        <v>1</v>
      </c>
      <c r="C220" s="337">
        <v>3</v>
      </c>
      <c r="D220" s="336">
        <v>1</v>
      </c>
      <c r="E220" s="336">
        <v>1</v>
      </c>
      <c r="F220" s="339"/>
      <c r="G220" s="330" t="s">
        <v>140</v>
      </c>
      <c r="H220" s="324">
        <v>186</v>
      </c>
      <c r="I220" s="325">
        <f t="shared" si="21"/>
        <v>0</v>
      </c>
      <c r="J220" s="367">
        <f t="shared" si="21"/>
        <v>0</v>
      </c>
      <c r="K220" s="326">
        <f t="shared" si="21"/>
        <v>0</v>
      </c>
      <c r="L220" s="325">
        <f t="shared" si="21"/>
        <v>0</v>
      </c>
      <c r="M220" s="43"/>
    </row>
    <row r="221" spans="1:16" ht="27.75" hidden="1" customHeight="1">
      <c r="A221" s="336">
        <v>3</v>
      </c>
      <c r="B221" s="338">
        <v>1</v>
      </c>
      <c r="C221" s="336">
        <v>3</v>
      </c>
      <c r="D221" s="337">
        <v>1</v>
      </c>
      <c r="E221" s="337">
        <v>1</v>
      </c>
      <c r="F221" s="339">
        <v>1</v>
      </c>
      <c r="G221" s="330" t="s">
        <v>140</v>
      </c>
      <c r="H221" s="324">
        <v>187</v>
      </c>
      <c r="I221" s="389">
        <v>0</v>
      </c>
      <c r="J221" s="389">
        <v>0</v>
      </c>
      <c r="K221" s="389">
        <v>0</v>
      </c>
      <c r="L221" s="389">
        <v>0</v>
      </c>
      <c r="M221" s="43"/>
    </row>
    <row r="222" spans="1:16" ht="30.75" hidden="1" customHeight="1">
      <c r="A222" s="336">
        <v>3</v>
      </c>
      <c r="B222" s="338">
        <v>1</v>
      </c>
      <c r="C222" s="336">
        <v>3</v>
      </c>
      <c r="D222" s="337">
        <v>2</v>
      </c>
      <c r="E222" s="337"/>
      <c r="F222" s="339"/>
      <c r="G222" s="338" t="s">
        <v>141</v>
      </c>
      <c r="H222" s="324">
        <v>188</v>
      </c>
      <c r="I222" s="325">
        <f>I223</f>
        <v>0</v>
      </c>
      <c r="J222" s="367">
        <f>J223</f>
        <v>0</v>
      </c>
      <c r="K222" s="326">
        <f>K223</f>
        <v>0</v>
      </c>
      <c r="L222" s="325">
        <f>L223</f>
        <v>0</v>
      </c>
      <c r="M222" s="43"/>
    </row>
    <row r="223" spans="1:16" ht="27" hidden="1" customHeight="1">
      <c r="A223" s="331">
        <v>3</v>
      </c>
      <c r="B223" s="330">
        <v>1</v>
      </c>
      <c r="C223" s="331">
        <v>3</v>
      </c>
      <c r="D223" s="329">
        <v>2</v>
      </c>
      <c r="E223" s="329">
        <v>1</v>
      </c>
      <c r="F223" s="332"/>
      <c r="G223" s="338" t="s">
        <v>141</v>
      </c>
      <c r="H223" s="324">
        <v>189</v>
      </c>
      <c r="I223" s="325">
        <f t="shared" ref="I223:P223" si="22">SUM(I224:I229)</f>
        <v>0</v>
      </c>
      <c r="J223" s="325">
        <f t="shared" si="22"/>
        <v>0</v>
      </c>
      <c r="K223" s="325">
        <f t="shared" si="22"/>
        <v>0</v>
      </c>
      <c r="L223" s="325">
        <f t="shared" si="22"/>
        <v>0</v>
      </c>
      <c r="M223" s="396">
        <f t="shared" si="22"/>
        <v>0</v>
      </c>
      <c r="N223" s="396">
        <f t="shared" si="22"/>
        <v>0</v>
      </c>
      <c r="O223" s="396">
        <f t="shared" si="22"/>
        <v>0</v>
      </c>
      <c r="P223" s="396">
        <f t="shared" si="22"/>
        <v>0</v>
      </c>
    </row>
    <row r="224" spans="1:16" ht="24.75" hidden="1" customHeight="1">
      <c r="A224" s="336">
        <v>3</v>
      </c>
      <c r="B224" s="338">
        <v>1</v>
      </c>
      <c r="C224" s="336">
        <v>3</v>
      </c>
      <c r="D224" s="337">
        <v>2</v>
      </c>
      <c r="E224" s="337">
        <v>1</v>
      </c>
      <c r="F224" s="339">
        <v>1</v>
      </c>
      <c r="G224" s="338" t="s">
        <v>142</v>
      </c>
      <c r="H224" s="324">
        <v>190</v>
      </c>
      <c r="I224" s="344">
        <v>0</v>
      </c>
      <c r="J224" s="344">
        <v>0</v>
      </c>
      <c r="K224" s="344">
        <v>0</v>
      </c>
      <c r="L224" s="389">
        <v>0</v>
      </c>
      <c r="M224" s="43"/>
    </row>
    <row r="225" spans="1:13" ht="26.25" hidden="1" customHeight="1">
      <c r="A225" s="336">
        <v>3</v>
      </c>
      <c r="B225" s="338">
        <v>1</v>
      </c>
      <c r="C225" s="336">
        <v>3</v>
      </c>
      <c r="D225" s="337">
        <v>2</v>
      </c>
      <c r="E225" s="337">
        <v>1</v>
      </c>
      <c r="F225" s="339">
        <v>2</v>
      </c>
      <c r="G225" s="338" t="s">
        <v>143</v>
      </c>
      <c r="H225" s="324">
        <v>191</v>
      </c>
      <c r="I225" s="344">
        <v>0</v>
      </c>
      <c r="J225" s="344">
        <v>0</v>
      </c>
      <c r="K225" s="344">
        <v>0</v>
      </c>
      <c r="L225" s="344">
        <v>0</v>
      </c>
      <c r="M225" s="43"/>
    </row>
    <row r="226" spans="1:13" ht="26.25" hidden="1" customHeight="1">
      <c r="A226" s="336">
        <v>3</v>
      </c>
      <c r="B226" s="338">
        <v>1</v>
      </c>
      <c r="C226" s="336">
        <v>3</v>
      </c>
      <c r="D226" s="337">
        <v>2</v>
      </c>
      <c r="E226" s="337">
        <v>1</v>
      </c>
      <c r="F226" s="339">
        <v>3</v>
      </c>
      <c r="G226" s="338" t="s">
        <v>144</v>
      </c>
      <c r="H226" s="324">
        <v>192</v>
      </c>
      <c r="I226" s="344">
        <v>0</v>
      </c>
      <c r="J226" s="344">
        <v>0</v>
      </c>
      <c r="K226" s="344">
        <v>0</v>
      </c>
      <c r="L226" s="344">
        <v>0</v>
      </c>
      <c r="M226" s="43"/>
    </row>
    <row r="227" spans="1:13" ht="27.75" hidden="1" customHeight="1">
      <c r="A227" s="336">
        <v>3</v>
      </c>
      <c r="B227" s="338">
        <v>1</v>
      </c>
      <c r="C227" s="336">
        <v>3</v>
      </c>
      <c r="D227" s="337">
        <v>2</v>
      </c>
      <c r="E227" s="337">
        <v>1</v>
      </c>
      <c r="F227" s="339">
        <v>4</v>
      </c>
      <c r="G227" s="338" t="s">
        <v>448</v>
      </c>
      <c r="H227" s="324">
        <v>193</v>
      </c>
      <c r="I227" s="344">
        <v>0</v>
      </c>
      <c r="J227" s="344">
        <v>0</v>
      </c>
      <c r="K227" s="344">
        <v>0</v>
      </c>
      <c r="L227" s="389">
        <v>0</v>
      </c>
      <c r="M227" s="43"/>
    </row>
    <row r="228" spans="1:13" ht="29.25" hidden="1" customHeight="1">
      <c r="A228" s="336">
        <v>3</v>
      </c>
      <c r="B228" s="338">
        <v>1</v>
      </c>
      <c r="C228" s="336">
        <v>3</v>
      </c>
      <c r="D228" s="337">
        <v>2</v>
      </c>
      <c r="E228" s="337">
        <v>1</v>
      </c>
      <c r="F228" s="339">
        <v>5</v>
      </c>
      <c r="G228" s="330" t="s">
        <v>145</v>
      </c>
      <c r="H228" s="324">
        <v>194</v>
      </c>
      <c r="I228" s="344">
        <v>0</v>
      </c>
      <c r="J228" s="344">
        <v>0</v>
      </c>
      <c r="K228" s="344">
        <v>0</v>
      </c>
      <c r="L228" s="344">
        <v>0</v>
      </c>
      <c r="M228" s="43"/>
    </row>
    <row r="229" spans="1:13" ht="25.5" hidden="1" customHeight="1">
      <c r="A229" s="336">
        <v>3</v>
      </c>
      <c r="B229" s="338">
        <v>1</v>
      </c>
      <c r="C229" s="336">
        <v>3</v>
      </c>
      <c r="D229" s="337">
        <v>2</v>
      </c>
      <c r="E229" s="337">
        <v>1</v>
      </c>
      <c r="F229" s="339">
        <v>6</v>
      </c>
      <c r="G229" s="330" t="s">
        <v>141</v>
      </c>
      <c r="H229" s="324">
        <v>195</v>
      </c>
      <c r="I229" s="344">
        <v>0</v>
      </c>
      <c r="J229" s="344">
        <v>0</v>
      </c>
      <c r="K229" s="344">
        <v>0</v>
      </c>
      <c r="L229" s="389">
        <v>0</v>
      </c>
      <c r="M229" s="43"/>
    </row>
    <row r="230" spans="1:13" ht="27" hidden="1" customHeight="1">
      <c r="A230" s="331">
        <v>3</v>
      </c>
      <c r="B230" s="329">
        <v>1</v>
      </c>
      <c r="C230" s="329">
        <v>4</v>
      </c>
      <c r="D230" s="329"/>
      <c r="E230" s="329"/>
      <c r="F230" s="332"/>
      <c r="G230" s="330" t="s">
        <v>146</v>
      </c>
      <c r="H230" s="324">
        <v>196</v>
      </c>
      <c r="I230" s="347">
        <f t="shared" ref="I230:L232" si="23">I231</f>
        <v>0</v>
      </c>
      <c r="J230" s="369">
        <f t="shared" si="23"/>
        <v>0</v>
      </c>
      <c r="K230" s="348">
        <f t="shared" si="23"/>
        <v>0</v>
      </c>
      <c r="L230" s="348">
        <f t="shared" si="23"/>
        <v>0</v>
      </c>
      <c r="M230" s="43"/>
    </row>
    <row r="231" spans="1:13" ht="27" hidden="1" customHeight="1">
      <c r="A231" s="350">
        <v>3</v>
      </c>
      <c r="B231" s="359">
        <v>1</v>
      </c>
      <c r="C231" s="359">
        <v>4</v>
      </c>
      <c r="D231" s="359">
        <v>1</v>
      </c>
      <c r="E231" s="359"/>
      <c r="F231" s="360"/>
      <c r="G231" s="330" t="s">
        <v>146</v>
      </c>
      <c r="H231" s="324">
        <v>197</v>
      </c>
      <c r="I231" s="354">
        <f t="shared" si="23"/>
        <v>0</v>
      </c>
      <c r="J231" s="381">
        <f t="shared" si="23"/>
        <v>0</v>
      </c>
      <c r="K231" s="355">
        <f t="shared" si="23"/>
        <v>0</v>
      </c>
      <c r="L231" s="355">
        <f t="shared" si="23"/>
        <v>0</v>
      </c>
      <c r="M231" s="43"/>
    </row>
    <row r="232" spans="1:13" ht="27.75" hidden="1" customHeight="1">
      <c r="A232" s="336">
        <v>3</v>
      </c>
      <c r="B232" s="337">
        <v>1</v>
      </c>
      <c r="C232" s="337">
        <v>4</v>
      </c>
      <c r="D232" s="337">
        <v>1</v>
      </c>
      <c r="E232" s="337">
        <v>1</v>
      </c>
      <c r="F232" s="339"/>
      <c r="G232" s="330" t="s">
        <v>147</v>
      </c>
      <c r="H232" s="324">
        <v>198</v>
      </c>
      <c r="I232" s="325">
        <f t="shared" si="23"/>
        <v>0</v>
      </c>
      <c r="J232" s="367">
        <f t="shared" si="23"/>
        <v>0</v>
      </c>
      <c r="K232" s="326">
        <f t="shared" si="23"/>
        <v>0</v>
      </c>
      <c r="L232" s="326">
        <f t="shared" si="23"/>
        <v>0</v>
      </c>
      <c r="M232" s="43"/>
    </row>
    <row r="233" spans="1:13" ht="27" hidden="1" customHeight="1">
      <c r="A233" s="340">
        <v>3</v>
      </c>
      <c r="B233" s="336">
        <v>1</v>
      </c>
      <c r="C233" s="337">
        <v>4</v>
      </c>
      <c r="D233" s="337">
        <v>1</v>
      </c>
      <c r="E233" s="337">
        <v>1</v>
      </c>
      <c r="F233" s="339">
        <v>1</v>
      </c>
      <c r="G233" s="330" t="s">
        <v>147</v>
      </c>
      <c r="H233" s="324">
        <v>199</v>
      </c>
      <c r="I233" s="344">
        <v>0</v>
      </c>
      <c r="J233" s="344">
        <v>0</v>
      </c>
      <c r="K233" s="344">
        <v>0</v>
      </c>
      <c r="L233" s="344">
        <v>0</v>
      </c>
      <c r="M233" s="43"/>
    </row>
    <row r="234" spans="1:13" ht="26.25" hidden="1" customHeight="1">
      <c r="A234" s="340">
        <v>3</v>
      </c>
      <c r="B234" s="337">
        <v>1</v>
      </c>
      <c r="C234" s="337">
        <v>5</v>
      </c>
      <c r="D234" s="337"/>
      <c r="E234" s="337"/>
      <c r="F234" s="339"/>
      <c r="G234" s="338" t="s">
        <v>449</v>
      </c>
      <c r="H234" s="324">
        <v>200</v>
      </c>
      <c r="I234" s="325">
        <f t="shared" ref="I234:L235" si="24">I235</f>
        <v>0</v>
      </c>
      <c r="J234" s="325">
        <f t="shared" si="24"/>
        <v>0</v>
      </c>
      <c r="K234" s="325">
        <f t="shared" si="24"/>
        <v>0</v>
      </c>
      <c r="L234" s="325">
        <f t="shared" si="24"/>
        <v>0</v>
      </c>
      <c r="M234" s="43"/>
    </row>
    <row r="235" spans="1:13" ht="30" hidden="1" customHeight="1">
      <c r="A235" s="340">
        <v>3</v>
      </c>
      <c r="B235" s="337">
        <v>1</v>
      </c>
      <c r="C235" s="337">
        <v>5</v>
      </c>
      <c r="D235" s="337">
        <v>1</v>
      </c>
      <c r="E235" s="337"/>
      <c r="F235" s="339"/>
      <c r="G235" s="338" t="s">
        <v>449</v>
      </c>
      <c r="H235" s="324">
        <v>201</v>
      </c>
      <c r="I235" s="325">
        <f t="shared" si="24"/>
        <v>0</v>
      </c>
      <c r="J235" s="325">
        <f t="shared" si="24"/>
        <v>0</v>
      </c>
      <c r="K235" s="325">
        <f t="shared" si="24"/>
        <v>0</v>
      </c>
      <c r="L235" s="325">
        <f t="shared" si="24"/>
        <v>0</v>
      </c>
      <c r="M235" s="43"/>
    </row>
    <row r="236" spans="1:13" ht="27" hidden="1" customHeight="1">
      <c r="A236" s="340">
        <v>3</v>
      </c>
      <c r="B236" s="337">
        <v>1</v>
      </c>
      <c r="C236" s="337">
        <v>5</v>
      </c>
      <c r="D236" s="337">
        <v>1</v>
      </c>
      <c r="E236" s="337">
        <v>1</v>
      </c>
      <c r="F236" s="339"/>
      <c r="G236" s="338" t="s">
        <v>449</v>
      </c>
      <c r="H236" s="324">
        <v>202</v>
      </c>
      <c r="I236" s="325">
        <f>SUM(I237:I239)</f>
        <v>0</v>
      </c>
      <c r="J236" s="325">
        <f>SUM(J237:J239)</f>
        <v>0</v>
      </c>
      <c r="K236" s="325">
        <f>SUM(K237:K239)</f>
        <v>0</v>
      </c>
      <c r="L236" s="325">
        <f>SUM(L237:L239)</f>
        <v>0</v>
      </c>
      <c r="M236" s="43"/>
    </row>
    <row r="237" spans="1:13" ht="31.5" hidden="1" customHeight="1">
      <c r="A237" s="340">
        <v>3</v>
      </c>
      <c r="B237" s="337">
        <v>1</v>
      </c>
      <c r="C237" s="337">
        <v>5</v>
      </c>
      <c r="D237" s="337">
        <v>1</v>
      </c>
      <c r="E237" s="337">
        <v>1</v>
      </c>
      <c r="F237" s="339">
        <v>1</v>
      </c>
      <c r="G237" s="391" t="s">
        <v>148</v>
      </c>
      <c r="H237" s="324">
        <v>203</v>
      </c>
      <c r="I237" s="344">
        <v>0</v>
      </c>
      <c r="J237" s="344">
        <v>0</v>
      </c>
      <c r="K237" s="344">
        <v>0</v>
      </c>
      <c r="L237" s="344">
        <v>0</v>
      </c>
      <c r="M237" s="43"/>
    </row>
    <row r="238" spans="1:13" ht="25.5" hidden="1" customHeight="1">
      <c r="A238" s="340">
        <v>3</v>
      </c>
      <c r="B238" s="337">
        <v>1</v>
      </c>
      <c r="C238" s="337">
        <v>5</v>
      </c>
      <c r="D238" s="337">
        <v>1</v>
      </c>
      <c r="E238" s="337">
        <v>1</v>
      </c>
      <c r="F238" s="339">
        <v>2</v>
      </c>
      <c r="G238" s="391" t="s">
        <v>149</v>
      </c>
      <c r="H238" s="324">
        <v>204</v>
      </c>
      <c r="I238" s="344">
        <v>0</v>
      </c>
      <c r="J238" s="344">
        <v>0</v>
      </c>
      <c r="K238" s="344">
        <v>0</v>
      </c>
      <c r="L238" s="344">
        <v>0</v>
      </c>
      <c r="M238" s="43"/>
    </row>
    <row r="239" spans="1:13" ht="28.5" hidden="1" customHeight="1">
      <c r="A239" s="340">
        <v>3</v>
      </c>
      <c r="B239" s="337">
        <v>1</v>
      </c>
      <c r="C239" s="337">
        <v>5</v>
      </c>
      <c r="D239" s="337">
        <v>1</v>
      </c>
      <c r="E239" s="337">
        <v>1</v>
      </c>
      <c r="F239" s="339">
        <v>3</v>
      </c>
      <c r="G239" s="391" t="s">
        <v>150</v>
      </c>
      <c r="H239" s="324">
        <v>205</v>
      </c>
      <c r="I239" s="344">
        <v>0</v>
      </c>
      <c r="J239" s="344">
        <v>0</v>
      </c>
      <c r="K239" s="344">
        <v>0</v>
      </c>
      <c r="L239" s="344">
        <v>0</v>
      </c>
      <c r="M239" s="43"/>
    </row>
    <row r="240" spans="1:13" ht="41.25" hidden="1" customHeight="1">
      <c r="A240" s="320">
        <v>3</v>
      </c>
      <c r="B240" s="321">
        <v>2</v>
      </c>
      <c r="C240" s="321"/>
      <c r="D240" s="321"/>
      <c r="E240" s="321"/>
      <c r="F240" s="323"/>
      <c r="G240" s="322" t="s">
        <v>450</v>
      </c>
      <c r="H240" s="324">
        <v>206</v>
      </c>
      <c r="I240" s="325">
        <f>SUM(I241+I273)</f>
        <v>0</v>
      </c>
      <c r="J240" s="367">
        <f>SUM(J241+J273)</f>
        <v>0</v>
      </c>
      <c r="K240" s="326">
        <f>SUM(K241+K273)</f>
        <v>0</v>
      </c>
      <c r="L240" s="326">
        <f>SUM(L241+L273)</f>
        <v>0</v>
      </c>
      <c r="M240" s="43"/>
    </row>
    <row r="241" spans="1:13" ht="26.25" hidden="1" customHeight="1">
      <c r="A241" s="350">
        <v>3</v>
      </c>
      <c r="B241" s="358">
        <v>2</v>
      </c>
      <c r="C241" s="359">
        <v>1</v>
      </c>
      <c r="D241" s="359"/>
      <c r="E241" s="359"/>
      <c r="F241" s="360"/>
      <c r="G241" s="361" t="s">
        <v>152</v>
      </c>
      <c r="H241" s="324">
        <v>207</v>
      </c>
      <c r="I241" s="354">
        <f>SUM(I242+I251+I255+I259+I263+I266+I269)</f>
        <v>0</v>
      </c>
      <c r="J241" s="381">
        <f>SUM(J242+J251+J255+J259+J263+J266+J269)</f>
        <v>0</v>
      </c>
      <c r="K241" s="355">
        <f>SUM(K242+K251+K255+K259+K263+K266+K269)</f>
        <v>0</v>
      </c>
      <c r="L241" s="355">
        <f>SUM(L242+L251+L255+L259+L263+L266+L269)</f>
        <v>0</v>
      </c>
      <c r="M241" s="43"/>
    </row>
    <row r="242" spans="1:13" ht="30" hidden="1" customHeight="1">
      <c r="A242" s="336">
        <v>3</v>
      </c>
      <c r="B242" s="337">
        <v>2</v>
      </c>
      <c r="C242" s="337">
        <v>1</v>
      </c>
      <c r="D242" s="337">
        <v>1</v>
      </c>
      <c r="E242" s="337"/>
      <c r="F242" s="339"/>
      <c r="G242" s="338" t="s">
        <v>153</v>
      </c>
      <c r="H242" s="324">
        <v>208</v>
      </c>
      <c r="I242" s="354">
        <f>I243</f>
        <v>0</v>
      </c>
      <c r="J242" s="354">
        <f>J243</f>
        <v>0</v>
      </c>
      <c r="K242" s="354">
        <f>K243</f>
        <v>0</v>
      </c>
      <c r="L242" s="354">
        <f>L243</f>
        <v>0</v>
      </c>
      <c r="M242" s="43"/>
    </row>
    <row r="243" spans="1:13" ht="27" hidden="1" customHeight="1">
      <c r="A243" s="336">
        <v>3</v>
      </c>
      <c r="B243" s="336">
        <v>2</v>
      </c>
      <c r="C243" s="337">
        <v>1</v>
      </c>
      <c r="D243" s="337">
        <v>1</v>
      </c>
      <c r="E243" s="337">
        <v>1</v>
      </c>
      <c r="F243" s="339"/>
      <c r="G243" s="338" t="s">
        <v>154</v>
      </c>
      <c r="H243" s="324">
        <v>209</v>
      </c>
      <c r="I243" s="325">
        <f>SUM(I244:I244)</f>
        <v>0</v>
      </c>
      <c r="J243" s="367">
        <f>SUM(J244:J244)</f>
        <v>0</v>
      </c>
      <c r="K243" s="326">
        <f>SUM(K244:K244)</f>
        <v>0</v>
      </c>
      <c r="L243" s="326">
        <f>SUM(L244:L244)</f>
        <v>0</v>
      </c>
      <c r="M243" s="43"/>
    </row>
    <row r="244" spans="1:13" ht="25.5" hidden="1" customHeight="1">
      <c r="A244" s="350">
        <v>3</v>
      </c>
      <c r="B244" s="350">
        <v>2</v>
      </c>
      <c r="C244" s="359">
        <v>1</v>
      </c>
      <c r="D244" s="359">
        <v>1</v>
      </c>
      <c r="E244" s="359">
        <v>1</v>
      </c>
      <c r="F244" s="360">
        <v>1</v>
      </c>
      <c r="G244" s="361" t="s">
        <v>154</v>
      </c>
      <c r="H244" s="324">
        <v>210</v>
      </c>
      <c r="I244" s="344">
        <v>0</v>
      </c>
      <c r="J244" s="344">
        <v>0</v>
      </c>
      <c r="K244" s="344">
        <v>0</v>
      </c>
      <c r="L244" s="344">
        <v>0</v>
      </c>
      <c r="M244" s="43"/>
    </row>
    <row r="245" spans="1:13" ht="25.5" hidden="1" customHeight="1">
      <c r="A245" s="350">
        <v>3</v>
      </c>
      <c r="B245" s="359">
        <v>2</v>
      </c>
      <c r="C245" s="359">
        <v>1</v>
      </c>
      <c r="D245" s="359">
        <v>1</v>
      </c>
      <c r="E245" s="359">
        <v>2</v>
      </c>
      <c r="F245" s="360"/>
      <c r="G245" s="361" t="s">
        <v>155</v>
      </c>
      <c r="H245" s="324">
        <v>211</v>
      </c>
      <c r="I245" s="325">
        <f>SUM(I246:I247)</f>
        <v>0</v>
      </c>
      <c r="J245" s="325">
        <f>SUM(J246:J247)</f>
        <v>0</v>
      </c>
      <c r="K245" s="325">
        <f>SUM(K246:K247)</f>
        <v>0</v>
      </c>
      <c r="L245" s="325">
        <f>SUM(L246:L247)</f>
        <v>0</v>
      </c>
      <c r="M245" s="43"/>
    </row>
    <row r="246" spans="1:13" ht="24.75" hidden="1" customHeight="1">
      <c r="A246" s="350">
        <v>3</v>
      </c>
      <c r="B246" s="359">
        <v>2</v>
      </c>
      <c r="C246" s="359">
        <v>1</v>
      </c>
      <c r="D246" s="359">
        <v>1</v>
      </c>
      <c r="E246" s="359">
        <v>2</v>
      </c>
      <c r="F246" s="360">
        <v>1</v>
      </c>
      <c r="G246" s="361" t="s">
        <v>156</v>
      </c>
      <c r="H246" s="324">
        <v>212</v>
      </c>
      <c r="I246" s="344">
        <v>0</v>
      </c>
      <c r="J246" s="344">
        <v>0</v>
      </c>
      <c r="K246" s="344">
        <v>0</v>
      </c>
      <c r="L246" s="344">
        <v>0</v>
      </c>
      <c r="M246" s="43"/>
    </row>
    <row r="247" spans="1:13" ht="25.5" hidden="1" customHeight="1">
      <c r="A247" s="350">
        <v>3</v>
      </c>
      <c r="B247" s="359">
        <v>2</v>
      </c>
      <c r="C247" s="359">
        <v>1</v>
      </c>
      <c r="D247" s="359">
        <v>1</v>
      </c>
      <c r="E247" s="359">
        <v>2</v>
      </c>
      <c r="F247" s="360">
        <v>2</v>
      </c>
      <c r="G247" s="361" t="s">
        <v>157</v>
      </c>
      <c r="H247" s="324">
        <v>213</v>
      </c>
      <c r="I247" s="344">
        <v>0</v>
      </c>
      <c r="J247" s="344">
        <v>0</v>
      </c>
      <c r="K247" s="344">
        <v>0</v>
      </c>
      <c r="L247" s="344">
        <v>0</v>
      </c>
      <c r="M247" s="43"/>
    </row>
    <row r="248" spans="1:13" ht="25.5" hidden="1" customHeight="1">
      <c r="A248" s="350">
        <v>3</v>
      </c>
      <c r="B248" s="359">
        <v>2</v>
      </c>
      <c r="C248" s="359">
        <v>1</v>
      </c>
      <c r="D248" s="359">
        <v>1</v>
      </c>
      <c r="E248" s="359">
        <v>3</v>
      </c>
      <c r="F248" s="397"/>
      <c r="G248" s="361" t="s">
        <v>158</v>
      </c>
      <c r="H248" s="324">
        <v>214</v>
      </c>
      <c r="I248" s="325">
        <f>SUM(I249:I250)</f>
        <v>0</v>
      </c>
      <c r="J248" s="325">
        <f>SUM(J249:J250)</f>
        <v>0</v>
      </c>
      <c r="K248" s="325">
        <f>SUM(K249:K250)</f>
        <v>0</v>
      </c>
      <c r="L248" s="325">
        <f>SUM(L249:L250)</f>
        <v>0</v>
      </c>
      <c r="M248" s="43"/>
    </row>
    <row r="249" spans="1:13" ht="29.25" hidden="1" customHeight="1">
      <c r="A249" s="350">
        <v>3</v>
      </c>
      <c r="B249" s="359">
        <v>2</v>
      </c>
      <c r="C249" s="359">
        <v>1</v>
      </c>
      <c r="D249" s="359">
        <v>1</v>
      </c>
      <c r="E249" s="359">
        <v>3</v>
      </c>
      <c r="F249" s="360">
        <v>1</v>
      </c>
      <c r="G249" s="361" t="s">
        <v>159</v>
      </c>
      <c r="H249" s="324">
        <v>215</v>
      </c>
      <c r="I249" s="344">
        <v>0</v>
      </c>
      <c r="J249" s="344">
        <v>0</v>
      </c>
      <c r="K249" s="344">
        <v>0</v>
      </c>
      <c r="L249" s="344">
        <v>0</v>
      </c>
      <c r="M249" s="43"/>
    </row>
    <row r="250" spans="1:13" ht="25.5" hidden="1" customHeight="1">
      <c r="A250" s="350">
        <v>3</v>
      </c>
      <c r="B250" s="359">
        <v>2</v>
      </c>
      <c r="C250" s="359">
        <v>1</v>
      </c>
      <c r="D250" s="359">
        <v>1</v>
      </c>
      <c r="E250" s="359">
        <v>3</v>
      </c>
      <c r="F250" s="360">
        <v>2</v>
      </c>
      <c r="G250" s="361" t="s">
        <v>160</v>
      </c>
      <c r="H250" s="324">
        <v>216</v>
      </c>
      <c r="I250" s="344">
        <v>0</v>
      </c>
      <c r="J250" s="344">
        <v>0</v>
      </c>
      <c r="K250" s="344">
        <v>0</v>
      </c>
      <c r="L250" s="344">
        <v>0</v>
      </c>
      <c r="M250" s="43"/>
    </row>
    <row r="251" spans="1:13" ht="27" hidden="1" customHeight="1">
      <c r="A251" s="336">
        <v>3</v>
      </c>
      <c r="B251" s="337">
        <v>2</v>
      </c>
      <c r="C251" s="337">
        <v>1</v>
      </c>
      <c r="D251" s="337">
        <v>2</v>
      </c>
      <c r="E251" s="337"/>
      <c r="F251" s="339"/>
      <c r="G251" s="338" t="s">
        <v>161</v>
      </c>
      <c r="H251" s="324">
        <v>217</v>
      </c>
      <c r="I251" s="325">
        <f>I252</f>
        <v>0</v>
      </c>
      <c r="J251" s="325">
        <f>J252</f>
        <v>0</v>
      </c>
      <c r="K251" s="325">
        <f>K252</f>
        <v>0</v>
      </c>
      <c r="L251" s="325">
        <f>L252</f>
        <v>0</v>
      </c>
      <c r="M251" s="43"/>
    </row>
    <row r="252" spans="1:13" ht="27.75" hidden="1" customHeight="1">
      <c r="A252" s="336">
        <v>3</v>
      </c>
      <c r="B252" s="337">
        <v>2</v>
      </c>
      <c r="C252" s="337">
        <v>1</v>
      </c>
      <c r="D252" s="337">
        <v>2</v>
      </c>
      <c r="E252" s="337">
        <v>1</v>
      </c>
      <c r="F252" s="339"/>
      <c r="G252" s="338" t="s">
        <v>161</v>
      </c>
      <c r="H252" s="324">
        <v>218</v>
      </c>
      <c r="I252" s="325">
        <f>SUM(I253:I254)</f>
        <v>0</v>
      </c>
      <c r="J252" s="367">
        <f>SUM(J253:J254)</f>
        <v>0</v>
      </c>
      <c r="K252" s="326">
        <f>SUM(K253:K254)</f>
        <v>0</v>
      </c>
      <c r="L252" s="326">
        <f>SUM(L253:L254)</f>
        <v>0</v>
      </c>
      <c r="M252" s="43"/>
    </row>
    <row r="253" spans="1:13" ht="27" hidden="1" customHeight="1">
      <c r="A253" s="350">
        <v>3</v>
      </c>
      <c r="B253" s="358">
        <v>2</v>
      </c>
      <c r="C253" s="359">
        <v>1</v>
      </c>
      <c r="D253" s="359">
        <v>2</v>
      </c>
      <c r="E253" s="359">
        <v>1</v>
      </c>
      <c r="F253" s="360">
        <v>1</v>
      </c>
      <c r="G253" s="361" t="s">
        <v>162</v>
      </c>
      <c r="H253" s="324">
        <v>219</v>
      </c>
      <c r="I253" s="344">
        <v>0</v>
      </c>
      <c r="J253" s="344">
        <v>0</v>
      </c>
      <c r="K253" s="344">
        <v>0</v>
      </c>
      <c r="L253" s="344">
        <v>0</v>
      </c>
      <c r="M253" s="43"/>
    </row>
    <row r="254" spans="1:13" ht="25.5" hidden="1" customHeight="1">
      <c r="A254" s="336">
        <v>3</v>
      </c>
      <c r="B254" s="337">
        <v>2</v>
      </c>
      <c r="C254" s="337">
        <v>1</v>
      </c>
      <c r="D254" s="337">
        <v>2</v>
      </c>
      <c r="E254" s="337">
        <v>1</v>
      </c>
      <c r="F254" s="339">
        <v>2</v>
      </c>
      <c r="G254" s="338" t="s">
        <v>163</v>
      </c>
      <c r="H254" s="324">
        <v>220</v>
      </c>
      <c r="I254" s="344">
        <v>0</v>
      </c>
      <c r="J254" s="344">
        <v>0</v>
      </c>
      <c r="K254" s="344">
        <v>0</v>
      </c>
      <c r="L254" s="344">
        <v>0</v>
      </c>
      <c r="M254" s="43"/>
    </row>
    <row r="255" spans="1:13" ht="26.25" hidden="1" customHeight="1">
      <c r="A255" s="331">
        <v>3</v>
      </c>
      <c r="B255" s="329">
        <v>2</v>
      </c>
      <c r="C255" s="329">
        <v>1</v>
      </c>
      <c r="D255" s="329">
        <v>3</v>
      </c>
      <c r="E255" s="329"/>
      <c r="F255" s="332"/>
      <c r="G255" s="330" t="s">
        <v>164</v>
      </c>
      <c r="H255" s="324">
        <v>221</v>
      </c>
      <c r="I255" s="347">
        <f>I256</f>
        <v>0</v>
      </c>
      <c r="J255" s="369">
        <f>J256</f>
        <v>0</v>
      </c>
      <c r="K255" s="348">
        <f>K256</f>
        <v>0</v>
      </c>
      <c r="L255" s="348">
        <f>L256</f>
        <v>0</v>
      </c>
      <c r="M255" s="43"/>
    </row>
    <row r="256" spans="1:13" ht="29.25" hidden="1" customHeight="1">
      <c r="A256" s="336">
        <v>3</v>
      </c>
      <c r="B256" s="337">
        <v>2</v>
      </c>
      <c r="C256" s="337">
        <v>1</v>
      </c>
      <c r="D256" s="337">
        <v>3</v>
      </c>
      <c r="E256" s="337">
        <v>1</v>
      </c>
      <c r="F256" s="339"/>
      <c r="G256" s="330" t="s">
        <v>164</v>
      </c>
      <c r="H256" s="324">
        <v>222</v>
      </c>
      <c r="I256" s="325">
        <f>I257+I258</f>
        <v>0</v>
      </c>
      <c r="J256" s="325">
        <f>J257+J258</f>
        <v>0</v>
      </c>
      <c r="K256" s="325">
        <f>K257+K258</f>
        <v>0</v>
      </c>
      <c r="L256" s="325">
        <f>L257+L258</f>
        <v>0</v>
      </c>
      <c r="M256" s="43"/>
    </row>
    <row r="257" spans="1:13" ht="30" hidden="1" customHeight="1">
      <c r="A257" s="336">
        <v>3</v>
      </c>
      <c r="B257" s="337">
        <v>2</v>
      </c>
      <c r="C257" s="337">
        <v>1</v>
      </c>
      <c r="D257" s="337">
        <v>3</v>
      </c>
      <c r="E257" s="337">
        <v>1</v>
      </c>
      <c r="F257" s="339">
        <v>1</v>
      </c>
      <c r="G257" s="338" t="s">
        <v>165</v>
      </c>
      <c r="H257" s="324">
        <v>223</v>
      </c>
      <c r="I257" s="344">
        <v>0</v>
      </c>
      <c r="J257" s="344">
        <v>0</v>
      </c>
      <c r="K257" s="344">
        <v>0</v>
      </c>
      <c r="L257" s="344">
        <v>0</v>
      </c>
      <c r="M257" s="43"/>
    </row>
    <row r="258" spans="1:13" ht="27.75" hidden="1" customHeight="1">
      <c r="A258" s="336">
        <v>3</v>
      </c>
      <c r="B258" s="337">
        <v>2</v>
      </c>
      <c r="C258" s="337">
        <v>1</v>
      </c>
      <c r="D258" s="337">
        <v>3</v>
      </c>
      <c r="E258" s="337">
        <v>1</v>
      </c>
      <c r="F258" s="339">
        <v>2</v>
      </c>
      <c r="G258" s="338" t="s">
        <v>166</v>
      </c>
      <c r="H258" s="324">
        <v>224</v>
      </c>
      <c r="I258" s="389">
        <v>0</v>
      </c>
      <c r="J258" s="386">
        <v>0</v>
      </c>
      <c r="K258" s="389">
        <v>0</v>
      </c>
      <c r="L258" s="389">
        <v>0</v>
      </c>
      <c r="M258" s="43"/>
    </row>
    <row r="259" spans="1:13" ht="26.25" hidden="1" customHeight="1">
      <c r="A259" s="336">
        <v>3</v>
      </c>
      <c r="B259" s="337">
        <v>2</v>
      </c>
      <c r="C259" s="337">
        <v>1</v>
      </c>
      <c r="D259" s="337">
        <v>4</v>
      </c>
      <c r="E259" s="337"/>
      <c r="F259" s="339"/>
      <c r="G259" s="338" t="s">
        <v>167</v>
      </c>
      <c r="H259" s="324">
        <v>225</v>
      </c>
      <c r="I259" s="325">
        <f>I260</f>
        <v>0</v>
      </c>
      <c r="J259" s="326">
        <f>J260</f>
        <v>0</v>
      </c>
      <c r="K259" s="325">
        <f>K260</f>
        <v>0</v>
      </c>
      <c r="L259" s="326">
        <f>L260</f>
        <v>0</v>
      </c>
      <c r="M259" s="43"/>
    </row>
    <row r="260" spans="1:13" ht="27.75" hidden="1" customHeight="1">
      <c r="A260" s="331">
        <v>3</v>
      </c>
      <c r="B260" s="329">
        <v>2</v>
      </c>
      <c r="C260" s="329">
        <v>1</v>
      </c>
      <c r="D260" s="329">
        <v>4</v>
      </c>
      <c r="E260" s="329">
        <v>1</v>
      </c>
      <c r="F260" s="332"/>
      <c r="G260" s="330" t="s">
        <v>167</v>
      </c>
      <c r="H260" s="324">
        <v>226</v>
      </c>
      <c r="I260" s="347">
        <f>SUM(I261:I262)</f>
        <v>0</v>
      </c>
      <c r="J260" s="369">
        <f>SUM(J261:J262)</f>
        <v>0</v>
      </c>
      <c r="K260" s="348">
        <f>SUM(K261:K262)</f>
        <v>0</v>
      </c>
      <c r="L260" s="348">
        <f>SUM(L261:L262)</f>
        <v>0</v>
      </c>
      <c r="M260" s="43"/>
    </row>
    <row r="261" spans="1:13" ht="25.5" hidden="1" customHeight="1">
      <c r="A261" s="336">
        <v>3</v>
      </c>
      <c r="B261" s="337">
        <v>2</v>
      </c>
      <c r="C261" s="337">
        <v>1</v>
      </c>
      <c r="D261" s="337">
        <v>4</v>
      </c>
      <c r="E261" s="337">
        <v>1</v>
      </c>
      <c r="F261" s="339">
        <v>1</v>
      </c>
      <c r="G261" s="338" t="s">
        <v>168</v>
      </c>
      <c r="H261" s="324">
        <v>227</v>
      </c>
      <c r="I261" s="344">
        <v>0</v>
      </c>
      <c r="J261" s="344">
        <v>0</v>
      </c>
      <c r="K261" s="344">
        <v>0</v>
      </c>
      <c r="L261" s="344">
        <v>0</v>
      </c>
      <c r="M261" s="43"/>
    </row>
    <row r="262" spans="1:13" ht="27.75" hidden="1" customHeight="1">
      <c r="A262" s="336">
        <v>3</v>
      </c>
      <c r="B262" s="337">
        <v>2</v>
      </c>
      <c r="C262" s="337">
        <v>1</v>
      </c>
      <c r="D262" s="337">
        <v>4</v>
      </c>
      <c r="E262" s="337">
        <v>1</v>
      </c>
      <c r="F262" s="339">
        <v>2</v>
      </c>
      <c r="G262" s="338" t="s">
        <v>169</v>
      </c>
      <c r="H262" s="324">
        <v>228</v>
      </c>
      <c r="I262" s="344">
        <v>0</v>
      </c>
      <c r="J262" s="344">
        <v>0</v>
      </c>
      <c r="K262" s="344">
        <v>0</v>
      </c>
      <c r="L262" s="344">
        <v>0</v>
      </c>
      <c r="M262" s="43"/>
    </row>
    <row r="263" spans="1:13" hidden="1">
      <c r="A263" s="336">
        <v>3</v>
      </c>
      <c r="B263" s="337">
        <v>2</v>
      </c>
      <c r="C263" s="337">
        <v>1</v>
      </c>
      <c r="D263" s="337">
        <v>5</v>
      </c>
      <c r="E263" s="337"/>
      <c r="F263" s="339"/>
      <c r="G263" s="338" t="s">
        <v>170</v>
      </c>
      <c r="H263" s="324">
        <v>229</v>
      </c>
      <c r="I263" s="325">
        <f t="shared" ref="I263:L264" si="25">I264</f>
        <v>0</v>
      </c>
      <c r="J263" s="367">
        <f t="shared" si="25"/>
        <v>0</v>
      </c>
      <c r="K263" s="326">
        <f t="shared" si="25"/>
        <v>0</v>
      </c>
      <c r="L263" s="326">
        <f t="shared" si="25"/>
        <v>0</v>
      </c>
    </row>
    <row r="264" spans="1:13" ht="29.25" hidden="1" customHeight="1">
      <c r="A264" s="336">
        <v>3</v>
      </c>
      <c r="B264" s="337">
        <v>2</v>
      </c>
      <c r="C264" s="337">
        <v>1</v>
      </c>
      <c r="D264" s="337">
        <v>5</v>
      </c>
      <c r="E264" s="337">
        <v>1</v>
      </c>
      <c r="F264" s="339"/>
      <c r="G264" s="338" t="s">
        <v>170</v>
      </c>
      <c r="H264" s="324">
        <v>230</v>
      </c>
      <c r="I264" s="326">
        <f t="shared" si="25"/>
        <v>0</v>
      </c>
      <c r="J264" s="367">
        <f t="shared" si="25"/>
        <v>0</v>
      </c>
      <c r="K264" s="326">
        <f t="shared" si="25"/>
        <v>0</v>
      </c>
      <c r="L264" s="326">
        <f t="shared" si="25"/>
        <v>0</v>
      </c>
      <c r="M264" s="43"/>
    </row>
    <row r="265" spans="1:13" hidden="1">
      <c r="A265" s="358">
        <v>3</v>
      </c>
      <c r="B265" s="359">
        <v>2</v>
      </c>
      <c r="C265" s="359">
        <v>1</v>
      </c>
      <c r="D265" s="359">
        <v>5</v>
      </c>
      <c r="E265" s="359">
        <v>1</v>
      </c>
      <c r="F265" s="360">
        <v>1</v>
      </c>
      <c r="G265" s="338" t="s">
        <v>170</v>
      </c>
      <c r="H265" s="324">
        <v>231</v>
      </c>
      <c r="I265" s="389">
        <v>0</v>
      </c>
      <c r="J265" s="389">
        <v>0</v>
      </c>
      <c r="K265" s="389">
        <v>0</v>
      </c>
      <c r="L265" s="389">
        <v>0</v>
      </c>
    </row>
    <row r="266" spans="1:13" hidden="1">
      <c r="A266" s="336">
        <v>3</v>
      </c>
      <c r="B266" s="337">
        <v>2</v>
      </c>
      <c r="C266" s="337">
        <v>1</v>
      </c>
      <c r="D266" s="337">
        <v>6</v>
      </c>
      <c r="E266" s="337"/>
      <c r="F266" s="339"/>
      <c r="G266" s="338" t="s">
        <v>171</v>
      </c>
      <c r="H266" s="324">
        <v>232</v>
      </c>
      <c r="I266" s="325">
        <f t="shared" ref="I266:L267" si="26">I267</f>
        <v>0</v>
      </c>
      <c r="J266" s="367">
        <f t="shared" si="26"/>
        <v>0</v>
      </c>
      <c r="K266" s="326">
        <f t="shared" si="26"/>
        <v>0</v>
      </c>
      <c r="L266" s="326">
        <f t="shared" si="26"/>
        <v>0</v>
      </c>
    </row>
    <row r="267" spans="1:13" hidden="1">
      <c r="A267" s="336">
        <v>3</v>
      </c>
      <c r="B267" s="336">
        <v>2</v>
      </c>
      <c r="C267" s="337">
        <v>1</v>
      </c>
      <c r="D267" s="337">
        <v>6</v>
      </c>
      <c r="E267" s="337">
        <v>1</v>
      </c>
      <c r="F267" s="339"/>
      <c r="G267" s="338" t="s">
        <v>171</v>
      </c>
      <c r="H267" s="324">
        <v>233</v>
      </c>
      <c r="I267" s="325">
        <f t="shared" si="26"/>
        <v>0</v>
      </c>
      <c r="J267" s="367">
        <f t="shared" si="26"/>
        <v>0</v>
      </c>
      <c r="K267" s="326">
        <f t="shared" si="26"/>
        <v>0</v>
      </c>
      <c r="L267" s="326">
        <f t="shared" si="26"/>
        <v>0</v>
      </c>
    </row>
    <row r="268" spans="1:13" ht="24" hidden="1" customHeight="1">
      <c r="A268" s="331">
        <v>3</v>
      </c>
      <c r="B268" s="331">
        <v>2</v>
      </c>
      <c r="C268" s="337">
        <v>1</v>
      </c>
      <c r="D268" s="337">
        <v>6</v>
      </c>
      <c r="E268" s="337">
        <v>1</v>
      </c>
      <c r="F268" s="339">
        <v>1</v>
      </c>
      <c r="G268" s="338" t="s">
        <v>171</v>
      </c>
      <c r="H268" s="324">
        <v>234</v>
      </c>
      <c r="I268" s="389">
        <v>0</v>
      </c>
      <c r="J268" s="389">
        <v>0</v>
      </c>
      <c r="K268" s="389">
        <v>0</v>
      </c>
      <c r="L268" s="389">
        <v>0</v>
      </c>
      <c r="M268" s="43"/>
    </row>
    <row r="269" spans="1:13" ht="27.75" hidden="1" customHeight="1">
      <c r="A269" s="336">
        <v>3</v>
      </c>
      <c r="B269" s="336">
        <v>2</v>
      </c>
      <c r="C269" s="337">
        <v>1</v>
      </c>
      <c r="D269" s="337">
        <v>7</v>
      </c>
      <c r="E269" s="337"/>
      <c r="F269" s="339"/>
      <c r="G269" s="338" t="s">
        <v>172</v>
      </c>
      <c r="H269" s="324">
        <v>235</v>
      </c>
      <c r="I269" s="325">
        <f>I270</f>
        <v>0</v>
      </c>
      <c r="J269" s="367">
        <f>J270</f>
        <v>0</v>
      </c>
      <c r="K269" s="326">
        <f>K270</f>
        <v>0</v>
      </c>
      <c r="L269" s="326">
        <f>L270</f>
        <v>0</v>
      </c>
      <c r="M269" s="43"/>
    </row>
    <row r="270" spans="1:13" hidden="1">
      <c r="A270" s="336">
        <v>3</v>
      </c>
      <c r="B270" s="337">
        <v>2</v>
      </c>
      <c r="C270" s="337">
        <v>1</v>
      </c>
      <c r="D270" s="337">
        <v>7</v>
      </c>
      <c r="E270" s="337">
        <v>1</v>
      </c>
      <c r="F270" s="339"/>
      <c r="G270" s="338" t="s">
        <v>172</v>
      </c>
      <c r="H270" s="324">
        <v>236</v>
      </c>
      <c r="I270" s="325">
        <f>I271+I272</f>
        <v>0</v>
      </c>
      <c r="J270" s="325">
        <f>J271+J272</f>
        <v>0</v>
      </c>
      <c r="K270" s="325">
        <f>K271+K272</f>
        <v>0</v>
      </c>
      <c r="L270" s="325">
        <f>L271+L272</f>
        <v>0</v>
      </c>
    </row>
    <row r="271" spans="1:13" ht="27" hidden="1" customHeight="1">
      <c r="A271" s="336">
        <v>3</v>
      </c>
      <c r="B271" s="337">
        <v>2</v>
      </c>
      <c r="C271" s="337">
        <v>1</v>
      </c>
      <c r="D271" s="337">
        <v>7</v>
      </c>
      <c r="E271" s="337">
        <v>1</v>
      </c>
      <c r="F271" s="339">
        <v>1</v>
      </c>
      <c r="G271" s="338" t="s">
        <v>173</v>
      </c>
      <c r="H271" s="324">
        <v>237</v>
      </c>
      <c r="I271" s="343">
        <v>0</v>
      </c>
      <c r="J271" s="344">
        <v>0</v>
      </c>
      <c r="K271" s="344">
        <v>0</v>
      </c>
      <c r="L271" s="344">
        <v>0</v>
      </c>
      <c r="M271" s="43"/>
    </row>
    <row r="272" spans="1:13" ht="24.75" hidden="1" customHeight="1">
      <c r="A272" s="336">
        <v>3</v>
      </c>
      <c r="B272" s="337">
        <v>2</v>
      </c>
      <c r="C272" s="337">
        <v>1</v>
      </c>
      <c r="D272" s="337">
        <v>7</v>
      </c>
      <c r="E272" s="337">
        <v>1</v>
      </c>
      <c r="F272" s="339">
        <v>2</v>
      </c>
      <c r="G272" s="338" t="s">
        <v>174</v>
      </c>
      <c r="H272" s="324">
        <v>238</v>
      </c>
      <c r="I272" s="344">
        <v>0</v>
      </c>
      <c r="J272" s="344">
        <v>0</v>
      </c>
      <c r="K272" s="344">
        <v>0</v>
      </c>
      <c r="L272" s="344">
        <v>0</v>
      </c>
      <c r="M272" s="43"/>
    </row>
    <row r="273" spans="1:13" ht="38.25" hidden="1" customHeight="1">
      <c r="A273" s="336">
        <v>3</v>
      </c>
      <c r="B273" s="337">
        <v>2</v>
      </c>
      <c r="C273" s="337">
        <v>2</v>
      </c>
      <c r="D273" s="398"/>
      <c r="E273" s="398"/>
      <c r="F273" s="399"/>
      <c r="G273" s="338" t="s">
        <v>175</v>
      </c>
      <c r="H273" s="324">
        <v>239</v>
      </c>
      <c r="I273" s="325">
        <f>SUM(I274+I283+I287+I291+I295+I298+I301)</f>
        <v>0</v>
      </c>
      <c r="J273" s="367">
        <f>SUM(J274+J283+J287+J291+J295+J298+J301)</f>
        <v>0</v>
      </c>
      <c r="K273" s="326">
        <f>SUM(K274+K283+K287+K291+K295+K298+K301)</f>
        <v>0</v>
      </c>
      <c r="L273" s="326">
        <f>SUM(L274+L283+L287+L291+L295+L298+L301)</f>
        <v>0</v>
      </c>
      <c r="M273" s="43"/>
    </row>
    <row r="274" spans="1:13" hidden="1">
      <c r="A274" s="336">
        <v>3</v>
      </c>
      <c r="B274" s="337">
        <v>2</v>
      </c>
      <c r="C274" s="337">
        <v>2</v>
      </c>
      <c r="D274" s="337">
        <v>1</v>
      </c>
      <c r="E274" s="337"/>
      <c r="F274" s="339"/>
      <c r="G274" s="338" t="s">
        <v>176</v>
      </c>
      <c r="H274" s="324">
        <v>240</v>
      </c>
      <c r="I274" s="325">
        <f>I275</f>
        <v>0</v>
      </c>
      <c r="J274" s="325">
        <f>J275</f>
        <v>0</v>
      </c>
      <c r="K274" s="325">
        <f>K275</f>
        <v>0</v>
      </c>
      <c r="L274" s="325">
        <f>L275</f>
        <v>0</v>
      </c>
    </row>
    <row r="275" spans="1:13" hidden="1">
      <c r="A275" s="340">
        <v>3</v>
      </c>
      <c r="B275" s="336">
        <v>2</v>
      </c>
      <c r="C275" s="337">
        <v>2</v>
      </c>
      <c r="D275" s="337">
        <v>1</v>
      </c>
      <c r="E275" s="337">
        <v>1</v>
      </c>
      <c r="F275" s="339"/>
      <c r="G275" s="338" t="s">
        <v>154</v>
      </c>
      <c r="H275" s="324">
        <v>241</v>
      </c>
      <c r="I275" s="325">
        <f>SUM(I276)</f>
        <v>0</v>
      </c>
      <c r="J275" s="325">
        <f>SUM(J276)</f>
        <v>0</v>
      </c>
      <c r="K275" s="325">
        <f>SUM(K276)</f>
        <v>0</v>
      </c>
      <c r="L275" s="325">
        <f>SUM(L276)</f>
        <v>0</v>
      </c>
    </row>
    <row r="276" spans="1:13" hidden="1">
      <c r="A276" s="340">
        <v>3</v>
      </c>
      <c r="B276" s="336">
        <v>2</v>
      </c>
      <c r="C276" s="337">
        <v>2</v>
      </c>
      <c r="D276" s="337">
        <v>1</v>
      </c>
      <c r="E276" s="337">
        <v>1</v>
      </c>
      <c r="F276" s="339">
        <v>1</v>
      </c>
      <c r="G276" s="338" t="s">
        <v>154</v>
      </c>
      <c r="H276" s="324">
        <v>242</v>
      </c>
      <c r="I276" s="344">
        <v>0</v>
      </c>
      <c r="J276" s="344">
        <v>0</v>
      </c>
      <c r="K276" s="344">
        <v>0</v>
      </c>
      <c r="L276" s="344">
        <v>0</v>
      </c>
    </row>
    <row r="277" spans="1:13" ht="24" hidden="1" customHeight="1">
      <c r="A277" s="340">
        <v>3</v>
      </c>
      <c r="B277" s="336">
        <v>2</v>
      </c>
      <c r="C277" s="337">
        <v>2</v>
      </c>
      <c r="D277" s="337">
        <v>1</v>
      </c>
      <c r="E277" s="337">
        <v>2</v>
      </c>
      <c r="F277" s="339"/>
      <c r="G277" s="338" t="s">
        <v>177</v>
      </c>
      <c r="H277" s="324">
        <v>243</v>
      </c>
      <c r="I277" s="325">
        <f>SUM(I278:I279)</f>
        <v>0</v>
      </c>
      <c r="J277" s="325">
        <f>SUM(J278:J279)</f>
        <v>0</v>
      </c>
      <c r="K277" s="325">
        <f>SUM(K278:K279)</f>
        <v>0</v>
      </c>
      <c r="L277" s="325">
        <f>SUM(L278:L279)</f>
        <v>0</v>
      </c>
      <c r="M277" s="43"/>
    </row>
    <row r="278" spans="1:13" ht="24" hidden="1" customHeight="1">
      <c r="A278" s="340">
        <v>3</v>
      </c>
      <c r="B278" s="336">
        <v>2</v>
      </c>
      <c r="C278" s="337">
        <v>2</v>
      </c>
      <c r="D278" s="337">
        <v>1</v>
      </c>
      <c r="E278" s="337">
        <v>2</v>
      </c>
      <c r="F278" s="339">
        <v>1</v>
      </c>
      <c r="G278" s="338" t="s">
        <v>156</v>
      </c>
      <c r="H278" s="324">
        <v>244</v>
      </c>
      <c r="I278" s="344">
        <v>0</v>
      </c>
      <c r="J278" s="343">
        <v>0</v>
      </c>
      <c r="K278" s="344">
        <v>0</v>
      </c>
      <c r="L278" s="344">
        <v>0</v>
      </c>
      <c r="M278" s="43"/>
    </row>
    <row r="279" spans="1:13" ht="32.25" hidden="1" customHeight="1">
      <c r="A279" s="340">
        <v>3</v>
      </c>
      <c r="B279" s="336">
        <v>2</v>
      </c>
      <c r="C279" s="337">
        <v>2</v>
      </c>
      <c r="D279" s="337">
        <v>1</v>
      </c>
      <c r="E279" s="337">
        <v>2</v>
      </c>
      <c r="F279" s="339">
        <v>2</v>
      </c>
      <c r="G279" s="338" t="s">
        <v>157</v>
      </c>
      <c r="H279" s="324">
        <v>245</v>
      </c>
      <c r="I279" s="344">
        <v>0</v>
      </c>
      <c r="J279" s="343">
        <v>0</v>
      </c>
      <c r="K279" s="344">
        <v>0</v>
      </c>
      <c r="L279" s="344">
        <v>0</v>
      </c>
      <c r="M279" s="43"/>
    </row>
    <row r="280" spans="1:13" ht="27" hidden="1" customHeight="1">
      <c r="A280" s="340">
        <v>3</v>
      </c>
      <c r="B280" s="336">
        <v>2</v>
      </c>
      <c r="C280" s="337">
        <v>2</v>
      </c>
      <c r="D280" s="337">
        <v>1</v>
      </c>
      <c r="E280" s="337">
        <v>3</v>
      </c>
      <c r="F280" s="339"/>
      <c r="G280" s="338" t="s">
        <v>158</v>
      </c>
      <c r="H280" s="324">
        <v>246</v>
      </c>
      <c r="I280" s="325">
        <f>SUM(I281:I282)</f>
        <v>0</v>
      </c>
      <c r="J280" s="325">
        <f>SUM(J281:J282)</f>
        <v>0</v>
      </c>
      <c r="K280" s="325">
        <f>SUM(K281:K282)</f>
        <v>0</v>
      </c>
      <c r="L280" s="325">
        <f>SUM(L281:L282)</f>
        <v>0</v>
      </c>
      <c r="M280" s="43"/>
    </row>
    <row r="281" spans="1:13" ht="27.75" hidden="1" customHeight="1">
      <c r="A281" s="340">
        <v>3</v>
      </c>
      <c r="B281" s="336">
        <v>2</v>
      </c>
      <c r="C281" s="337">
        <v>2</v>
      </c>
      <c r="D281" s="337">
        <v>1</v>
      </c>
      <c r="E281" s="337">
        <v>3</v>
      </c>
      <c r="F281" s="339">
        <v>1</v>
      </c>
      <c r="G281" s="338" t="s">
        <v>159</v>
      </c>
      <c r="H281" s="324">
        <v>247</v>
      </c>
      <c r="I281" s="344">
        <v>0</v>
      </c>
      <c r="J281" s="343">
        <v>0</v>
      </c>
      <c r="K281" s="344">
        <v>0</v>
      </c>
      <c r="L281" s="344">
        <v>0</v>
      </c>
      <c r="M281" s="43"/>
    </row>
    <row r="282" spans="1:13" ht="27" hidden="1" customHeight="1">
      <c r="A282" s="340">
        <v>3</v>
      </c>
      <c r="B282" s="336">
        <v>2</v>
      </c>
      <c r="C282" s="337">
        <v>2</v>
      </c>
      <c r="D282" s="337">
        <v>1</v>
      </c>
      <c r="E282" s="337">
        <v>3</v>
      </c>
      <c r="F282" s="339">
        <v>2</v>
      </c>
      <c r="G282" s="338" t="s">
        <v>178</v>
      </c>
      <c r="H282" s="324">
        <v>248</v>
      </c>
      <c r="I282" s="344">
        <v>0</v>
      </c>
      <c r="J282" s="343">
        <v>0</v>
      </c>
      <c r="K282" s="344">
        <v>0</v>
      </c>
      <c r="L282" s="344">
        <v>0</v>
      </c>
      <c r="M282" s="43"/>
    </row>
    <row r="283" spans="1:13" ht="25.5" hidden="1" customHeight="1">
      <c r="A283" s="340">
        <v>3</v>
      </c>
      <c r="B283" s="336">
        <v>2</v>
      </c>
      <c r="C283" s="337">
        <v>2</v>
      </c>
      <c r="D283" s="337">
        <v>2</v>
      </c>
      <c r="E283" s="337"/>
      <c r="F283" s="339"/>
      <c r="G283" s="338" t="s">
        <v>179</v>
      </c>
      <c r="H283" s="324">
        <v>249</v>
      </c>
      <c r="I283" s="325">
        <f>I284</f>
        <v>0</v>
      </c>
      <c r="J283" s="326">
        <f>J284</f>
        <v>0</v>
      </c>
      <c r="K283" s="325">
        <f>K284</f>
        <v>0</v>
      </c>
      <c r="L283" s="326">
        <f>L284</f>
        <v>0</v>
      </c>
      <c r="M283" s="43"/>
    </row>
    <row r="284" spans="1:13" ht="32.25" hidden="1" customHeight="1">
      <c r="A284" s="336">
        <v>3</v>
      </c>
      <c r="B284" s="337">
        <v>2</v>
      </c>
      <c r="C284" s="329">
        <v>2</v>
      </c>
      <c r="D284" s="329">
        <v>2</v>
      </c>
      <c r="E284" s="329">
        <v>1</v>
      </c>
      <c r="F284" s="332"/>
      <c r="G284" s="338" t="s">
        <v>179</v>
      </c>
      <c r="H284" s="324">
        <v>250</v>
      </c>
      <c r="I284" s="347">
        <f>SUM(I285:I286)</f>
        <v>0</v>
      </c>
      <c r="J284" s="369">
        <f>SUM(J285:J286)</f>
        <v>0</v>
      </c>
      <c r="K284" s="348">
        <f>SUM(K285:K286)</f>
        <v>0</v>
      </c>
      <c r="L284" s="348">
        <f>SUM(L285:L286)</f>
        <v>0</v>
      </c>
      <c r="M284" s="43"/>
    </row>
    <row r="285" spans="1:13" ht="25.5" hidden="1" customHeight="1">
      <c r="A285" s="336">
        <v>3</v>
      </c>
      <c r="B285" s="337">
        <v>2</v>
      </c>
      <c r="C285" s="337">
        <v>2</v>
      </c>
      <c r="D285" s="337">
        <v>2</v>
      </c>
      <c r="E285" s="337">
        <v>1</v>
      </c>
      <c r="F285" s="339">
        <v>1</v>
      </c>
      <c r="G285" s="338" t="s">
        <v>180</v>
      </c>
      <c r="H285" s="324">
        <v>251</v>
      </c>
      <c r="I285" s="344">
        <v>0</v>
      </c>
      <c r="J285" s="344">
        <v>0</v>
      </c>
      <c r="K285" s="344">
        <v>0</v>
      </c>
      <c r="L285" s="344">
        <v>0</v>
      </c>
      <c r="M285" s="43"/>
    </row>
    <row r="286" spans="1:13" ht="25.5" hidden="1" customHeight="1">
      <c r="A286" s="336">
        <v>3</v>
      </c>
      <c r="B286" s="337">
        <v>2</v>
      </c>
      <c r="C286" s="337">
        <v>2</v>
      </c>
      <c r="D286" s="337">
        <v>2</v>
      </c>
      <c r="E286" s="337">
        <v>1</v>
      </c>
      <c r="F286" s="339">
        <v>2</v>
      </c>
      <c r="G286" s="340" t="s">
        <v>181</v>
      </c>
      <c r="H286" s="324">
        <v>252</v>
      </c>
      <c r="I286" s="344">
        <v>0</v>
      </c>
      <c r="J286" s="344">
        <v>0</v>
      </c>
      <c r="K286" s="344">
        <v>0</v>
      </c>
      <c r="L286" s="344">
        <v>0</v>
      </c>
      <c r="M286" s="43"/>
    </row>
    <row r="287" spans="1:13" ht="25.5" hidden="1" customHeight="1">
      <c r="A287" s="336">
        <v>3</v>
      </c>
      <c r="B287" s="337">
        <v>2</v>
      </c>
      <c r="C287" s="337">
        <v>2</v>
      </c>
      <c r="D287" s="337">
        <v>3</v>
      </c>
      <c r="E287" s="337"/>
      <c r="F287" s="339"/>
      <c r="G287" s="338" t="s">
        <v>182</v>
      </c>
      <c r="H287" s="324">
        <v>253</v>
      </c>
      <c r="I287" s="325">
        <f>I288</f>
        <v>0</v>
      </c>
      <c r="J287" s="367">
        <f>J288</f>
        <v>0</v>
      </c>
      <c r="K287" s="326">
        <f>K288</f>
        <v>0</v>
      </c>
      <c r="L287" s="326">
        <f>L288</f>
        <v>0</v>
      </c>
      <c r="M287" s="43"/>
    </row>
    <row r="288" spans="1:13" ht="30" hidden="1" customHeight="1">
      <c r="A288" s="331">
        <v>3</v>
      </c>
      <c r="B288" s="337">
        <v>2</v>
      </c>
      <c r="C288" s="337">
        <v>2</v>
      </c>
      <c r="D288" s="337">
        <v>3</v>
      </c>
      <c r="E288" s="337">
        <v>1</v>
      </c>
      <c r="F288" s="339"/>
      <c r="G288" s="338" t="s">
        <v>182</v>
      </c>
      <c r="H288" s="324">
        <v>254</v>
      </c>
      <c r="I288" s="325">
        <f>I289+I290</f>
        <v>0</v>
      </c>
      <c r="J288" s="325">
        <f>J289+J290</f>
        <v>0</v>
      </c>
      <c r="K288" s="325">
        <f>K289+K290</f>
        <v>0</v>
      </c>
      <c r="L288" s="325">
        <f>L289+L290</f>
        <v>0</v>
      </c>
      <c r="M288" s="43"/>
    </row>
    <row r="289" spans="1:13" ht="31.5" hidden="1" customHeight="1">
      <c r="A289" s="331">
        <v>3</v>
      </c>
      <c r="B289" s="337">
        <v>2</v>
      </c>
      <c r="C289" s="337">
        <v>2</v>
      </c>
      <c r="D289" s="337">
        <v>3</v>
      </c>
      <c r="E289" s="337">
        <v>1</v>
      </c>
      <c r="F289" s="339">
        <v>1</v>
      </c>
      <c r="G289" s="338" t="s">
        <v>183</v>
      </c>
      <c r="H289" s="324">
        <v>255</v>
      </c>
      <c r="I289" s="344">
        <v>0</v>
      </c>
      <c r="J289" s="344">
        <v>0</v>
      </c>
      <c r="K289" s="344">
        <v>0</v>
      </c>
      <c r="L289" s="344">
        <v>0</v>
      </c>
      <c r="M289" s="43"/>
    </row>
    <row r="290" spans="1:13" ht="25.5" hidden="1" customHeight="1">
      <c r="A290" s="331">
        <v>3</v>
      </c>
      <c r="B290" s="337">
        <v>2</v>
      </c>
      <c r="C290" s="337">
        <v>2</v>
      </c>
      <c r="D290" s="337">
        <v>3</v>
      </c>
      <c r="E290" s="337">
        <v>1</v>
      </c>
      <c r="F290" s="339">
        <v>2</v>
      </c>
      <c r="G290" s="338" t="s">
        <v>184</v>
      </c>
      <c r="H290" s="324">
        <v>256</v>
      </c>
      <c r="I290" s="344">
        <v>0</v>
      </c>
      <c r="J290" s="344">
        <v>0</v>
      </c>
      <c r="K290" s="344">
        <v>0</v>
      </c>
      <c r="L290" s="344">
        <v>0</v>
      </c>
      <c r="M290" s="43"/>
    </row>
    <row r="291" spans="1:13" ht="27" hidden="1" customHeight="1">
      <c r="A291" s="336">
        <v>3</v>
      </c>
      <c r="B291" s="337">
        <v>2</v>
      </c>
      <c r="C291" s="337">
        <v>2</v>
      </c>
      <c r="D291" s="337">
        <v>4</v>
      </c>
      <c r="E291" s="337"/>
      <c r="F291" s="339"/>
      <c r="G291" s="338" t="s">
        <v>185</v>
      </c>
      <c r="H291" s="324">
        <v>257</v>
      </c>
      <c r="I291" s="325">
        <f>I292</f>
        <v>0</v>
      </c>
      <c r="J291" s="367">
        <f>J292</f>
        <v>0</v>
      </c>
      <c r="K291" s="326">
        <f>K292</f>
        <v>0</v>
      </c>
      <c r="L291" s="326">
        <f>L292</f>
        <v>0</v>
      </c>
      <c r="M291" s="43"/>
    </row>
    <row r="292" spans="1:13" hidden="1">
      <c r="A292" s="336">
        <v>3</v>
      </c>
      <c r="B292" s="337">
        <v>2</v>
      </c>
      <c r="C292" s="337">
        <v>2</v>
      </c>
      <c r="D292" s="337">
        <v>4</v>
      </c>
      <c r="E292" s="337">
        <v>1</v>
      </c>
      <c r="F292" s="339"/>
      <c r="G292" s="338" t="s">
        <v>185</v>
      </c>
      <c r="H292" s="324">
        <v>258</v>
      </c>
      <c r="I292" s="325">
        <f>SUM(I293:I294)</f>
        <v>0</v>
      </c>
      <c r="J292" s="367">
        <f>SUM(J293:J294)</f>
        <v>0</v>
      </c>
      <c r="K292" s="326">
        <f>SUM(K293:K294)</f>
        <v>0</v>
      </c>
      <c r="L292" s="326">
        <f>SUM(L293:L294)</f>
        <v>0</v>
      </c>
    </row>
    <row r="293" spans="1:13" ht="30.75" hidden="1" customHeight="1">
      <c r="A293" s="336">
        <v>3</v>
      </c>
      <c r="B293" s="337">
        <v>2</v>
      </c>
      <c r="C293" s="337">
        <v>2</v>
      </c>
      <c r="D293" s="337">
        <v>4</v>
      </c>
      <c r="E293" s="337">
        <v>1</v>
      </c>
      <c r="F293" s="339">
        <v>1</v>
      </c>
      <c r="G293" s="338" t="s">
        <v>186</v>
      </c>
      <c r="H293" s="324">
        <v>259</v>
      </c>
      <c r="I293" s="344">
        <v>0</v>
      </c>
      <c r="J293" s="344">
        <v>0</v>
      </c>
      <c r="K293" s="344">
        <v>0</v>
      </c>
      <c r="L293" s="344">
        <v>0</v>
      </c>
      <c r="M293" s="43"/>
    </row>
    <row r="294" spans="1:13" ht="27.75" hidden="1" customHeight="1">
      <c r="A294" s="331">
        <v>3</v>
      </c>
      <c r="B294" s="329">
        <v>2</v>
      </c>
      <c r="C294" s="329">
        <v>2</v>
      </c>
      <c r="D294" s="329">
        <v>4</v>
      </c>
      <c r="E294" s="329">
        <v>1</v>
      </c>
      <c r="F294" s="332">
        <v>2</v>
      </c>
      <c r="G294" s="340" t="s">
        <v>187</v>
      </c>
      <c r="H294" s="324">
        <v>260</v>
      </c>
      <c r="I294" s="344">
        <v>0</v>
      </c>
      <c r="J294" s="344">
        <v>0</v>
      </c>
      <c r="K294" s="344">
        <v>0</v>
      </c>
      <c r="L294" s="344">
        <v>0</v>
      </c>
      <c r="M294" s="43"/>
    </row>
    <row r="295" spans="1:13" ht="28.5" hidden="1" customHeight="1">
      <c r="A295" s="336">
        <v>3</v>
      </c>
      <c r="B295" s="337">
        <v>2</v>
      </c>
      <c r="C295" s="337">
        <v>2</v>
      </c>
      <c r="D295" s="337">
        <v>5</v>
      </c>
      <c r="E295" s="337"/>
      <c r="F295" s="339"/>
      <c r="G295" s="338" t="s">
        <v>188</v>
      </c>
      <c r="H295" s="324">
        <v>261</v>
      </c>
      <c r="I295" s="325">
        <f t="shared" ref="I295:L296" si="27">I296</f>
        <v>0</v>
      </c>
      <c r="J295" s="367">
        <f t="shared" si="27"/>
        <v>0</v>
      </c>
      <c r="K295" s="326">
        <f t="shared" si="27"/>
        <v>0</v>
      </c>
      <c r="L295" s="326">
        <f t="shared" si="27"/>
        <v>0</v>
      </c>
      <c r="M295" s="43"/>
    </row>
    <row r="296" spans="1:13" ht="26.25" hidden="1" customHeight="1">
      <c r="A296" s="336">
        <v>3</v>
      </c>
      <c r="B296" s="337">
        <v>2</v>
      </c>
      <c r="C296" s="337">
        <v>2</v>
      </c>
      <c r="D296" s="337">
        <v>5</v>
      </c>
      <c r="E296" s="337">
        <v>1</v>
      </c>
      <c r="F296" s="339"/>
      <c r="G296" s="338" t="s">
        <v>188</v>
      </c>
      <c r="H296" s="324">
        <v>262</v>
      </c>
      <c r="I296" s="325">
        <f t="shared" si="27"/>
        <v>0</v>
      </c>
      <c r="J296" s="367">
        <f t="shared" si="27"/>
        <v>0</v>
      </c>
      <c r="K296" s="326">
        <f t="shared" si="27"/>
        <v>0</v>
      </c>
      <c r="L296" s="326">
        <f t="shared" si="27"/>
        <v>0</v>
      </c>
      <c r="M296" s="43"/>
    </row>
    <row r="297" spans="1:13" ht="26.25" hidden="1" customHeight="1">
      <c r="A297" s="336">
        <v>3</v>
      </c>
      <c r="B297" s="337">
        <v>2</v>
      </c>
      <c r="C297" s="337">
        <v>2</v>
      </c>
      <c r="D297" s="337">
        <v>5</v>
      </c>
      <c r="E297" s="337">
        <v>1</v>
      </c>
      <c r="F297" s="339">
        <v>1</v>
      </c>
      <c r="G297" s="338" t="s">
        <v>188</v>
      </c>
      <c r="H297" s="324">
        <v>263</v>
      </c>
      <c r="I297" s="344">
        <v>0</v>
      </c>
      <c r="J297" s="344">
        <v>0</v>
      </c>
      <c r="K297" s="344">
        <v>0</v>
      </c>
      <c r="L297" s="344">
        <v>0</v>
      </c>
      <c r="M297" s="43"/>
    </row>
    <row r="298" spans="1:13" ht="26.25" hidden="1" customHeight="1">
      <c r="A298" s="336">
        <v>3</v>
      </c>
      <c r="B298" s="337">
        <v>2</v>
      </c>
      <c r="C298" s="337">
        <v>2</v>
      </c>
      <c r="D298" s="337">
        <v>6</v>
      </c>
      <c r="E298" s="337"/>
      <c r="F298" s="339"/>
      <c r="G298" s="338" t="s">
        <v>171</v>
      </c>
      <c r="H298" s="324">
        <v>264</v>
      </c>
      <c r="I298" s="325">
        <f t="shared" ref="I298:L299" si="28">I299</f>
        <v>0</v>
      </c>
      <c r="J298" s="400">
        <f t="shared" si="28"/>
        <v>0</v>
      </c>
      <c r="K298" s="326">
        <f t="shared" si="28"/>
        <v>0</v>
      </c>
      <c r="L298" s="326">
        <f t="shared" si="28"/>
        <v>0</v>
      </c>
      <c r="M298" s="43"/>
    </row>
    <row r="299" spans="1:13" ht="30" hidden="1" customHeight="1">
      <c r="A299" s="336">
        <v>3</v>
      </c>
      <c r="B299" s="337">
        <v>2</v>
      </c>
      <c r="C299" s="337">
        <v>2</v>
      </c>
      <c r="D299" s="337">
        <v>6</v>
      </c>
      <c r="E299" s="337">
        <v>1</v>
      </c>
      <c r="F299" s="339"/>
      <c r="G299" s="338" t="s">
        <v>171</v>
      </c>
      <c r="H299" s="324">
        <v>265</v>
      </c>
      <c r="I299" s="325">
        <f t="shared" si="28"/>
        <v>0</v>
      </c>
      <c r="J299" s="400">
        <f t="shared" si="28"/>
        <v>0</v>
      </c>
      <c r="K299" s="326">
        <f t="shared" si="28"/>
        <v>0</v>
      </c>
      <c r="L299" s="326">
        <f t="shared" si="28"/>
        <v>0</v>
      </c>
      <c r="M299" s="43"/>
    </row>
    <row r="300" spans="1:13" ht="24.75" hidden="1" customHeight="1">
      <c r="A300" s="336">
        <v>3</v>
      </c>
      <c r="B300" s="359">
        <v>2</v>
      </c>
      <c r="C300" s="359">
        <v>2</v>
      </c>
      <c r="D300" s="337">
        <v>6</v>
      </c>
      <c r="E300" s="359">
        <v>1</v>
      </c>
      <c r="F300" s="360">
        <v>1</v>
      </c>
      <c r="G300" s="361" t="s">
        <v>171</v>
      </c>
      <c r="H300" s="324">
        <v>266</v>
      </c>
      <c r="I300" s="344">
        <v>0</v>
      </c>
      <c r="J300" s="344">
        <v>0</v>
      </c>
      <c r="K300" s="344">
        <v>0</v>
      </c>
      <c r="L300" s="344">
        <v>0</v>
      </c>
      <c r="M300" s="43"/>
    </row>
    <row r="301" spans="1:13" ht="29.25" hidden="1" customHeight="1">
      <c r="A301" s="340">
        <v>3</v>
      </c>
      <c r="B301" s="336">
        <v>2</v>
      </c>
      <c r="C301" s="337">
        <v>2</v>
      </c>
      <c r="D301" s="337">
        <v>7</v>
      </c>
      <c r="E301" s="337"/>
      <c r="F301" s="339"/>
      <c r="G301" s="338" t="s">
        <v>172</v>
      </c>
      <c r="H301" s="324">
        <v>267</v>
      </c>
      <c r="I301" s="325">
        <f>I302</f>
        <v>0</v>
      </c>
      <c r="J301" s="400">
        <f>J302</f>
        <v>0</v>
      </c>
      <c r="K301" s="326">
        <f>K302</f>
        <v>0</v>
      </c>
      <c r="L301" s="326">
        <f>L302</f>
        <v>0</v>
      </c>
      <c r="M301" s="43"/>
    </row>
    <row r="302" spans="1:13" ht="26.25" hidden="1" customHeight="1">
      <c r="A302" s="340">
        <v>3</v>
      </c>
      <c r="B302" s="336">
        <v>2</v>
      </c>
      <c r="C302" s="337">
        <v>2</v>
      </c>
      <c r="D302" s="337">
        <v>7</v>
      </c>
      <c r="E302" s="337">
        <v>1</v>
      </c>
      <c r="F302" s="339"/>
      <c r="G302" s="338" t="s">
        <v>172</v>
      </c>
      <c r="H302" s="324">
        <v>268</v>
      </c>
      <c r="I302" s="325">
        <f>I303+I304</f>
        <v>0</v>
      </c>
      <c r="J302" s="325">
        <f>J303+J304</f>
        <v>0</v>
      </c>
      <c r="K302" s="325">
        <f>K303+K304</f>
        <v>0</v>
      </c>
      <c r="L302" s="325">
        <f>L303+L304</f>
        <v>0</v>
      </c>
      <c r="M302" s="43"/>
    </row>
    <row r="303" spans="1:13" ht="27.75" hidden="1" customHeight="1">
      <c r="A303" s="340">
        <v>3</v>
      </c>
      <c r="B303" s="336">
        <v>2</v>
      </c>
      <c r="C303" s="336">
        <v>2</v>
      </c>
      <c r="D303" s="337">
        <v>7</v>
      </c>
      <c r="E303" s="337">
        <v>1</v>
      </c>
      <c r="F303" s="339">
        <v>1</v>
      </c>
      <c r="G303" s="338" t="s">
        <v>173</v>
      </c>
      <c r="H303" s="324">
        <v>269</v>
      </c>
      <c r="I303" s="344">
        <v>0</v>
      </c>
      <c r="J303" s="344">
        <v>0</v>
      </c>
      <c r="K303" s="344">
        <v>0</v>
      </c>
      <c r="L303" s="344">
        <v>0</v>
      </c>
      <c r="M303" s="43"/>
    </row>
    <row r="304" spans="1:13" ht="25.5" hidden="1" customHeight="1">
      <c r="A304" s="340">
        <v>3</v>
      </c>
      <c r="B304" s="336">
        <v>2</v>
      </c>
      <c r="C304" s="336">
        <v>2</v>
      </c>
      <c r="D304" s="337">
        <v>7</v>
      </c>
      <c r="E304" s="337">
        <v>1</v>
      </c>
      <c r="F304" s="339">
        <v>2</v>
      </c>
      <c r="G304" s="338" t="s">
        <v>174</v>
      </c>
      <c r="H304" s="324">
        <v>270</v>
      </c>
      <c r="I304" s="344">
        <v>0</v>
      </c>
      <c r="J304" s="344">
        <v>0</v>
      </c>
      <c r="K304" s="344">
        <v>0</v>
      </c>
      <c r="L304" s="344">
        <v>0</v>
      </c>
      <c r="M304" s="43"/>
    </row>
    <row r="305" spans="1:13" ht="30" hidden="1" customHeight="1">
      <c r="A305" s="345">
        <v>3</v>
      </c>
      <c r="B305" s="345">
        <v>3</v>
      </c>
      <c r="C305" s="320"/>
      <c r="D305" s="321"/>
      <c r="E305" s="321"/>
      <c r="F305" s="323"/>
      <c r="G305" s="322" t="s">
        <v>189</v>
      </c>
      <c r="H305" s="324">
        <v>271</v>
      </c>
      <c r="I305" s="325">
        <f>SUM(I306+I338)</f>
        <v>0</v>
      </c>
      <c r="J305" s="400">
        <f>SUM(J306+J338)</f>
        <v>0</v>
      </c>
      <c r="K305" s="326">
        <f>SUM(K306+K338)</f>
        <v>0</v>
      </c>
      <c r="L305" s="326">
        <f>SUM(L306+L338)</f>
        <v>0</v>
      </c>
      <c r="M305" s="43"/>
    </row>
    <row r="306" spans="1:13" ht="40.5" hidden="1" customHeight="1">
      <c r="A306" s="340">
        <v>3</v>
      </c>
      <c r="B306" s="340">
        <v>3</v>
      </c>
      <c r="C306" s="336">
        <v>1</v>
      </c>
      <c r="D306" s="337"/>
      <c r="E306" s="337"/>
      <c r="F306" s="339"/>
      <c r="G306" s="338" t="s">
        <v>190</v>
      </c>
      <c r="H306" s="324">
        <v>272</v>
      </c>
      <c r="I306" s="325">
        <f>SUM(I307+I316+I320+I324+I328+I331+I334)</f>
        <v>0</v>
      </c>
      <c r="J306" s="400">
        <f>SUM(J307+J316+J320+J324+J328+J331+J334)</f>
        <v>0</v>
      </c>
      <c r="K306" s="326">
        <f>SUM(K307+K316+K320+K324+K328+K331+K334)</f>
        <v>0</v>
      </c>
      <c r="L306" s="326">
        <f>SUM(L307+L316+L320+L324+L328+L331+L334)</f>
        <v>0</v>
      </c>
      <c r="M306" s="43"/>
    </row>
    <row r="307" spans="1:13" ht="29.25" hidden="1" customHeight="1">
      <c r="A307" s="340">
        <v>3</v>
      </c>
      <c r="B307" s="340">
        <v>3</v>
      </c>
      <c r="C307" s="336">
        <v>1</v>
      </c>
      <c r="D307" s="337">
        <v>1</v>
      </c>
      <c r="E307" s="337"/>
      <c r="F307" s="339"/>
      <c r="G307" s="338" t="s">
        <v>176</v>
      </c>
      <c r="H307" s="324">
        <v>273</v>
      </c>
      <c r="I307" s="325">
        <f>SUM(I308+I310+I313)</f>
        <v>0</v>
      </c>
      <c r="J307" s="325">
        <f>SUM(J308+J310+J313)</f>
        <v>0</v>
      </c>
      <c r="K307" s="325">
        <f>SUM(K308+K310+K313)</f>
        <v>0</v>
      </c>
      <c r="L307" s="325">
        <f>SUM(L308+L310+L313)</f>
        <v>0</v>
      </c>
      <c r="M307" s="43"/>
    </row>
    <row r="308" spans="1:13" ht="27" hidden="1" customHeight="1">
      <c r="A308" s="340">
        <v>3</v>
      </c>
      <c r="B308" s="340">
        <v>3</v>
      </c>
      <c r="C308" s="336">
        <v>1</v>
      </c>
      <c r="D308" s="337">
        <v>1</v>
      </c>
      <c r="E308" s="337">
        <v>1</v>
      </c>
      <c r="F308" s="339"/>
      <c r="G308" s="338" t="s">
        <v>154</v>
      </c>
      <c r="H308" s="324">
        <v>274</v>
      </c>
      <c r="I308" s="325">
        <f>SUM(I309:I309)</f>
        <v>0</v>
      </c>
      <c r="J308" s="400">
        <f>SUM(J309:J309)</f>
        <v>0</v>
      </c>
      <c r="K308" s="326">
        <f>SUM(K309:K309)</f>
        <v>0</v>
      </c>
      <c r="L308" s="326">
        <f>SUM(L309:L309)</f>
        <v>0</v>
      </c>
      <c r="M308" s="43"/>
    </row>
    <row r="309" spans="1:13" ht="28.5" hidden="1" customHeight="1">
      <c r="A309" s="340">
        <v>3</v>
      </c>
      <c r="B309" s="340">
        <v>3</v>
      </c>
      <c r="C309" s="336">
        <v>1</v>
      </c>
      <c r="D309" s="337">
        <v>1</v>
      </c>
      <c r="E309" s="337">
        <v>1</v>
      </c>
      <c r="F309" s="339">
        <v>1</v>
      </c>
      <c r="G309" s="338" t="s">
        <v>154</v>
      </c>
      <c r="H309" s="324">
        <v>275</v>
      </c>
      <c r="I309" s="344">
        <v>0</v>
      </c>
      <c r="J309" s="344">
        <v>0</v>
      </c>
      <c r="K309" s="344">
        <v>0</v>
      </c>
      <c r="L309" s="344">
        <v>0</v>
      </c>
      <c r="M309" s="43"/>
    </row>
    <row r="310" spans="1:13" ht="31.5" hidden="1" customHeight="1">
      <c r="A310" s="340">
        <v>3</v>
      </c>
      <c r="B310" s="340">
        <v>3</v>
      </c>
      <c r="C310" s="336">
        <v>1</v>
      </c>
      <c r="D310" s="337">
        <v>1</v>
      </c>
      <c r="E310" s="337">
        <v>2</v>
      </c>
      <c r="F310" s="339"/>
      <c r="G310" s="338" t="s">
        <v>177</v>
      </c>
      <c r="H310" s="324">
        <v>276</v>
      </c>
      <c r="I310" s="325">
        <f>SUM(I311:I312)</f>
        <v>0</v>
      </c>
      <c r="J310" s="325">
        <f>SUM(J311:J312)</f>
        <v>0</v>
      </c>
      <c r="K310" s="325">
        <f>SUM(K311:K312)</f>
        <v>0</v>
      </c>
      <c r="L310" s="325">
        <f>SUM(L311:L312)</f>
        <v>0</v>
      </c>
      <c r="M310" s="43"/>
    </row>
    <row r="311" spans="1:13" ht="25.5" hidden="1" customHeight="1">
      <c r="A311" s="340">
        <v>3</v>
      </c>
      <c r="B311" s="340">
        <v>3</v>
      </c>
      <c r="C311" s="336">
        <v>1</v>
      </c>
      <c r="D311" s="337">
        <v>1</v>
      </c>
      <c r="E311" s="337">
        <v>2</v>
      </c>
      <c r="F311" s="339">
        <v>1</v>
      </c>
      <c r="G311" s="338" t="s">
        <v>156</v>
      </c>
      <c r="H311" s="324">
        <v>277</v>
      </c>
      <c r="I311" s="344">
        <v>0</v>
      </c>
      <c r="J311" s="344">
        <v>0</v>
      </c>
      <c r="K311" s="344">
        <v>0</v>
      </c>
      <c r="L311" s="344">
        <v>0</v>
      </c>
      <c r="M311" s="43"/>
    </row>
    <row r="312" spans="1:13" ht="29.25" hidden="1" customHeight="1">
      <c r="A312" s="340">
        <v>3</v>
      </c>
      <c r="B312" s="340">
        <v>3</v>
      </c>
      <c r="C312" s="336">
        <v>1</v>
      </c>
      <c r="D312" s="337">
        <v>1</v>
      </c>
      <c r="E312" s="337">
        <v>2</v>
      </c>
      <c r="F312" s="339">
        <v>2</v>
      </c>
      <c r="G312" s="338" t="s">
        <v>157</v>
      </c>
      <c r="H312" s="324">
        <v>278</v>
      </c>
      <c r="I312" s="344">
        <v>0</v>
      </c>
      <c r="J312" s="344">
        <v>0</v>
      </c>
      <c r="K312" s="344">
        <v>0</v>
      </c>
      <c r="L312" s="344">
        <v>0</v>
      </c>
      <c r="M312" s="43"/>
    </row>
    <row r="313" spans="1:13" ht="28.5" hidden="1" customHeight="1">
      <c r="A313" s="340">
        <v>3</v>
      </c>
      <c r="B313" s="340">
        <v>3</v>
      </c>
      <c r="C313" s="336">
        <v>1</v>
      </c>
      <c r="D313" s="337">
        <v>1</v>
      </c>
      <c r="E313" s="337">
        <v>3</v>
      </c>
      <c r="F313" s="339"/>
      <c r="G313" s="338" t="s">
        <v>158</v>
      </c>
      <c r="H313" s="324">
        <v>279</v>
      </c>
      <c r="I313" s="325">
        <f>SUM(I314:I315)</f>
        <v>0</v>
      </c>
      <c r="J313" s="325">
        <f>SUM(J314:J315)</f>
        <v>0</v>
      </c>
      <c r="K313" s="325">
        <f>SUM(K314:K315)</f>
        <v>0</v>
      </c>
      <c r="L313" s="325">
        <f>SUM(L314:L315)</f>
        <v>0</v>
      </c>
      <c r="M313" s="43"/>
    </row>
    <row r="314" spans="1:13" ht="24.75" hidden="1" customHeight="1">
      <c r="A314" s="340">
        <v>3</v>
      </c>
      <c r="B314" s="340">
        <v>3</v>
      </c>
      <c r="C314" s="336">
        <v>1</v>
      </c>
      <c r="D314" s="337">
        <v>1</v>
      </c>
      <c r="E314" s="337">
        <v>3</v>
      </c>
      <c r="F314" s="339">
        <v>1</v>
      </c>
      <c r="G314" s="338" t="s">
        <v>159</v>
      </c>
      <c r="H314" s="324">
        <v>280</v>
      </c>
      <c r="I314" s="344">
        <v>0</v>
      </c>
      <c r="J314" s="344">
        <v>0</v>
      </c>
      <c r="K314" s="344">
        <v>0</v>
      </c>
      <c r="L314" s="344">
        <v>0</v>
      </c>
      <c r="M314" s="43"/>
    </row>
    <row r="315" spans="1:13" ht="22.5" hidden="1" customHeight="1">
      <c r="A315" s="340">
        <v>3</v>
      </c>
      <c r="B315" s="340">
        <v>3</v>
      </c>
      <c r="C315" s="336">
        <v>1</v>
      </c>
      <c r="D315" s="337">
        <v>1</v>
      </c>
      <c r="E315" s="337">
        <v>3</v>
      </c>
      <c r="F315" s="339">
        <v>2</v>
      </c>
      <c r="G315" s="338" t="s">
        <v>178</v>
      </c>
      <c r="H315" s="324">
        <v>281</v>
      </c>
      <c r="I315" s="344">
        <v>0</v>
      </c>
      <c r="J315" s="344">
        <v>0</v>
      </c>
      <c r="K315" s="344">
        <v>0</v>
      </c>
      <c r="L315" s="344">
        <v>0</v>
      </c>
      <c r="M315" s="43"/>
    </row>
    <row r="316" spans="1:13" hidden="1">
      <c r="A316" s="357">
        <v>3</v>
      </c>
      <c r="B316" s="331">
        <v>3</v>
      </c>
      <c r="C316" s="336">
        <v>1</v>
      </c>
      <c r="D316" s="337">
        <v>2</v>
      </c>
      <c r="E316" s="337"/>
      <c r="F316" s="339"/>
      <c r="G316" s="338" t="s">
        <v>191</v>
      </c>
      <c r="H316" s="324">
        <v>282</v>
      </c>
      <c r="I316" s="325">
        <f>I317</f>
        <v>0</v>
      </c>
      <c r="J316" s="400">
        <f>J317</f>
        <v>0</v>
      </c>
      <c r="K316" s="326">
        <f>K317</f>
        <v>0</v>
      </c>
      <c r="L316" s="326">
        <f>L317</f>
        <v>0</v>
      </c>
    </row>
    <row r="317" spans="1:13" ht="26.25" hidden="1" customHeight="1">
      <c r="A317" s="357">
        <v>3</v>
      </c>
      <c r="B317" s="357">
        <v>3</v>
      </c>
      <c r="C317" s="331">
        <v>1</v>
      </c>
      <c r="D317" s="329">
        <v>2</v>
      </c>
      <c r="E317" s="329">
        <v>1</v>
      </c>
      <c r="F317" s="332"/>
      <c r="G317" s="338" t="s">
        <v>191</v>
      </c>
      <c r="H317" s="324">
        <v>283</v>
      </c>
      <c r="I317" s="347">
        <f>SUM(I318:I319)</f>
        <v>0</v>
      </c>
      <c r="J317" s="401">
        <f>SUM(J318:J319)</f>
        <v>0</v>
      </c>
      <c r="K317" s="348">
        <f>SUM(K318:K319)</f>
        <v>0</v>
      </c>
      <c r="L317" s="348">
        <f>SUM(L318:L319)</f>
        <v>0</v>
      </c>
      <c r="M317" s="43"/>
    </row>
    <row r="318" spans="1:13" ht="25.5" hidden="1" customHeight="1">
      <c r="A318" s="340">
        <v>3</v>
      </c>
      <c r="B318" s="340">
        <v>3</v>
      </c>
      <c r="C318" s="336">
        <v>1</v>
      </c>
      <c r="D318" s="337">
        <v>2</v>
      </c>
      <c r="E318" s="337">
        <v>1</v>
      </c>
      <c r="F318" s="339">
        <v>1</v>
      </c>
      <c r="G318" s="338" t="s">
        <v>192</v>
      </c>
      <c r="H318" s="324">
        <v>284</v>
      </c>
      <c r="I318" s="344">
        <v>0</v>
      </c>
      <c r="J318" s="344">
        <v>0</v>
      </c>
      <c r="K318" s="344">
        <v>0</v>
      </c>
      <c r="L318" s="344">
        <v>0</v>
      </c>
      <c r="M318" s="43"/>
    </row>
    <row r="319" spans="1:13" ht="24" hidden="1" customHeight="1">
      <c r="A319" s="349">
        <v>3</v>
      </c>
      <c r="B319" s="384">
        <v>3</v>
      </c>
      <c r="C319" s="358">
        <v>1</v>
      </c>
      <c r="D319" s="359">
        <v>2</v>
      </c>
      <c r="E319" s="359">
        <v>1</v>
      </c>
      <c r="F319" s="360">
        <v>2</v>
      </c>
      <c r="G319" s="361" t="s">
        <v>193</v>
      </c>
      <c r="H319" s="324">
        <v>285</v>
      </c>
      <c r="I319" s="344">
        <v>0</v>
      </c>
      <c r="J319" s="344">
        <v>0</v>
      </c>
      <c r="K319" s="344">
        <v>0</v>
      </c>
      <c r="L319" s="344">
        <v>0</v>
      </c>
      <c r="M319" s="43"/>
    </row>
    <row r="320" spans="1:13" ht="27.75" hidden="1" customHeight="1">
      <c r="A320" s="336">
        <v>3</v>
      </c>
      <c r="B320" s="338">
        <v>3</v>
      </c>
      <c r="C320" s="336">
        <v>1</v>
      </c>
      <c r="D320" s="337">
        <v>3</v>
      </c>
      <c r="E320" s="337"/>
      <c r="F320" s="339"/>
      <c r="G320" s="338" t="s">
        <v>194</v>
      </c>
      <c r="H320" s="324">
        <v>286</v>
      </c>
      <c r="I320" s="325">
        <f>I321</f>
        <v>0</v>
      </c>
      <c r="J320" s="400">
        <f>J321</f>
        <v>0</v>
      </c>
      <c r="K320" s="326">
        <f>K321</f>
        <v>0</v>
      </c>
      <c r="L320" s="326">
        <f>L321</f>
        <v>0</v>
      </c>
      <c r="M320" s="43"/>
    </row>
    <row r="321" spans="1:13" ht="24" hidden="1" customHeight="1">
      <c r="A321" s="336">
        <v>3</v>
      </c>
      <c r="B321" s="361">
        <v>3</v>
      </c>
      <c r="C321" s="358">
        <v>1</v>
      </c>
      <c r="D321" s="359">
        <v>3</v>
      </c>
      <c r="E321" s="359">
        <v>1</v>
      </c>
      <c r="F321" s="360"/>
      <c r="G321" s="338" t="s">
        <v>194</v>
      </c>
      <c r="H321" s="324">
        <v>287</v>
      </c>
      <c r="I321" s="326">
        <f>I322+I323</f>
        <v>0</v>
      </c>
      <c r="J321" s="326">
        <f>J322+J323</f>
        <v>0</v>
      </c>
      <c r="K321" s="326">
        <f>K322+K323</f>
        <v>0</v>
      </c>
      <c r="L321" s="326">
        <f>L322+L323</f>
        <v>0</v>
      </c>
      <c r="M321" s="43"/>
    </row>
    <row r="322" spans="1:13" ht="27" hidden="1" customHeight="1">
      <c r="A322" s="336">
        <v>3</v>
      </c>
      <c r="B322" s="338">
        <v>3</v>
      </c>
      <c r="C322" s="336">
        <v>1</v>
      </c>
      <c r="D322" s="337">
        <v>3</v>
      </c>
      <c r="E322" s="337">
        <v>1</v>
      </c>
      <c r="F322" s="339">
        <v>1</v>
      </c>
      <c r="G322" s="338" t="s">
        <v>195</v>
      </c>
      <c r="H322" s="324">
        <v>288</v>
      </c>
      <c r="I322" s="389">
        <v>0</v>
      </c>
      <c r="J322" s="389">
        <v>0</v>
      </c>
      <c r="K322" s="389">
        <v>0</v>
      </c>
      <c r="L322" s="388">
        <v>0</v>
      </c>
      <c r="M322" s="43"/>
    </row>
    <row r="323" spans="1:13" ht="26.25" hidden="1" customHeight="1">
      <c r="A323" s="336">
        <v>3</v>
      </c>
      <c r="B323" s="338">
        <v>3</v>
      </c>
      <c r="C323" s="336">
        <v>1</v>
      </c>
      <c r="D323" s="337">
        <v>3</v>
      </c>
      <c r="E323" s="337">
        <v>1</v>
      </c>
      <c r="F323" s="339">
        <v>2</v>
      </c>
      <c r="G323" s="338" t="s">
        <v>196</v>
      </c>
      <c r="H323" s="324">
        <v>289</v>
      </c>
      <c r="I323" s="344">
        <v>0</v>
      </c>
      <c r="J323" s="344">
        <v>0</v>
      </c>
      <c r="K323" s="344">
        <v>0</v>
      </c>
      <c r="L323" s="344">
        <v>0</v>
      </c>
      <c r="M323" s="43"/>
    </row>
    <row r="324" spans="1:13" hidden="1">
      <c r="A324" s="336">
        <v>3</v>
      </c>
      <c r="B324" s="338">
        <v>3</v>
      </c>
      <c r="C324" s="336">
        <v>1</v>
      </c>
      <c r="D324" s="337">
        <v>4</v>
      </c>
      <c r="E324" s="337"/>
      <c r="F324" s="339"/>
      <c r="G324" s="338" t="s">
        <v>197</v>
      </c>
      <c r="H324" s="324">
        <v>290</v>
      </c>
      <c r="I324" s="325">
        <f>I325</f>
        <v>0</v>
      </c>
      <c r="J324" s="400">
        <f>J325</f>
        <v>0</v>
      </c>
      <c r="K324" s="326">
        <f>K325</f>
        <v>0</v>
      </c>
      <c r="L324" s="326">
        <f>L325</f>
        <v>0</v>
      </c>
    </row>
    <row r="325" spans="1:13" ht="31.5" hidden="1" customHeight="1">
      <c r="A325" s="340">
        <v>3</v>
      </c>
      <c r="B325" s="336">
        <v>3</v>
      </c>
      <c r="C325" s="337">
        <v>1</v>
      </c>
      <c r="D325" s="337">
        <v>4</v>
      </c>
      <c r="E325" s="337">
        <v>1</v>
      </c>
      <c r="F325" s="339"/>
      <c r="G325" s="338" t="s">
        <v>197</v>
      </c>
      <c r="H325" s="324">
        <v>291</v>
      </c>
      <c r="I325" s="325">
        <f>SUM(I326:I327)</f>
        <v>0</v>
      </c>
      <c r="J325" s="325">
        <f>SUM(J326:J327)</f>
        <v>0</v>
      </c>
      <c r="K325" s="325">
        <f>SUM(K326:K327)</f>
        <v>0</v>
      </c>
      <c r="L325" s="325">
        <f>SUM(L326:L327)</f>
        <v>0</v>
      </c>
      <c r="M325" s="43"/>
    </row>
    <row r="326" spans="1:13" hidden="1">
      <c r="A326" s="340">
        <v>3</v>
      </c>
      <c r="B326" s="336">
        <v>3</v>
      </c>
      <c r="C326" s="337">
        <v>1</v>
      </c>
      <c r="D326" s="337">
        <v>4</v>
      </c>
      <c r="E326" s="337">
        <v>1</v>
      </c>
      <c r="F326" s="339">
        <v>1</v>
      </c>
      <c r="G326" s="338" t="s">
        <v>198</v>
      </c>
      <c r="H326" s="324">
        <v>292</v>
      </c>
      <c r="I326" s="343">
        <v>0</v>
      </c>
      <c r="J326" s="344">
        <v>0</v>
      </c>
      <c r="K326" s="344">
        <v>0</v>
      </c>
      <c r="L326" s="343">
        <v>0</v>
      </c>
    </row>
    <row r="327" spans="1:13" ht="30.75" hidden="1" customHeight="1">
      <c r="A327" s="336">
        <v>3</v>
      </c>
      <c r="B327" s="337">
        <v>3</v>
      </c>
      <c r="C327" s="337">
        <v>1</v>
      </c>
      <c r="D327" s="337">
        <v>4</v>
      </c>
      <c r="E327" s="337">
        <v>1</v>
      </c>
      <c r="F327" s="339">
        <v>2</v>
      </c>
      <c r="G327" s="338" t="s">
        <v>199</v>
      </c>
      <c r="H327" s="324">
        <v>293</v>
      </c>
      <c r="I327" s="344">
        <v>0</v>
      </c>
      <c r="J327" s="389">
        <v>0</v>
      </c>
      <c r="K327" s="389">
        <v>0</v>
      </c>
      <c r="L327" s="388">
        <v>0</v>
      </c>
      <c r="M327" s="43"/>
    </row>
    <row r="328" spans="1:13" ht="26.25" hidden="1" customHeight="1">
      <c r="A328" s="336">
        <v>3</v>
      </c>
      <c r="B328" s="337">
        <v>3</v>
      </c>
      <c r="C328" s="337">
        <v>1</v>
      </c>
      <c r="D328" s="337">
        <v>5</v>
      </c>
      <c r="E328" s="337"/>
      <c r="F328" s="339"/>
      <c r="G328" s="338" t="s">
        <v>200</v>
      </c>
      <c r="H328" s="324">
        <v>294</v>
      </c>
      <c r="I328" s="348">
        <f t="shared" ref="I328:L329" si="29">I329</f>
        <v>0</v>
      </c>
      <c r="J328" s="400">
        <f t="shared" si="29"/>
        <v>0</v>
      </c>
      <c r="K328" s="326">
        <f t="shared" si="29"/>
        <v>0</v>
      </c>
      <c r="L328" s="326">
        <f t="shared" si="29"/>
        <v>0</v>
      </c>
      <c r="M328" s="43"/>
    </row>
    <row r="329" spans="1:13" ht="30" hidden="1" customHeight="1">
      <c r="A329" s="331">
        <v>3</v>
      </c>
      <c r="B329" s="359">
        <v>3</v>
      </c>
      <c r="C329" s="359">
        <v>1</v>
      </c>
      <c r="D329" s="359">
        <v>5</v>
      </c>
      <c r="E329" s="359">
        <v>1</v>
      </c>
      <c r="F329" s="360"/>
      <c r="G329" s="338" t="s">
        <v>200</v>
      </c>
      <c r="H329" s="324">
        <v>295</v>
      </c>
      <c r="I329" s="326">
        <f t="shared" si="29"/>
        <v>0</v>
      </c>
      <c r="J329" s="401">
        <f t="shared" si="29"/>
        <v>0</v>
      </c>
      <c r="K329" s="348">
        <f t="shared" si="29"/>
        <v>0</v>
      </c>
      <c r="L329" s="348">
        <f t="shared" si="29"/>
        <v>0</v>
      </c>
      <c r="M329" s="43"/>
    </row>
    <row r="330" spans="1:13" ht="30" hidden="1" customHeight="1">
      <c r="A330" s="336">
        <v>3</v>
      </c>
      <c r="B330" s="337">
        <v>3</v>
      </c>
      <c r="C330" s="337">
        <v>1</v>
      </c>
      <c r="D330" s="337">
        <v>5</v>
      </c>
      <c r="E330" s="337">
        <v>1</v>
      </c>
      <c r="F330" s="339">
        <v>1</v>
      </c>
      <c r="G330" s="338" t="s">
        <v>201</v>
      </c>
      <c r="H330" s="324">
        <v>296</v>
      </c>
      <c r="I330" s="344">
        <v>0</v>
      </c>
      <c r="J330" s="389">
        <v>0</v>
      </c>
      <c r="K330" s="389">
        <v>0</v>
      </c>
      <c r="L330" s="388">
        <v>0</v>
      </c>
      <c r="M330" s="43"/>
    </row>
    <row r="331" spans="1:13" ht="30" hidden="1" customHeight="1">
      <c r="A331" s="336">
        <v>3</v>
      </c>
      <c r="B331" s="337">
        <v>3</v>
      </c>
      <c r="C331" s="337">
        <v>1</v>
      </c>
      <c r="D331" s="337">
        <v>6</v>
      </c>
      <c r="E331" s="337"/>
      <c r="F331" s="339"/>
      <c r="G331" s="338" t="s">
        <v>171</v>
      </c>
      <c r="H331" s="324">
        <v>297</v>
      </c>
      <c r="I331" s="326">
        <f t="shared" ref="I331:L332" si="30">I332</f>
        <v>0</v>
      </c>
      <c r="J331" s="400">
        <f t="shared" si="30"/>
        <v>0</v>
      </c>
      <c r="K331" s="326">
        <f t="shared" si="30"/>
        <v>0</v>
      </c>
      <c r="L331" s="326">
        <f t="shared" si="30"/>
        <v>0</v>
      </c>
      <c r="M331" s="43"/>
    </row>
    <row r="332" spans="1:13" ht="30" hidden="1" customHeight="1">
      <c r="A332" s="336">
        <v>3</v>
      </c>
      <c r="B332" s="337">
        <v>3</v>
      </c>
      <c r="C332" s="337">
        <v>1</v>
      </c>
      <c r="D332" s="337">
        <v>6</v>
      </c>
      <c r="E332" s="337">
        <v>1</v>
      </c>
      <c r="F332" s="339"/>
      <c r="G332" s="338" t="s">
        <v>171</v>
      </c>
      <c r="H332" s="324">
        <v>298</v>
      </c>
      <c r="I332" s="325">
        <f t="shared" si="30"/>
        <v>0</v>
      </c>
      <c r="J332" s="400">
        <f t="shared" si="30"/>
        <v>0</v>
      </c>
      <c r="K332" s="326">
        <f t="shared" si="30"/>
        <v>0</v>
      </c>
      <c r="L332" s="326">
        <f t="shared" si="30"/>
        <v>0</v>
      </c>
      <c r="M332" s="43"/>
    </row>
    <row r="333" spans="1:13" ht="25.5" hidden="1" customHeight="1">
      <c r="A333" s="336">
        <v>3</v>
      </c>
      <c r="B333" s="337">
        <v>3</v>
      </c>
      <c r="C333" s="337">
        <v>1</v>
      </c>
      <c r="D333" s="337">
        <v>6</v>
      </c>
      <c r="E333" s="337">
        <v>1</v>
      </c>
      <c r="F333" s="339">
        <v>1</v>
      </c>
      <c r="G333" s="338" t="s">
        <v>171</v>
      </c>
      <c r="H333" s="324">
        <v>299</v>
      </c>
      <c r="I333" s="389">
        <v>0</v>
      </c>
      <c r="J333" s="389">
        <v>0</v>
      </c>
      <c r="K333" s="389">
        <v>0</v>
      </c>
      <c r="L333" s="388">
        <v>0</v>
      </c>
      <c r="M333" s="43"/>
    </row>
    <row r="334" spans="1:13" ht="22.5" hidden="1" customHeight="1">
      <c r="A334" s="336">
        <v>3</v>
      </c>
      <c r="B334" s="337">
        <v>3</v>
      </c>
      <c r="C334" s="337">
        <v>1</v>
      </c>
      <c r="D334" s="337">
        <v>7</v>
      </c>
      <c r="E334" s="337"/>
      <c r="F334" s="339"/>
      <c r="G334" s="338" t="s">
        <v>202</v>
      </c>
      <c r="H334" s="324">
        <v>300</v>
      </c>
      <c r="I334" s="325">
        <f>I335</f>
        <v>0</v>
      </c>
      <c r="J334" s="400">
        <f>J335</f>
        <v>0</v>
      </c>
      <c r="K334" s="326">
        <f>K335</f>
        <v>0</v>
      </c>
      <c r="L334" s="326">
        <f>L335</f>
        <v>0</v>
      </c>
      <c r="M334" s="43"/>
    </row>
    <row r="335" spans="1:13" ht="25.5" hidden="1" customHeight="1">
      <c r="A335" s="336">
        <v>3</v>
      </c>
      <c r="B335" s="337">
        <v>3</v>
      </c>
      <c r="C335" s="337">
        <v>1</v>
      </c>
      <c r="D335" s="337">
        <v>7</v>
      </c>
      <c r="E335" s="337">
        <v>1</v>
      </c>
      <c r="F335" s="339"/>
      <c r="G335" s="338" t="s">
        <v>202</v>
      </c>
      <c r="H335" s="324">
        <v>301</v>
      </c>
      <c r="I335" s="325">
        <f>I336+I337</f>
        <v>0</v>
      </c>
      <c r="J335" s="325">
        <f>J336+J337</f>
        <v>0</v>
      </c>
      <c r="K335" s="325">
        <f>K336+K337</f>
        <v>0</v>
      </c>
      <c r="L335" s="325">
        <f>L336+L337</f>
        <v>0</v>
      </c>
      <c r="M335" s="43"/>
    </row>
    <row r="336" spans="1:13" ht="27" hidden="1" customHeight="1">
      <c r="A336" s="336">
        <v>3</v>
      </c>
      <c r="B336" s="337">
        <v>3</v>
      </c>
      <c r="C336" s="337">
        <v>1</v>
      </c>
      <c r="D336" s="337">
        <v>7</v>
      </c>
      <c r="E336" s="337">
        <v>1</v>
      </c>
      <c r="F336" s="339">
        <v>1</v>
      </c>
      <c r="G336" s="338" t="s">
        <v>203</v>
      </c>
      <c r="H336" s="324">
        <v>302</v>
      </c>
      <c r="I336" s="389">
        <v>0</v>
      </c>
      <c r="J336" s="389">
        <v>0</v>
      </c>
      <c r="K336" s="389">
        <v>0</v>
      </c>
      <c r="L336" s="388">
        <v>0</v>
      </c>
      <c r="M336" s="43"/>
    </row>
    <row r="337" spans="1:16" ht="27.75" hidden="1" customHeight="1">
      <c r="A337" s="336">
        <v>3</v>
      </c>
      <c r="B337" s="337">
        <v>3</v>
      </c>
      <c r="C337" s="337">
        <v>1</v>
      </c>
      <c r="D337" s="337">
        <v>7</v>
      </c>
      <c r="E337" s="337">
        <v>1</v>
      </c>
      <c r="F337" s="339">
        <v>2</v>
      </c>
      <c r="G337" s="338" t="s">
        <v>204</v>
      </c>
      <c r="H337" s="324">
        <v>303</v>
      </c>
      <c r="I337" s="344">
        <v>0</v>
      </c>
      <c r="J337" s="344">
        <v>0</v>
      </c>
      <c r="K337" s="344">
        <v>0</v>
      </c>
      <c r="L337" s="344">
        <v>0</v>
      </c>
      <c r="M337" s="43"/>
    </row>
    <row r="338" spans="1:16" ht="38.25" hidden="1" customHeight="1">
      <c r="A338" s="336">
        <v>3</v>
      </c>
      <c r="B338" s="337">
        <v>3</v>
      </c>
      <c r="C338" s="337">
        <v>2</v>
      </c>
      <c r="D338" s="337"/>
      <c r="E338" s="337"/>
      <c r="F338" s="339"/>
      <c r="G338" s="338" t="s">
        <v>205</v>
      </c>
      <c r="H338" s="324">
        <v>304</v>
      </c>
      <c r="I338" s="325">
        <f>SUM(I339+I348+I352+I356+I360+I363+I366)</f>
        <v>0</v>
      </c>
      <c r="J338" s="400">
        <f>SUM(J339+J348+J352+J356+J360+J363+J366)</f>
        <v>0</v>
      </c>
      <c r="K338" s="326">
        <f>SUM(K339+K348+K352+K356+K360+K363+K366)</f>
        <v>0</v>
      </c>
      <c r="L338" s="326">
        <f>SUM(L339+L348+L352+L356+L360+L363+L366)</f>
        <v>0</v>
      </c>
      <c r="M338" s="43"/>
    </row>
    <row r="339" spans="1:16" ht="30" hidden="1" customHeight="1">
      <c r="A339" s="336">
        <v>3</v>
      </c>
      <c r="B339" s="337">
        <v>3</v>
      </c>
      <c r="C339" s="337">
        <v>2</v>
      </c>
      <c r="D339" s="337">
        <v>1</v>
      </c>
      <c r="E339" s="337"/>
      <c r="F339" s="339"/>
      <c r="G339" s="338" t="s">
        <v>153</v>
      </c>
      <c r="H339" s="324">
        <v>305</v>
      </c>
      <c r="I339" s="325">
        <f>I340</f>
        <v>0</v>
      </c>
      <c r="J339" s="400">
        <f>J340</f>
        <v>0</v>
      </c>
      <c r="K339" s="326">
        <f>K340</f>
        <v>0</v>
      </c>
      <c r="L339" s="326">
        <f>L340</f>
        <v>0</v>
      </c>
      <c r="M339" s="43"/>
    </row>
    <row r="340" spans="1:16" hidden="1">
      <c r="A340" s="340">
        <v>3</v>
      </c>
      <c r="B340" s="336">
        <v>3</v>
      </c>
      <c r="C340" s="337">
        <v>2</v>
      </c>
      <c r="D340" s="338">
        <v>1</v>
      </c>
      <c r="E340" s="336">
        <v>1</v>
      </c>
      <c r="F340" s="339"/>
      <c r="G340" s="338" t="s">
        <v>153</v>
      </c>
      <c r="H340" s="324">
        <v>306</v>
      </c>
      <c r="I340" s="325">
        <f t="shared" ref="I340:P340" si="31">SUM(I341:I341)</f>
        <v>0</v>
      </c>
      <c r="J340" s="325">
        <f t="shared" si="31"/>
        <v>0</v>
      </c>
      <c r="K340" s="325">
        <f t="shared" si="31"/>
        <v>0</v>
      </c>
      <c r="L340" s="325">
        <f t="shared" si="31"/>
        <v>0</v>
      </c>
      <c r="M340" s="402">
        <f t="shared" si="31"/>
        <v>0</v>
      </c>
      <c r="N340" s="402">
        <f t="shared" si="31"/>
        <v>0</v>
      </c>
      <c r="O340" s="402">
        <f t="shared" si="31"/>
        <v>0</v>
      </c>
      <c r="P340" s="402">
        <f t="shared" si="31"/>
        <v>0</v>
      </c>
    </row>
    <row r="341" spans="1:16" ht="27.75" hidden="1" customHeight="1">
      <c r="A341" s="340">
        <v>3</v>
      </c>
      <c r="B341" s="336">
        <v>3</v>
      </c>
      <c r="C341" s="337">
        <v>2</v>
      </c>
      <c r="D341" s="338">
        <v>1</v>
      </c>
      <c r="E341" s="336">
        <v>1</v>
      </c>
      <c r="F341" s="339">
        <v>1</v>
      </c>
      <c r="G341" s="338" t="s">
        <v>154</v>
      </c>
      <c r="H341" s="324">
        <v>307</v>
      </c>
      <c r="I341" s="389">
        <v>0</v>
      </c>
      <c r="J341" s="389">
        <v>0</v>
      </c>
      <c r="K341" s="389">
        <v>0</v>
      </c>
      <c r="L341" s="388">
        <v>0</v>
      </c>
      <c r="M341" s="43"/>
    </row>
    <row r="342" spans="1:16" hidden="1">
      <c r="A342" s="340">
        <v>3</v>
      </c>
      <c r="B342" s="336">
        <v>3</v>
      </c>
      <c r="C342" s="337">
        <v>2</v>
      </c>
      <c r="D342" s="338">
        <v>1</v>
      </c>
      <c r="E342" s="336">
        <v>2</v>
      </c>
      <c r="F342" s="339"/>
      <c r="G342" s="361" t="s">
        <v>177</v>
      </c>
      <c r="H342" s="324">
        <v>308</v>
      </c>
      <c r="I342" s="325">
        <f>SUM(I343:I344)</f>
        <v>0</v>
      </c>
      <c r="J342" s="325">
        <f>SUM(J343:J344)</f>
        <v>0</v>
      </c>
      <c r="K342" s="325">
        <f>SUM(K343:K344)</f>
        <v>0</v>
      </c>
      <c r="L342" s="325">
        <f>SUM(L343:L344)</f>
        <v>0</v>
      </c>
    </row>
    <row r="343" spans="1:16" hidden="1">
      <c r="A343" s="340">
        <v>3</v>
      </c>
      <c r="B343" s="336">
        <v>3</v>
      </c>
      <c r="C343" s="337">
        <v>2</v>
      </c>
      <c r="D343" s="338">
        <v>1</v>
      </c>
      <c r="E343" s="336">
        <v>2</v>
      </c>
      <c r="F343" s="339">
        <v>1</v>
      </c>
      <c r="G343" s="361" t="s">
        <v>156</v>
      </c>
      <c r="H343" s="324">
        <v>309</v>
      </c>
      <c r="I343" s="389">
        <v>0</v>
      </c>
      <c r="J343" s="389">
        <v>0</v>
      </c>
      <c r="K343" s="389">
        <v>0</v>
      </c>
      <c r="L343" s="388">
        <v>0</v>
      </c>
    </row>
    <row r="344" spans="1:16" hidden="1">
      <c r="A344" s="340">
        <v>3</v>
      </c>
      <c r="B344" s="336">
        <v>3</v>
      </c>
      <c r="C344" s="337">
        <v>2</v>
      </c>
      <c r="D344" s="338">
        <v>1</v>
      </c>
      <c r="E344" s="336">
        <v>2</v>
      </c>
      <c r="F344" s="339">
        <v>2</v>
      </c>
      <c r="G344" s="361" t="s">
        <v>157</v>
      </c>
      <c r="H344" s="324">
        <v>310</v>
      </c>
      <c r="I344" s="344">
        <v>0</v>
      </c>
      <c r="J344" s="344">
        <v>0</v>
      </c>
      <c r="K344" s="344">
        <v>0</v>
      </c>
      <c r="L344" s="344">
        <v>0</v>
      </c>
    </row>
    <row r="345" spans="1:16" hidden="1">
      <c r="A345" s="340">
        <v>3</v>
      </c>
      <c r="B345" s="336">
        <v>3</v>
      </c>
      <c r="C345" s="337">
        <v>2</v>
      </c>
      <c r="D345" s="338">
        <v>1</v>
      </c>
      <c r="E345" s="336">
        <v>3</v>
      </c>
      <c r="F345" s="339"/>
      <c r="G345" s="361" t="s">
        <v>158</v>
      </c>
      <c r="H345" s="324">
        <v>311</v>
      </c>
      <c r="I345" s="325">
        <f>SUM(I346:I347)</f>
        <v>0</v>
      </c>
      <c r="J345" s="325">
        <f>SUM(J346:J347)</f>
        <v>0</v>
      </c>
      <c r="K345" s="325">
        <f>SUM(K346:K347)</f>
        <v>0</v>
      </c>
      <c r="L345" s="325">
        <f>SUM(L346:L347)</f>
        <v>0</v>
      </c>
    </row>
    <row r="346" spans="1:16" hidden="1">
      <c r="A346" s="340">
        <v>3</v>
      </c>
      <c r="B346" s="336">
        <v>3</v>
      </c>
      <c r="C346" s="337">
        <v>2</v>
      </c>
      <c r="D346" s="338">
        <v>1</v>
      </c>
      <c r="E346" s="336">
        <v>3</v>
      </c>
      <c r="F346" s="339">
        <v>1</v>
      </c>
      <c r="G346" s="361" t="s">
        <v>159</v>
      </c>
      <c r="H346" s="324">
        <v>312</v>
      </c>
      <c r="I346" s="344">
        <v>0</v>
      </c>
      <c r="J346" s="344">
        <v>0</v>
      </c>
      <c r="K346" s="344">
        <v>0</v>
      </c>
      <c r="L346" s="344">
        <v>0</v>
      </c>
    </row>
    <row r="347" spans="1:16" hidden="1">
      <c r="A347" s="340">
        <v>3</v>
      </c>
      <c r="B347" s="336">
        <v>3</v>
      </c>
      <c r="C347" s="337">
        <v>2</v>
      </c>
      <c r="D347" s="338">
        <v>1</v>
      </c>
      <c r="E347" s="336">
        <v>3</v>
      </c>
      <c r="F347" s="339">
        <v>2</v>
      </c>
      <c r="G347" s="361" t="s">
        <v>178</v>
      </c>
      <c r="H347" s="324">
        <v>313</v>
      </c>
      <c r="I347" s="362">
        <v>0</v>
      </c>
      <c r="J347" s="403">
        <v>0</v>
      </c>
      <c r="K347" s="362">
        <v>0</v>
      </c>
      <c r="L347" s="362">
        <v>0</v>
      </c>
    </row>
    <row r="348" spans="1:16" hidden="1">
      <c r="A348" s="349">
        <v>3</v>
      </c>
      <c r="B348" s="349">
        <v>3</v>
      </c>
      <c r="C348" s="358">
        <v>2</v>
      </c>
      <c r="D348" s="361">
        <v>2</v>
      </c>
      <c r="E348" s="358"/>
      <c r="F348" s="360"/>
      <c r="G348" s="361" t="s">
        <v>191</v>
      </c>
      <c r="H348" s="324">
        <v>314</v>
      </c>
      <c r="I348" s="354">
        <f>I349</f>
        <v>0</v>
      </c>
      <c r="J348" s="404">
        <f>J349</f>
        <v>0</v>
      </c>
      <c r="K348" s="355">
        <f>K349</f>
        <v>0</v>
      </c>
      <c r="L348" s="355">
        <f>L349</f>
        <v>0</v>
      </c>
    </row>
    <row r="349" spans="1:16" hidden="1">
      <c r="A349" s="340">
        <v>3</v>
      </c>
      <c r="B349" s="340">
        <v>3</v>
      </c>
      <c r="C349" s="336">
        <v>2</v>
      </c>
      <c r="D349" s="338">
        <v>2</v>
      </c>
      <c r="E349" s="336">
        <v>1</v>
      </c>
      <c r="F349" s="339"/>
      <c r="G349" s="361" t="s">
        <v>191</v>
      </c>
      <c r="H349" s="324">
        <v>315</v>
      </c>
      <c r="I349" s="325">
        <f>SUM(I350:I351)</f>
        <v>0</v>
      </c>
      <c r="J349" s="367">
        <f>SUM(J350:J351)</f>
        <v>0</v>
      </c>
      <c r="K349" s="326">
        <f>SUM(K350:K351)</f>
        <v>0</v>
      </c>
      <c r="L349" s="326">
        <f>SUM(L350:L351)</f>
        <v>0</v>
      </c>
    </row>
    <row r="350" spans="1:16" hidden="1">
      <c r="A350" s="340">
        <v>3</v>
      </c>
      <c r="B350" s="340">
        <v>3</v>
      </c>
      <c r="C350" s="336">
        <v>2</v>
      </c>
      <c r="D350" s="338">
        <v>2</v>
      </c>
      <c r="E350" s="340">
        <v>1</v>
      </c>
      <c r="F350" s="372">
        <v>1</v>
      </c>
      <c r="G350" s="338" t="s">
        <v>192</v>
      </c>
      <c r="H350" s="324">
        <v>316</v>
      </c>
      <c r="I350" s="344">
        <v>0</v>
      </c>
      <c r="J350" s="344">
        <v>0</v>
      </c>
      <c r="K350" s="344">
        <v>0</v>
      </c>
      <c r="L350" s="344">
        <v>0</v>
      </c>
    </row>
    <row r="351" spans="1:16" hidden="1">
      <c r="A351" s="349">
        <v>3</v>
      </c>
      <c r="B351" s="349">
        <v>3</v>
      </c>
      <c r="C351" s="350">
        <v>2</v>
      </c>
      <c r="D351" s="351">
        <v>2</v>
      </c>
      <c r="E351" s="352">
        <v>1</v>
      </c>
      <c r="F351" s="380">
        <v>2</v>
      </c>
      <c r="G351" s="352" t="s">
        <v>193</v>
      </c>
      <c r="H351" s="324">
        <v>317</v>
      </c>
      <c r="I351" s="344">
        <v>0</v>
      </c>
      <c r="J351" s="344">
        <v>0</v>
      </c>
      <c r="K351" s="344">
        <v>0</v>
      </c>
      <c r="L351" s="344">
        <v>0</v>
      </c>
    </row>
    <row r="352" spans="1:16" ht="23.25" hidden="1" customHeight="1">
      <c r="A352" s="340">
        <v>3</v>
      </c>
      <c r="B352" s="340">
        <v>3</v>
      </c>
      <c r="C352" s="336">
        <v>2</v>
      </c>
      <c r="D352" s="337">
        <v>3</v>
      </c>
      <c r="E352" s="338"/>
      <c r="F352" s="372"/>
      <c r="G352" s="338" t="s">
        <v>194</v>
      </c>
      <c r="H352" s="324">
        <v>318</v>
      </c>
      <c r="I352" s="325">
        <f>I353</f>
        <v>0</v>
      </c>
      <c r="J352" s="367">
        <f>J353</f>
        <v>0</v>
      </c>
      <c r="K352" s="326">
        <f>K353</f>
        <v>0</v>
      </c>
      <c r="L352" s="326">
        <f>L353</f>
        <v>0</v>
      </c>
      <c r="M352" s="43"/>
    </row>
    <row r="353" spans="1:13" ht="27.75" hidden="1" customHeight="1">
      <c r="A353" s="340">
        <v>3</v>
      </c>
      <c r="B353" s="340">
        <v>3</v>
      </c>
      <c r="C353" s="336">
        <v>2</v>
      </c>
      <c r="D353" s="337">
        <v>3</v>
      </c>
      <c r="E353" s="338">
        <v>1</v>
      </c>
      <c r="F353" s="372"/>
      <c r="G353" s="338" t="s">
        <v>194</v>
      </c>
      <c r="H353" s="324">
        <v>319</v>
      </c>
      <c r="I353" s="325">
        <f>I354+I355</f>
        <v>0</v>
      </c>
      <c r="J353" s="325">
        <f>J354+J355</f>
        <v>0</v>
      </c>
      <c r="K353" s="325">
        <f>K354+K355</f>
        <v>0</v>
      </c>
      <c r="L353" s="325">
        <f>L354+L355</f>
        <v>0</v>
      </c>
      <c r="M353" s="43"/>
    </row>
    <row r="354" spans="1:13" ht="28.5" hidden="1" customHeight="1">
      <c r="A354" s="340">
        <v>3</v>
      </c>
      <c r="B354" s="340">
        <v>3</v>
      </c>
      <c r="C354" s="336">
        <v>2</v>
      </c>
      <c r="D354" s="337">
        <v>3</v>
      </c>
      <c r="E354" s="338">
        <v>1</v>
      </c>
      <c r="F354" s="372">
        <v>1</v>
      </c>
      <c r="G354" s="338" t="s">
        <v>195</v>
      </c>
      <c r="H354" s="324">
        <v>320</v>
      </c>
      <c r="I354" s="389">
        <v>0</v>
      </c>
      <c r="J354" s="389">
        <v>0</v>
      </c>
      <c r="K354" s="389">
        <v>0</v>
      </c>
      <c r="L354" s="388">
        <v>0</v>
      </c>
      <c r="M354" s="43"/>
    </row>
    <row r="355" spans="1:13" ht="27.75" hidden="1" customHeight="1">
      <c r="A355" s="340">
        <v>3</v>
      </c>
      <c r="B355" s="340">
        <v>3</v>
      </c>
      <c r="C355" s="336">
        <v>2</v>
      </c>
      <c r="D355" s="337">
        <v>3</v>
      </c>
      <c r="E355" s="338">
        <v>1</v>
      </c>
      <c r="F355" s="372">
        <v>2</v>
      </c>
      <c r="G355" s="338" t="s">
        <v>196</v>
      </c>
      <c r="H355" s="324">
        <v>321</v>
      </c>
      <c r="I355" s="344">
        <v>0</v>
      </c>
      <c r="J355" s="344">
        <v>0</v>
      </c>
      <c r="K355" s="344">
        <v>0</v>
      </c>
      <c r="L355" s="344">
        <v>0</v>
      </c>
      <c r="M355" s="43"/>
    </row>
    <row r="356" spans="1:13" hidden="1">
      <c r="A356" s="340">
        <v>3</v>
      </c>
      <c r="B356" s="340">
        <v>3</v>
      </c>
      <c r="C356" s="336">
        <v>2</v>
      </c>
      <c r="D356" s="337">
        <v>4</v>
      </c>
      <c r="E356" s="337"/>
      <c r="F356" s="339"/>
      <c r="G356" s="338" t="s">
        <v>197</v>
      </c>
      <c r="H356" s="324">
        <v>322</v>
      </c>
      <c r="I356" s="325">
        <f>I357</f>
        <v>0</v>
      </c>
      <c r="J356" s="367">
        <f>J357</f>
        <v>0</v>
      </c>
      <c r="K356" s="326">
        <f>K357</f>
        <v>0</v>
      </c>
      <c r="L356" s="326">
        <f>L357</f>
        <v>0</v>
      </c>
    </row>
    <row r="357" spans="1:13" hidden="1">
      <c r="A357" s="357">
        <v>3</v>
      </c>
      <c r="B357" s="357">
        <v>3</v>
      </c>
      <c r="C357" s="331">
        <v>2</v>
      </c>
      <c r="D357" s="329">
        <v>4</v>
      </c>
      <c r="E357" s="329">
        <v>1</v>
      </c>
      <c r="F357" s="332"/>
      <c r="G357" s="338" t="s">
        <v>197</v>
      </c>
      <c r="H357" s="324">
        <v>323</v>
      </c>
      <c r="I357" s="347">
        <f>SUM(I358:I359)</f>
        <v>0</v>
      </c>
      <c r="J357" s="369">
        <f>SUM(J358:J359)</f>
        <v>0</v>
      </c>
      <c r="K357" s="348">
        <f>SUM(K358:K359)</f>
        <v>0</v>
      </c>
      <c r="L357" s="348">
        <f>SUM(L358:L359)</f>
        <v>0</v>
      </c>
    </row>
    <row r="358" spans="1:13" ht="30.75" hidden="1" customHeight="1">
      <c r="A358" s="340">
        <v>3</v>
      </c>
      <c r="B358" s="340">
        <v>3</v>
      </c>
      <c r="C358" s="336">
        <v>2</v>
      </c>
      <c r="D358" s="337">
        <v>4</v>
      </c>
      <c r="E358" s="337">
        <v>1</v>
      </c>
      <c r="F358" s="339">
        <v>1</v>
      </c>
      <c r="G358" s="338" t="s">
        <v>198</v>
      </c>
      <c r="H358" s="324">
        <v>324</v>
      </c>
      <c r="I358" s="344">
        <v>0</v>
      </c>
      <c r="J358" s="344">
        <v>0</v>
      </c>
      <c r="K358" s="344">
        <v>0</v>
      </c>
      <c r="L358" s="344">
        <v>0</v>
      </c>
      <c r="M358" s="43"/>
    </row>
    <row r="359" spans="1:13" hidden="1">
      <c r="A359" s="340">
        <v>3</v>
      </c>
      <c r="B359" s="340">
        <v>3</v>
      </c>
      <c r="C359" s="336">
        <v>2</v>
      </c>
      <c r="D359" s="337">
        <v>4</v>
      </c>
      <c r="E359" s="337">
        <v>1</v>
      </c>
      <c r="F359" s="339">
        <v>2</v>
      </c>
      <c r="G359" s="338" t="s">
        <v>206</v>
      </c>
      <c r="H359" s="324">
        <v>325</v>
      </c>
      <c r="I359" s="344">
        <v>0</v>
      </c>
      <c r="J359" s="344">
        <v>0</v>
      </c>
      <c r="K359" s="344">
        <v>0</v>
      </c>
      <c r="L359" s="344">
        <v>0</v>
      </c>
    </row>
    <row r="360" spans="1:13" hidden="1">
      <c r="A360" s="340">
        <v>3</v>
      </c>
      <c r="B360" s="340">
        <v>3</v>
      </c>
      <c r="C360" s="336">
        <v>2</v>
      </c>
      <c r="D360" s="337">
        <v>5</v>
      </c>
      <c r="E360" s="337"/>
      <c r="F360" s="339"/>
      <c r="G360" s="338" t="s">
        <v>200</v>
      </c>
      <c r="H360" s="324">
        <v>326</v>
      </c>
      <c r="I360" s="325">
        <f t="shared" ref="I360:L361" si="32">I361</f>
        <v>0</v>
      </c>
      <c r="J360" s="367">
        <f t="shared" si="32"/>
        <v>0</v>
      </c>
      <c r="K360" s="326">
        <f t="shared" si="32"/>
        <v>0</v>
      </c>
      <c r="L360" s="326">
        <f t="shared" si="32"/>
        <v>0</v>
      </c>
    </row>
    <row r="361" spans="1:13" hidden="1">
      <c r="A361" s="357">
        <v>3</v>
      </c>
      <c r="B361" s="357">
        <v>3</v>
      </c>
      <c r="C361" s="331">
        <v>2</v>
      </c>
      <c r="D361" s="329">
        <v>5</v>
      </c>
      <c r="E361" s="329">
        <v>1</v>
      </c>
      <c r="F361" s="332"/>
      <c r="G361" s="338" t="s">
        <v>200</v>
      </c>
      <c r="H361" s="324">
        <v>327</v>
      </c>
      <c r="I361" s="347">
        <f t="shared" si="32"/>
        <v>0</v>
      </c>
      <c r="J361" s="369">
        <f t="shared" si="32"/>
        <v>0</v>
      </c>
      <c r="K361" s="348">
        <f t="shared" si="32"/>
        <v>0</v>
      </c>
      <c r="L361" s="348">
        <f t="shared" si="32"/>
        <v>0</v>
      </c>
    </row>
    <row r="362" spans="1:13" hidden="1">
      <c r="A362" s="340">
        <v>3</v>
      </c>
      <c r="B362" s="340">
        <v>3</v>
      </c>
      <c r="C362" s="336">
        <v>2</v>
      </c>
      <c r="D362" s="337">
        <v>5</v>
      </c>
      <c r="E362" s="337">
        <v>1</v>
      </c>
      <c r="F362" s="339">
        <v>1</v>
      </c>
      <c r="G362" s="338" t="s">
        <v>200</v>
      </c>
      <c r="H362" s="324">
        <v>328</v>
      </c>
      <c r="I362" s="389">
        <v>0</v>
      </c>
      <c r="J362" s="389">
        <v>0</v>
      </c>
      <c r="K362" s="389">
        <v>0</v>
      </c>
      <c r="L362" s="388">
        <v>0</v>
      </c>
    </row>
    <row r="363" spans="1:13" ht="30.75" hidden="1" customHeight="1">
      <c r="A363" s="340">
        <v>3</v>
      </c>
      <c r="B363" s="340">
        <v>3</v>
      </c>
      <c r="C363" s="336">
        <v>2</v>
      </c>
      <c r="D363" s="337">
        <v>6</v>
      </c>
      <c r="E363" s="337"/>
      <c r="F363" s="339"/>
      <c r="G363" s="338" t="s">
        <v>171</v>
      </c>
      <c r="H363" s="324">
        <v>329</v>
      </c>
      <c r="I363" s="325">
        <f t="shared" ref="I363:L364" si="33">I364</f>
        <v>0</v>
      </c>
      <c r="J363" s="367">
        <f t="shared" si="33"/>
        <v>0</v>
      </c>
      <c r="K363" s="326">
        <f t="shared" si="33"/>
        <v>0</v>
      </c>
      <c r="L363" s="326">
        <f t="shared" si="33"/>
        <v>0</v>
      </c>
      <c r="M363" s="43"/>
    </row>
    <row r="364" spans="1:13" ht="25.5" hidden="1" customHeight="1">
      <c r="A364" s="340">
        <v>3</v>
      </c>
      <c r="B364" s="340">
        <v>3</v>
      </c>
      <c r="C364" s="336">
        <v>2</v>
      </c>
      <c r="D364" s="337">
        <v>6</v>
      </c>
      <c r="E364" s="337">
        <v>1</v>
      </c>
      <c r="F364" s="339"/>
      <c r="G364" s="338" t="s">
        <v>171</v>
      </c>
      <c r="H364" s="324">
        <v>330</v>
      </c>
      <c r="I364" s="325">
        <f t="shared" si="33"/>
        <v>0</v>
      </c>
      <c r="J364" s="367">
        <f t="shared" si="33"/>
        <v>0</v>
      </c>
      <c r="K364" s="326">
        <f t="shared" si="33"/>
        <v>0</v>
      </c>
      <c r="L364" s="326">
        <f t="shared" si="33"/>
        <v>0</v>
      </c>
      <c r="M364" s="43"/>
    </row>
    <row r="365" spans="1:13" ht="24" hidden="1" customHeight="1">
      <c r="A365" s="349">
        <v>3</v>
      </c>
      <c r="B365" s="349">
        <v>3</v>
      </c>
      <c r="C365" s="350">
        <v>2</v>
      </c>
      <c r="D365" s="351">
        <v>6</v>
      </c>
      <c r="E365" s="351">
        <v>1</v>
      </c>
      <c r="F365" s="353">
        <v>1</v>
      </c>
      <c r="G365" s="352" t="s">
        <v>171</v>
      </c>
      <c r="H365" s="324">
        <v>331</v>
      </c>
      <c r="I365" s="389">
        <v>0</v>
      </c>
      <c r="J365" s="389">
        <v>0</v>
      </c>
      <c r="K365" s="389">
        <v>0</v>
      </c>
      <c r="L365" s="388">
        <v>0</v>
      </c>
      <c r="M365" s="43"/>
    </row>
    <row r="366" spans="1:13" ht="28.5" hidden="1" customHeight="1">
      <c r="A366" s="340">
        <v>3</v>
      </c>
      <c r="B366" s="340">
        <v>3</v>
      </c>
      <c r="C366" s="336">
        <v>2</v>
      </c>
      <c r="D366" s="337">
        <v>7</v>
      </c>
      <c r="E366" s="337"/>
      <c r="F366" s="339"/>
      <c r="G366" s="338" t="s">
        <v>202</v>
      </c>
      <c r="H366" s="324">
        <v>332</v>
      </c>
      <c r="I366" s="325">
        <f>I367</f>
        <v>0</v>
      </c>
      <c r="J366" s="367">
        <f>J367</f>
        <v>0</v>
      </c>
      <c r="K366" s="326">
        <f>K367</f>
        <v>0</v>
      </c>
      <c r="L366" s="326">
        <f>L367</f>
        <v>0</v>
      </c>
      <c r="M366" s="43"/>
    </row>
    <row r="367" spans="1:13" ht="28.5" hidden="1" customHeight="1">
      <c r="A367" s="349">
        <v>3</v>
      </c>
      <c r="B367" s="349">
        <v>3</v>
      </c>
      <c r="C367" s="350">
        <v>2</v>
      </c>
      <c r="D367" s="351">
        <v>7</v>
      </c>
      <c r="E367" s="351">
        <v>1</v>
      </c>
      <c r="F367" s="353"/>
      <c r="G367" s="338" t="s">
        <v>202</v>
      </c>
      <c r="H367" s="324">
        <v>333</v>
      </c>
      <c r="I367" s="325">
        <f>SUM(I368:I369)</f>
        <v>0</v>
      </c>
      <c r="J367" s="325">
        <f>SUM(J368:J369)</f>
        <v>0</v>
      </c>
      <c r="K367" s="325">
        <f>SUM(K368:K369)</f>
        <v>0</v>
      </c>
      <c r="L367" s="325">
        <f>SUM(L368:L369)</f>
        <v>0</v>
      </c>
      <c r="M367" s="43"/>
    </row>
    <row r="368" spans="1:13" ht="27" hidden="1" customHeight="1">
      <c r="A368" s="340">
        <v>3</v>
      </c>
      <c r="B368" s="340">
        <v>3</v>
      </c>
      <c r="C368" s="336">
        <v>2</v>
      </c>
      <c r="D368" s="337">
        <v>7</v>
      </c>
      <c r="E368" s="337">
        <v>1</v>
      </c>
      <c r="F368" s="339">
        <v>1</v>
      </c>
      <c r="G368" s="338" t="s">
        <v>203</v>
      </c>
      <c r="H368" s="324">
        <v>334</v>
      </c>
      <c r="I368" s="389">
        <v>0</v>
      </c>
      <c r="J368" s="389">
        <v>0</v>
      </c>
      <c r="K368" s="389">
        <v>0</v>
      </c>
      <c r="L368" s="388">
        <v>0</v>
      </c>
      <c r="M368" s="43"/>
    </row>
    <row r="369" spans="1:13" ht="30" hidden="1" customHeight="1">
      <c r="A369" s="340">
        <v>3</v>
      </c>
      <c r="B369" s="340">
        <v>3</v>
      </c>
      <c r="C369" s="336">
        <v>2</v>
      </c>
      <c r="D369" s="337">
        <v>7</v>
      </c>
      <c r="E369" s="337">
        <v>1</v>
      </c>
      <c r="F369" s="339">
        <v>2</v>
      </c>
      <c r="G369" s="338" t="s">
        <v>204</v>
      </c>
      <c r="H369" s="324">
        <v>335</v>
      </c>
      <c r="I369" s="344">
        <v>0</v>
      </c>
      <c r="J369" s="344">
        <v>0</v>
      </c>
      <c r="K369" s="344">
        <v>0</v>
      </c>
      <c r="L369" s="344">
        <v>0</v>
      </c>
      <c r="M369" s="43"/>
    </row>
    <row r="370" spans="1:13" ht="39.75" customHeight="1">
      <c r="A370" s="306"/>
      <c r="B370" s="306"/>
      <c r="C370" s="307"/>
      <c r="D370" s="405"/>
      <c r="E370" s="406"/>
      <c r="F370" s="407"/>
      <c r="G370" s="408" t="s">
        <v>207</v>
      </c>
      <c r="H370" s="324">
        <v>336</v>
      </c>
      <c r="I370" s="377">
        <f>SUM(I35+I186)</f>
        <v>2055458</v>
      </c>
      <c r="J370" s="377">
        <f>SUM(J35+J186)</f>
        <v>2055458</v>
      </c>
      <c r="K370" s="377">
        <f>SUM(K35+K186)</f>
        <v>2047724.8099999998</v>
      </c>
      <c r="L370" s="377">
        <f>SUM(L35+L186)</f>
        <v>2047724.8099999998</v>
      </c>
      <c r="M370" s="43"/>
    </row>
    <row r="371" spans="1:13" ht="18.75" customHeight="1">
      <c r="G371" s="327"/>
      <c r="H371" s="324"/>
      <c r="I371" s="409"/>
      <c r="J371" s="410"/>
      <c r="K371" s="410"/>
      <c r="L371" s="410"/>
    </row>
    <row r="372" spans="1:13" ht="23.25" customHeight="1">
      <c r="A372" s="501" t="s">
        <v>489</v>
      </c>
      <c r="B372" s="501"/>
      <c r="C372" s="501"/>
      <c r="D372" s="501"/>
      <c r="E372" s="501"/>
      <c r="F372" s="501"/>
      <c r="G372" s="501"/>
      <c r="H372" s="411"/>
      <c r="I372" s="412"/>
      <c r="J372" s="484" t="s">
        <v>475</v>
      </c>
      <c r="K372" s="484"/>
      <c r="L372" s="484"/>
    </row>
    <row r="373" spans="1:13" ht="18.75" customHeight="1">
      <c r="A373" s="413"/>
      <c r="B373" s="413"/>
      <c r="C373" s="413"/>
      <c r="D373" s="505" t="s">
        <v>451</v>
      </c>
      <c r="E373" s="505"/>
      <c r="F373" s="505"/>
      <c r="G373" s="505"/>
      <c r="H373" s="43"/>
      <c r="I373" s="268" t="s">
        <v>208</v>
      </c>
      <c r="K373" s="504" t="s">
        <v>209</v>
      </c>
      <c r="L373" s="504"/>
    </row>
    <row r="374" spans="1:13" ht="12.75" customHeight="1">
      <c r="I374" s="99"/>
      <c r="K374" s="99"/>
      <c r="L374" s="99"/>
    </row>
    <row r="375" spans="1:13" ht="27.75" customHeight="1">
      <c r="A375" s="485" t="s">
        <v>452</v>
      </c>
      <c r="B375" s="485"/>
      <c r="C375" s="485"/>
      <c r="D375" s="485"/>
      <c r="E375" s="485"/>
      <c r="F375" s="485"/>
      <c r="G375" s="485"/>
      <c r="I375" s="99"/>
      <c r="J375" s="486" t="s">
        <v>210</v>
      </c>
      <c r="K375" s="486"/>
      <c r="L375" s="486"/>
    </row>
    <row r="376" spans="1:13" ht="33.75" customHeight="1">
      <c r="D376" s="502" t="s">
        <v>453</v>
      </c>
      <c r="E376" s="503"/>
      <c r="F376" s="503"/>
      <c r="G376" s="503"/>
      <c r="H376" s="414"/>
      <c r="I376" s="100" t="s">
        <v>208</v>
      </c>
      <c r="K376" s="504" t="s">
        <v>209</v>
      </c>
      <c r="L376" s="504"/>
    </row>
    <row r="377" spans="1:13" ht="7.5" customHeight="1"/>
    <row r="378" spans="1:13" ht="8.25" customHeight="1">
      <c r="H378" s="282" t="s">
        <v>454</v>
      </c>
    </row>
  </sheetData>
  <sheetProtection formatCells="0" formatColumns="0" formatRows="0" insertColumns="0" insertRows="0" insertHyperlinks="0" deleteColumns="0" deleteRows="0" sort="0" autoFilter="0" pivotTables="0"/>
  <mergeCells count="32">
    <mergeCell ref="D376:G376"/>
    <mergeCell ref="K376:L376"/>
    <mergeCell ref="K373:L373"/>
    <mergeCell ref="D373:G373"/>
    <mergeCell ref="K32:K33"/>
    <mergeCell ref="L32:L33"/>
    <mergeCell ref="A27:I27"/>
    <mergeCell ref="J372:L372"/>
    <mergeCell ref="A375:G375"/>
    <mergeCell ref="J375:L375"/>
    <mergeCell ref="A28:I28"/>
    <mergeCell ref="G30:H30"/>
    <mergeCell ref="A32:F33"/>
    <mergeCell ref="G32:G33"/>
    <mergeCell ref="H32:H33"/>
    <mergeCell ref="I32:J32"/>
    <mergeCell ref="A34:F34"/>
    <mergeCell ref="A372:G372"/>
    <mergeCell ref="I1:L1"/>
    <mergeCell ref="I2:L2"/>
    <mergeCell ref="A8:L8"/>
    <mergeCell ref="A11:L11"/>
    <mergeCell ref="G13:K13"/>
    <mergeCell ref="A10:L10"/>
    <mergeCell ref="A23:L23"/>
    <mergeCell ref="A14:L14"/>
    <mergeCell ref="G16:K16"/>
    <mergeCell ref="B17:L17"/>
    <mergeCell ref="G20:K20"/>
    <mergeCell ref="E22:K22"/>
    <mergeCell ref="G15:K15"/>
    <mergeCell ref="G19:K19"/>
  </mergeCells>
  <pageMargins left="0.51181102362204722" right="3.937007874015748E-2" top="3.937007874015748E-2" bottom="3.937007874015748E-2" header="0" footer="0"/>
  <pageSetup paperSize="9" scale="7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topLeftCell="A2" workbookViewId="0">
      <selection activeCell="P19" sqref="P19"/>
    </sheetView>
  </sheetViews>
  <sheetFormatPr defaultColWidth="9.140625" defaultRowHeight="12.75"/>
  <cols>
    <col min="1" max="3" width="9.140625" style="17"/>
    <col min="4" max="4" width="16" style="17" customWidth="1"/>
    <col min="5" max="5" width="13.5703125" style="17" customWidth="1"/>
    <col min="6" max="6" width="11.7109375" style="17" customWidth="1"/>
    <col min="7" max="7" width="12.7109375" style="17" customWidth="1"/>
    <col min="8" max="8" width="14.7109375" style="17" customWidth="1"/>
    <col min="9" max="9" width="13.85546875" style="17" customWidth="1"/>
    <col min="10" max="10" width="12.7109375" style="17" customWidth="1"/>
    <col min="11" max="11" width="17.85546875" style="17" customWidth="1"/>
    <col min="12" max="16384" width="9.140625" style="17"/>
  </cols>
  <sheetData>
    <row r="1" spans="1:15" ht="64.5" customHeight="1">
      <c r="I1" s="18"/>
      <c r="J1" s="548" t="s">
        <v>332</v>
      </c>
      <c r="K1" s="548"/>
    </row>
    <row r="2" spans="1:15" ht="21" customHeight="1">
      <c r="A2" s="21"/>
      <c r="B2" s="549" t="s">
        <v>304</v>
      </c>
      <c r="C2" s="549"/>
      <c r="D2" s="549"/>
      <c r="E2" s="549"/>
      <c r="F2" s="549"/>
      <c r="G2" s="549"/>
      <c r="H2" s="549"/>
    </row>
    <row r="3" spans="1:15">
      <c r="B3" s="22" t="s">
        <v>269</v>
      </c>
      <c r="C3" s="22"/>
      <c r="D3" s="22"/>
      <c r="E3" s="22"/>
      <c r="F3" s="22"/>
      <c r="G3" s="23"/>
    </row>
    <row r="5" spans="1:15">
      <c r="B5" s="550" t="s">
        <v>305</v>
      </c>
      <c r="C5" s="550"/>
      <c r="D5" s="550"/>
      <c r="E5" s="550"/>
      <c r="F5" s="550"/>
      <c r="G5" s="550"/>
      <c r="H5" s="550"/>
    </row>
    <row r="6" spans="1:15">
      <c r="B6" s="551" t="s">
        <v>306</v>
      </c>
      <c r="C6" s="551"/>
      <c r="D6" s="551"/>
      <c r="E6" s="551"/>
      <c r="F6" s="551"/>
      <c r="G6" s="551"/>
    </row>
    <row r="7" spans="1:15">
      <c r="A7" s="21"/>
      <c r="B7" s="511"/>
      <c r="C7" s="511"/>
      <c r="D7" s="511"/>
      <c r="E7" s="511"/>
      <c r="F7" s="511"/>
      <c r="G7" s="21"/>
      <c r="H7" s="21"/>
      <c r="I7" s="21"/>
      <c r="J7" s="21"/>
      <c r="K7" s="20"/>
    </row>
    <row r="8" spans="1:15" ht="14.45" customHeight="1">
      <c r="A8" s="24"/>
      <c r="B8" s="24"/>
      <c r="C8" s="24"/>
      <c r="D8" s="24"/>
      <c r="E8" s="24"/>
      <c r="F8" s="24"/>
      <c r="G8" s="24"/>
      <c r="H8" s="24"/>
      <c r="I8" s="24"/>
      <c r="J8" s="552" t="s">
        <v>376</v>
      </c>
      <c r="K8" s="553"/>
    </row>
    <row r="9" spans="1:15" s="26" customFormat="1" ht="15.75">
      <c r="A9" s="512" t="s">
        <v>461</v>
      </c>
      <c r="B9" s="512"/>
      <c r="C9" s="512"/>
      <c r="D9" s="512"/>
      <c r="E9" s="512"/>
      <c r="F9" s="512"/>
      <c r="G9" s="512"/>
      <c r="H9" s="512"/>
      <c r="I9" s="512"/>
      <c r="J9" s="512"/>
      <c r="K9" s="25"/>
    </row>
    <row r="10" spans="1:15" ht="12" customHeight="1">
      <c r="D10" s="27"/>
      <c r="E10" s="27"/>
      <c r="F10" s="27"/>
    </row>
    <row r="11" spans="1:15">
      <c r="D11" s="516"/>
      <c r="E11" s="516"/>
      <c r="F11" s="516"/>
    </row>
    <row r="12" spans="1:15">
      <c r="I12" s="19"/>
      <c r="K12" s="28" t="s">
        <v>303</v>
      </c>
    </row>
    <row r="13" spans="1:15">
      <c r="A13" s="528" t="s">
        <v>307</v>
      </c>
      <c r="B13" s="529"/>
      <c r="C13" s="529"/>
      <c r="D13" s="530"/>
      <c r="E13" s="520" t="s">
        <v>333</v>
      </c>
      <c r="F13" s="513" t="s">
        <v>334</v>
      </c>
      <c r="G13" s="537"/>
      <c r="H13" s="513" t="s">
        <v>335</v>
      </c>
      <c r="I13" s="513" t="s">
        <v>336</v>
      </c>
      <c r="J13" s="513" t="s">
        <v>22</v>
      </c>
      <c r="K13" s="520" t="s">
        <v>337</v>
      </c>
    </row>
    <row r="14" spans="1:15">
      <c r="A14" s="531"/>
      <c r="B14" s="532"/>
      <c r="C14" s="532"/>
      <c r="D14" s="533"/>
      <c r="E14" s="521"/>
      <c r="F14" s="515"/>
      <c r="G14" s="538"/>
      <c r="H14" s="514"/>
      <c r="I14" s="514"/>
      <c r="J14" s="514"/>
      <c r="K14" s="521"/>
      <c r="M14" s="21"/>
    </row>
    <row r="15" spans="1:15">
      <c r="A15" s="531"/>
      <c r="B15" s="532"/>
      <c r="C15" s="532"/>
      <c r="D15" s="533"/>
      <c r="E15" s="521"/>
      <c r="F15" s="523" t="s">
        <v>308</v>
      </c>
      <c r="G15" s="513" t="s">
        <v>338</v>
      </c>
      <c r="H15" s="514"/>
      <c r="I15" s="514"/>
      <c r="J15" s="514"/>
      <c r="K15" s="521"/>
      <c r="N15" s="21"/>
      <c r="O15" s="21"/>
    </row>
    <row r="16" spans="1:15">
      <c r="A16" s="534"/>
      <c r="B16" s="535"/>
      <c r="C16" s="535"/>
      <c r="D16" s="536"/>
      <c r="E16" s="522"/>
      <c r="F16" s="524"/>
      <c r="G16" s="515"/>
      <c r="H16" s="515"/>
      <c r="I16" s="515"/>
      <c r="J16" s="515"/>
      <c r="K16" s="522"/>
    </row>
    <row r="17" spans="1:11" ht="30" customHeight="1">
      <c r="A17" s="517" t="s">
        <v>310</v>
      </c>
      <c r="B17" s="518"/>
      <c r="C17" s="518"/>
      <c r="D17" s="519"/>
      <c r="E17" s="29">
        <v>0</v>
      </c>
      <c r="F17" s="30"/>
      <c r="G17" s="31"/>
      <c r="H17" s="32"/>
      <c r="I17" s="32"/>
      <c r="J17" s="33"/>
      <c r="K17" s="41">
        <f>H17-I17</f>
        <v>0</v>
      </c>
    </row>
    <row r="18" spans="1:11" ht="27.6" customHeight="1">
      <c r="A18" s="525" t="s">
        <v>339</v>
      </c>
      <c r="B18" s="526"/>
      <c r="C18" s="526"/>
      <c r="D18" s="527"/>
      <c r="E18" s="29">
        <v>0</v>
      </c>
      <c r="F18" s="30">
        <v>127300</v>
      </c>
      <c r="G18" s="31">
        <v>127300</v>
      </c>
      <c r="H18" s="32">
        <v>121598.72</v>
      </c>
      <c r="I18" s="32">
        <v>121598.72</v>
      </c>
      <c r="J18" s="33">
        <v>121598.72</v>
      </c>
      <c r="K18" s="82">
        <f>H18-I18</f>
        <v>0</v>
      </c>
    </row>
    <row r="19" spans="1:11" ht="28.9" customHeight="1">
      <c r="A19" s="525" t="s">
        <v>340</v>
      </c>
      <c r="B19" s="526"/>
      <c r="C19" s="526"/>
      <c r="D19" s="527"/>
      <c r="E19" s="34">
        <v>0</v>
      </c>
      <c r="F19" s="30">
        <v>1300</v>
      </c>
      <c r="G19" s="31">
        <v>1300</v>
      </c>
      <c r="H19" s="32">
        <v>993</v>
      </c>
      <c r="I19" s="32">
        <v>993</v>
      </c>
      <c r="J19" s="33">
        <f>I19</f>
        <v>993</v>
      </c>
      <c r="K19" s="41">
        <f>H19-J19</f>
        <v>0</v>
      </c>
    </row>
    <row r="20" spans="1:11">
      <c r="A20" s="517" t="s">
        <v>341</v>
      </c>
      <c r="B20" s="518"/>
      <c r="C20" s="518"/>
      <c r="D20" s="519"/>
      <c r="E20" s="29"/>
      <c r="F20" s="30"/>
      <c r="G20" s="31"/>
      <c r="H20" s="31"/>
      <c r="I20" s="31"/>
      <c r="J20" s="33"/>
      <c r="K20" s="41"/>
    </row>
    <row r="21" spans="1:11">
      <c r="A21" s="517" t="s">
        <v>342</v>
      </c>
      <c r="B21" s="518"/>
      <c r="C21" s="518"/>
      <c r="D21" s="519"/>
      <c r="E21" s="35"/>
      <c r="F21" s="30"/>
      <c r="G21" s="31"/>
      <c r="H21" s="36"/>
      <c r="I21" s="36"/>
      <c r="J21" s="36"/>
      <c r="K21" s="37"/>
    </row>
    <row r="22" spans="1:11">
      <c r="A22" s="517" t="s">
        <v>343</v>
      </c>
      <c r="B22" s="518"/>
      <c r="C22" s="518"/>
      <c r="D22" s="519"/>
      <c r="E22" s="29"/>
      <c r="F22" s="41" t="s">
        <v>309</v>
      </c>
      <c r="G22" s="36" t="s">
        <v>309</v>
      </c>
      <c r="H22" s="31"/>
      <c r="I22" s="31"/>
      <c r="J22" s="33"/>
      <c r="K22" s="41"/>
    </row>
    <row r="23" spans="1:11">
      <c r="A23" s="517" t="s">
        <v>344</v>
      </c>
      <c r="B23" s="518"/>
      <c r="C23" s="518"/>
      <c r="D23" s="519"/>
      <c r="E23" s="29"/>
      <c r="F23" s="41" t="s">
        <v>309</v>
      </c>
      <c r="G23" s="36" t="s">
        <v>309</v>
      </c>
      <c r="H23" s="31"/>
      <c r="I23" s="31"/>
      <c r="J23" s="33"/>
      <c r="K23" s="41"/>
    </row>
    <row r="24" spans="1:11">
      <c r="A24" s="543" t="s">
        <v>345</v>
      </c>
      <c r="B24" s="544"/>
      <c r="C24" s="544"/>
      <c r="D24" s="545"/>
      <c r="E24" s="38">
        <f>SUM(E17+E18+E19)</f>
        <v>0</v>
      </c>
      <c r="F24" s="38">
        <f t="shared" ref="F24:J24" si="0">SUM(F17+F18+F19)</f>
        <v>128600</v>
      </c>
      <c r="G24" s="38">
        <f t="shared" si="0"/>
        <v>128600</v>
      </c>
      <c r="H24" s="38">
        <f t="shared" si="0"/>
        <v>122591.72</v>
      </c>
      <c r="I24" s="38">
        <f t="shared" si="0"/>
        <v>122591.72</v>
      </c>
      <c r="J24" s="38">
        <f t="shared" si="0"/>
        <v>122591.72</v>
      </c>
      <c r="K24" s="42" t="s">
        <v>309</v>
      </c>
    </row>
    <row r="25" spans="1:11">
      <c r="A25" s="543" t="s">
        <v>311</v>
      </c>
      <c r="B25" s="544"/>
      <c r="C25" s="544"/>
      <c r="D25" s="545"/>
      <c r="E25" s="557" t="s">
        <v>309</v>
      </c>
      <c r="F25" s="557" t="s">
        <v>309</v>
      </c>
      <c r="G25" s="539" t="s">
        <v>309</v>
      </c>
      <c r="H25" s="539" t="s">
        <v>309</v>
      </c>
      <c r="I25" s="539" t="s">
        <v>309</v>
      </c>
      <c r="J25" s="539" t="s">
        <v>309</v>
      </c>
      <c r="K25" s="541">
        <f>K17+K18+K19</f>
        <v>0</v>
      </c>
    </row>
    <row r="26" spans="1:11">
      <c r="A26" s="554"/>
      <c r="B26" s="555"/>
      <c r="C26" s="555"/>
      <c r="D26" s="556"/>
      <c r="E26" s="542"/>
      <c r="F26" s="542"/>
      <c r="G26" s="540"/>
      <c r="H26" s="540"/>
      <c r="I26" s="540"/>
      <c r="J26" s="540"/>
      <c r="K26" s="542"/>
    </row>
    <row r="27" spans="1:11" ht="16.5" customHeight="1"/>
    <row r="28" spans="1:11" ht="31.5" customHeight="1">
      <c r="A28" s="546" t="s">
        <v>489</v>
      </c>
      <c r="B28" s="546"/>
      <c r="C28" s="546"/>
      <c r="D28" s="546"/>
      <c r="H28" s="40"/>
      <c r="J28" s="547" t="s">
        <v>475</v>
      </c>
      <c r="K28" s="547"/>
    </row>
    <row r="29" spans="1:11">
      <c r="H29" s="39" t="s">
        <v>208</v>
      </c>
      <c r="J29" s="516"/>
      <c r="K29" s="516"/>
    </row>
    <row r="30" spans="1:11" ht="9" customHeight="1">
      <c r="H30" s="19"/>
      <c r="I30" s="19"/>
      <c r="J30" s="19"/>
      <c r="K30" s="19"/>
    </row>
    <row r="31" spans="1:11" ht="30.75" customHeight="1">
      <c r="A31" s="546" t="s">
        <v>452</v>
      </c>
      <c r="B31" s="546"/>
      <c r="C31" s="546"/>
      <c r="D31" s="546"/>
      <c r="E31" s="469"/>
      <c r="H31" s="40"/>
      <c r="J31" s="547" t="s">
        <v>346</v>
      </c>
      <c r="K31" s="547"/>
    </row>
    <row r="32" spans="1:11" ht="18.75" customHeight="1">
      <c r="H32" s="39" t="s">
        <v>208</v>
      </c>
      <c r="J32" s="516"/>
      <c r="K32" s="516"/>
    </row>
    <row r="33" spans="1:8" ht="11.25" customHeight="1">
      <c r="A33" s="44" t="s">
        <v>372</v>
      </c>
      <c r="B33" s="44"/>
      <c r="C33" s="44"/>
      <c r="D33" s="45"/>
      <c r="E33" s="45"/>
      <c r="F33" s="45"/>
      <c r="G33" s="45"/>
      <c r="H33" s="16"/>
    </row>
    <row r="34" spans="1:8">
      <c r="A34" s="17" t="s">
        <v>347</v>
      </c>
    </row>
  </sheetData>
  <protectedRanges>
    <protectedRange algorithmName="SHA-512" hashValue="2ioYzg2oT+slOHIKnxLvcBfzrgmqGAIJveP0T1VK0jymo93HbOnpyEhPYxlrRc8P4QrpfpQPWg8J0hpfMATPZw==" saltValue="6eOds3X0GthiaD/TTIKelA==" spinCount="100000" sqref="E17:J20 H22:J23 E22:E23" name="Diapazonas1"/>
  </protectedRanges>
  <mergeCells count="39">
    <mergeCell ref="A31:D31"/>
    <mergeCell ref="A28:D28"/>
    <mergeCell ref="J31:K31"/>
    <mergeCell ref="J32:K32"/>
    <mergeCell ref="J1:K1"/>
    <mergeCell ref="B2:H2"/>
    <mergeCell ref="B5:H5"/>
    <mergeCell ref="B6:G6"/>
    <mergeCell ref="J8:K8"/>
    <mergeCell ref="J28:K28"/>
    <mergeCell ref="J29:K29"/>
    <mergeCell ref="A25:D26"/>
    <mergeCell ref="E25:E26"/>
    <mergeCell ref="F25:F26"/>
    <mergeCell ref="G25:G26"/>
    <mergeCell ref="H25:H26"/>
    <mergeCell ref="I25:I26"/>
    <mergeCell ref="J25:J26"/>
    <mergeCell ref="K25:K26"/>
    <mergeCell ref="A23:D23"/>
    <mergeCell ref="A24:D24"/>
    <mergeCell ref="A22:D22"/>
    <mergeCell ref="A20:D20"/>
    <mergeCell ref="A21:D21"/>
    <mergeCell ref="K13:K16"/>
    <mergeCell ref="F15:F16"/>
    <mergeCell ref="G15:G16"/>
    <mergeCell ref="A18:D18"/>
    <mergeCell ref="A19:D19"/>
    <mergeCell ref="A17:D17"/>
    <mergeCell ref="A13:D16"/>
    <mergeCell ref="E13:E16"/>
    <mergeCell ref="F13:G14"/>
    <mergeCell ref="B7:F7"/>
    <mergeCell ref="A9:J9"/>
    <mergeCell ref="H13:H16"/>
    <mergeCell ref="I13:I16"/>
    <mergeCell ref="J13:J16"/>
    <mergeCell ref="D11:F11"/>
  </mergeCells>
  <pageMargins left="0.51181102362204722" right="3.937007874015748E-2" top="3.937007874015748E-2" bottom="3.937007874015748E-2" header="0" footer="0"/>
  <pageSetup paperSize="9" scale="8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topLeftCell="A4" workbookViewId="0">
      <selection activeCell="D11" sqref="D11"/>
    </sheetView>
  </sheetViews>
  <sheetFormatPr defaultRowHeight="15"/>
  <cols>
    <col min="1" max="1" width="16.7109375" style="46" customWidth="1"/>
    <col min="2" max="2" width="25.28515625" style="47" customWidth="1"/>
    <col min="3" max="3" width="14.5703125" style="47" customWidth="1"/>
    <col min="4" max="4" width="17" style="47" customWidth="1"/>
    <col min="5" max="5" width="14.140625" style="47" customWidth="1"/>
    <col min="6" max="6" width="15.140625" style="46" customWidth="1"/>
    <col min="7" max="7" width="19.42578125" style="46" customWidth="1"/>
    <col min="8" max="8" width="9.28515625" style="46" customWidth="1"/>
    <col min="9" max="16384" width="9.140625" style="43"/>
  </cols>
  <sheetData>
    <row r="1" spans="1:8">
      <c r="G1" s="558" t="s">
        <v>348</v>
      </c>
      <c r="H1" s="559"/>
    </row>
    <row r="2" spans="1:8">
      <c r="C2" s="48"/>
      <c r="D2" s="48"/>
      <c r="E2" s="560" t="s">
        <v>349</v>
      </c>
      <c r="F2" s="561"/>
      <c r="G2" s="561"/>
      <c r="H2" s="562"/>
    </row>
    <row r="3" spans="1:8">
      <c r="C3" s="48"/>
      <c r="D3" s="48"/>
      <c r="E3" s="560" t="s">
        <v>350</v>
      </c>
      <c r="F3" s="561"/>
      <c r="G3" s="561"/>
      <c r="H3" s="49"/>
    </row>
    <row r="4" spans="1:8">
      <c r="C4" s="48"/>
      <c r="D4" s="48"/>
      <c r="E4" s="560" t="s">
        <v>351</v>
      </c>
      <c r="F4" s="561"/>
      <c r="G4" s="561"/>
      <c r="H4" s="49"/>
    </row>
    <row r="5" spans="1:8">
      <c r="C5" s="48"/>
      <c r="D5" s="48"/>
      <c r="E5" s="48" t="s">
        <v>352</v>
      </c>
      <c r="F5" s="48"/>
      <c r="G5" s="48"/>
      <c r="H5" s="48"/>
    </row>
    <row r="6" spans="1:8">
      <c r="B6" s="567" t="s">
        <v>353</v>
      </c>
      <c r="C6" s="567"/>
      <c r="D6" s="567"/>
      <c r="E6" s="567"/>
      <c r="F6" s="567"/>
      <c r="G6" s="567"/>
      <c r="H6" s="50"/>
    </row>
    <row r="7" spans="1:8">
      <c r="A7" s="51"/>
      <c r="B7" s="50"/>
      <c r="C7" s="50"/>
      <c r="D7" s="50"/>
      <c r="E7" s="50"/>
      <c r="F7" s="50"/>
      <c r="G7" s="50"/>
      <c r="H7" s="51"/>
    </row>
    <row r="8" spans="1:8" ht="15.75">
      <c r="A8" s="51"/>
      <c r="B8" s="568" t="s">
        <v>354</v>
      </c>
      <c r="C8" s="568"/>
      <c r="D8" s="568"/>
      <c r="E8" s="568"/>
      <c r="F8" s="568"/>
      <c r="G8" s="568"/>
      <c r="H8" s="51"/>
    </row>
    <row r="9" spans="1:8" ht="15.75">
      <c r="B9" s="569" t="s">
        <v>355</v>
      </c>
      <c r="C9" s="569"/>
      <c r="D9" s="569"/>
      <c r="E9" s="569"/>
      <c r="F9" s="569"/>
      <c r="G9" s="569"/>
      <c r="H9" s="52"/>
    </row>
    <row r="10" spans="1:8" ht="15.75">
      <c r="A10" s="570" t="s">
        <v>462</v>
      </c>
      <c r="B10" s="570"/>
      <c r="C10" s="570"/>
      <c r="D10" s="570"/>
      <c r="E10" s="570"/>
      <c r="F10" s="570"/>
      <c r="G10" s="570"/>
      <c r="H10" s="53"/>
    </row>
    <row r="11" spans="1:8" ht="15.75">
      <c r="B11" s="50"/>
      <c r="C11" s="50"/>
      <c r="D11" s="54" t="s">
        <v>493</v>
      </c>
      <c r="E11" s="54"/>
    </row>
    <row r="12" spans="1:8">
      <c r="B12" s="50"/>
      <c r="C12" s="571"/>
      <c r="D12" s="571"/>
      <c r="E12" s="46"/>
    </row>
    <row r="13" spans="1:8">
      <c r="B13" s="50"/>
      <c r="C13" s="46"/>
      <c r="D13" s="55" t="s">
        <v>356</v>
      </c>
      <c r="E13" s="55"/>
    </row>
    <row r="14" spans="1:8">
      <c r="B14" s="46"/>
      <c r="C14" s="46"/>
      <c r="D14" s="56" t="s">
        <v>357</v>
      </c>
      <c r="E14" s="56"/>
    </row>
    <row r="15" spans="1:8" ht="15.75">
      <c r="A15" s="57"/>
    </row>
    <row r="16" spans="1:8">
      <c r="A16" s="58"/>
      <c r="G16" s="56" t="s">
        <v>303</v>
      </c>
    </row>
    <row r="17" spans="1:8">
      <c r="A17" s="563" t="s">
        <v>358</v>
      </c>
      <c r="B17" s="563" t="s">
        <v>359</v>
      </c>
      <c r="C17" s="573" t="s">
        <v>360</v>
      </c>
      <c r="D17" s="574"/>
      <c r="E17" s="574"/>
      <c r="F17" s="574"/>
      <c r="G17" s="575"/>
    </row>
    <row r="18" spans="1:8">
      <c r="A18" s="572"/>
      <c r="B18" s="572"/>
      <c r="C18" s="59"/>
      <c r="D18" s="60"/>
      <c r="E18" s="60"/>
      <c r="F18" s="60"/>
      <c r="G18" s="61"/>
    </row>
    <row r="19" spans="1:8">
      <c r="A19" s="572"/>
      <c r="B19" s="572"/>
      <c r="C19" s="563" t="s">
        <v>361</v>
      </c>
      <c r="D19" s="563" t="s">
        <v>362</v>
      </c>
      <c r="E19" s="565" t="s">
        <v>363</v>
      </c>
      <c r="F19" s="563" t="s">
        <v>364</v>
      </c>
      <c r="G19" s="563" t="s">
        <v>365</v>
      </c>
    </row>
    <row r="20" spans="1:8">
      <c r="A20" s="572"/>
      <c r="B20" s="572"/>
      <c r="C20" s="564"/>
      <c r="D20" s="564"/>
      <c r="E20" s="566"/>
      <c r="F20" s="564"/>
      <c r="G20" s="564"/>
    </row>
    <row r="21" spans="1:8">
      <c r="A21" s="62">
        <v>1</v>
      </c>
      <c r="B21" s="63">
        <v>2</v>
      </c>
      <c r="C21" s="62">
        <v>3</v>
      </c>
      <c r="D21" s="62">
        <v>4</v>
      </c>
      <c r="E21" s="62">
        <v>5</v>
      </c>
      <c r="F21" s="62">
        <v>6</v>
      </c>
      <c r="G21" s="62">
        <v>7</v>
      </c>
    </row>
    <row r="22" spans="1:8" ht="24">
      <c r="A22" s="64">
        <v>741</v>
      </c>
      <c r="B22" s="65" t="s">
        <v>366</v>
      </c>
      <c r="C22" s="66">
        <v>27792.2</v>
      </c>
      <c r="D22" s="67">
        <v>93806.52</v>
      </c>
      <c r="E22" s="67">
        <v>121598.72</v>
      </c>
      <c r="F22" s="68">
        <v>0</v>
      </c>
      <c r="G22" s="69">
        <f>C22+D22-E22-F22</f>
        <v>0</v>
      </c>
    </row>
    <row r="23" spans="1:8" ht="24">
      <c r="A23" s="64">
        <v>731</v>
      </c>
      <c r="B23" s="65" t="s">
        <v>367</v>
      </c>
      <c r="C23" s="66">
        <v>164</v>
      </c>
      <c r="D23" s="70">
        <v>829</v>
      </c>
      <c r="E23" s="67">
        <v>993</v>
      </c>
      <c r="F23" s="68"/>
      <c r="G23" s="69">
        <f>C23+D23-E23-F23</f>
        <v>0</v>
      </c>
    </row>
    <row r="24" spans="1:8">
      <c r="A24" s="64"/>
      <c r="B24" s="64"/>
      <c r="C24" s="66"/>
      <c r="D24" s="70"/>
      <c r="E24" s="67"/>
      <c r="F24" s="68"/>
      <c r="G24" s="68"/>
    </row>
    <row r="25" spans="1:8">
      <c r="A25" s="64"/>
      <c r="B25" s="64"/>
      <c r="C25" s="66"/>
      <c r="D25" s="70"/>
      <c r="E25" s="67"/>
      <c r="F25" s="68"/>
      <c r="G25" s="68"/>
    </row>
    <row r="26" spans="1:8">
      <c r="A26" s="71"/>
      <c r="B26" s="72" t="s">
        <v>368</v>
      </c>
      <c r="C26" s="73">
        <f>SUM(C22:C25)</f>
        <v>27956.2</v>
      </c>
      <c r="D26" s="73">
        <f>SUM(D22:D25)</f>
        <v>94635.520000000004</v>
      </c>
      <c r="E26" s="73">
        <f>SUM(E22:E25)</f>
        <v>122591.72</v>
      </c>
      <c r="F26" s="73">
        <f>SUM(F22:F25)</f>
        <v>0</v>
      </c>
      <c r="G26" s="74">
        <f>C26+D26-E26-F26</f>
        <v>0</v>
      </c>
    </row>
    <row r="28" spans="1:8" ht="27" customHeight="1">
      <c r="A28" s="546" t="s">
        <v>489</v>
      </c>
      <c r="B28" s="546"/>
      <c r="C28" s="417"/>
      <c r="D28" s="417"/>
      <c r="E28" s="46"/>
      <c r="F28" s="578" t="s">
        <v>475</v>
      </c>
      <c r="G28" s="578"/>
    </row>
    <row r="29" spans="1:8">
      <c r="A29" s="579" t="s">
        <v>369</v>
      </c>
      <c r="B29" s="579"/>
      <c r="C29" s="75"/>
      <c r="D29" s="76" t="s">
        <v>208</v>
      </c>
      <c r="E29" s="76"/>
      <c r="F29" s="577" t="s">
        <v>209</v>
      </c>
      <c r="G29" s="577"/>
      <c r="H29" s="77"/>
    </row>
    <row r="30" spans="1:8">
      <c r="B30" s="46"/>
      <c r="C30" s="55"/>
      <c r="D30" s="46"/>
      <c r="E30" s="46"/>
      <c r="H30" s="55"/>
    </row>
    <row r="31" spans="1:8" ht="36.75" customHeight="1">
      <c r="A31" s="546" t="s">
        <v>452</v>
      </c>
      <c r="B31" s="546"/>
      <c r="C31" s="417"/>
      <c r="D31" s="417"/>
      <c r="E31" s="46"/>
      <c r="F31" s="578" t="s">
        <v>210</v>
      </c>
      <c r="G31" s="578"/>
      <c r="H31" s="78"/>
    </row>
    <row r="32" spans="1:8" ht="42.75" customHeight="1">
      <c r="A32" s="576" t="s">
        <v>370</v>
      </c>
      <c r="B32" s="576"/>
      <c r="C32" s="79"/>
      <c r="D32" s="76" t="s">
        <v>208</v>
      </c>
      <c r="E32" s="76"/>
      <c r="F32" s="577" t="s">
        <v>209</v>
      </c>
      <c r="G32" s="577"/>
      <c r="H32" s="80"/>
    </row>
    <row r="33" spans="1:8">
      <c r="A33" s="51"/>
      <c r="B33" s="81"/>
      <c r="C33" s="81"/>
      <c r="D33" s="81"/>
      <c r="E33" s="81"/>
      <c r="F33" s="51"/>
      <c r="G33" s="51"/>
      <c r="H33" s="51"/>
    </row>
    <row r="34" spans="1:8" s="17" customFormat="1" ht="11.25" customHeight="1">
      <c r="A34" s="44" t="s">
        <v>372</v>
      </c>
      <c r="B34" s="44"/>
      <c r="C34" s="45"/>
      <c r="D34" s="45"/>
      <c r="E34" s="45"/>
      <c r="F34" s="45"/>
      <c r="G34" s="45"/>
      <c r="H34" s="16"/>
    </row>
    <row r="35" spans="1:8" s="17" customFormat="1" ht="12.75">
      <c r="A35" s="17" t="s">
        <v>347</v>
      </c>
    </row>
    <row r="36" spans="1:8">
      <c r="A36" s="51"/>
      <c r="B36" s="81"/>
      <c r="C36" s="81"/>
      <c r="D36" s="81"/>
      <c r="E36" s="81"/>
      <c r="F36" s="51"/>
      <c r="G36" s="51"/>
      <c r="H36" s="51"/>
    </row>
    <row r="37" spans="1:8">
      <c r="A37" s="51"/>
      <c r="B37" s="81"/>
      <c r="C37" s="81"/>
      <c r="D37" s="81"/>
      <c r="E37" s="81"/>
      <c r="F37" s="51"/>
      <c r="G37" s="51"/>
      <c r="H37" s="51"/>
    </row>
    <row r="38" spans="1:8">
      <c r="A38" s="51"/>
      <c r="B38" s="81"/>
      <c r="C38" s="81"/>
      <c r="D38" s="81"/>
      <c r="E38" s="81"/>
      <c r="F38" s="51"/>
      <c r="G38" s="51"/>
      <c r="H38" s="51"/>
    </row>
    <row r="39" spans="1:8">
      <c r="A39" s="51"/>
      <c r="B39" s="81"/>
      <c r="C39" s="81"/>
      <c r="D39" s="81"/>
      <c r="E39" s="81"/>
      <c r="F39" s="51"/>
      <c r="G39" s="51"/>
      <c r="H39" s="51"/>
    </row>
    <row r="40" spans="1:8">
      <c r="A40" s="51"/>
      <c r="B40" s="81"/>
      <c r="C40" s="81"/>
      <c r="D40" s="81"/>
      <c r="E40" s="81"/>
      <c r="F40" s="51"/>
      <c r="G40" s="51"/>
      <c r="H40" s="51"/>
    </row>
    <row r="41" spans="1:8">
      <c r="A41" s="51"/>
      <c r="B41" s="81"/>
      <c r="C41" s="81"/>
      <c r="D41" s="81"/>
      <c r="E41" s="81"/>
      <c r="F41" s="51"/>
      <c r="G41" s="51"/>
      <c r="H41" s="51"/>
    </row>
    <row r="42" spans="1:8">
      <c r="A42" s="51"/>
      <c r="B42" s="81"/>
      <c r="C42" s="81"/>
      <c r="D42" s="81"/>
      <c r="E42" s="81"/>
      <c r="F42" s="51"/>
      <c r="G42" s="51"/>
      <c r="H42" s="51"/>
    </row>
    <row r="43" spans="1:8">
      <c r="A43" s="51"/>
      <c r="B43" s="81"/>
      <c r="C43" s="81"/>
      <c r="D43" s="81"/>
      <c r="E43" s="81"/>
      <c r="F43" s="51"/>
      <c r="G43" s="51"/>
      <c r="H43" s="51"/>
    </row>
    <row r="44" spans="1:8">
      <c r="A44" s="51"/>
      <c r="B44" s="81"/>
      <c r="C44" s="81"/>
      <c r="D44" s="81"/>
      <c r="E44" s="81"/>
      <c r="F44" s="51"/>
      <c r="G44" s="51"/>
      <c r="H44" s="51"/>
    </row>
    <row r="45" spans="1:8">
      <c r="A45" s="51"/>
      <c r="B45" s="81"/>
      <c r="C45" s="81"/>
      <c r="D45" s="81"/>
      <c r="E45" s="81"/>
      <c r="F45" s="51"/>
      <c r="G45" s="51"/>
      <c r="H45" s="51"/>
    </row>
    <row r="46" spans="1:8">
      <c r="A46" s="51"/>
      <c r="B46" s="81"/>
      <c r="C46" s="81"/>
      <c r="D46" s="81"/>
      <c r="E46" s="81"/>
      <c r="F46" s="51"/>
      <c r="G46" s="51"/>
      <c r="H46" s="51"/>
    </row>
    <row r="47" spans="1:8">
      <c r="A47" s="51"/>
      <c r="B47" s="81"/>
      <c r="C47" s="81"/>
      <c r="D47" s="81"/>
      <c r="E47" s="81"/>
      <c r="F47" s="51"/>
      <c r="G47" s="51"/>
      <c r="H47" s="51"/>
    </row>
    <row r="48" spans="1:8">
      <c r="A48" s="51"/>
      <c r="B48" s="81"/>
      <c r="C48" s="81"/>
      <c r="D48" s="81"/>
      <c r="E48" s="81"/>
      <c r="F48" s="51"/>
      <c r="G48" s="51"/>
      <c r="H48" s="51"/>
    </row>
    <row r="49" spans="1:8">
      <c r="A49" s="51"/>
      <c r="B49" s="81"/>
      <c r="C49" s="81"/>
      <c r="D49" s="81"/>
      <c r="E49" s="81"/>
      <c r="F49" s="51"/>
      <c r="G49" s="51"/>
      <c r="H49" s="51"/>
    </row>
    <row r="50" spans="1:8">
      <c r="A50" s="51"/>
      <c r="B50" s="81"/>
      <c r="C50" s="81"/>
      <c r="D50" s="81"/>
      <c r="E50" s="81"/>
      <c r="F50" s="51"/>
      <c r="G50" s="51"/>
      <c r="H50" s="51"/>
    </row>
    <row r="51" spans="1:8">
      <c r="A51" s="51"/>
      <c r="B51" s="81"/>
      <c r="C51" s="81"/>
      <c r="D51" s="81"/>
      <c r="E51" s="81"/>
      <c r="F51" s="51"/>
      <c r="G51" s="51"/>
      <c r="H51" s="51"/>
    </row>
    <row r="52" spans="1:8">
      <c r="A52" s="51"/>
      <c r="B52" s="81"/>
      <c r="C52" s="81"/>
      <c r="D52" s="81"/>
      <c r="E52" s="81"/>
      <c r="F52" s="51"/>
      <c r="G52" s="51"/>
      <c r="H52" s="51"/>
    </row>
    <row r="53" spans="1:8">
      <c r="A53" s="51"/>
      <c r="B53" s="81"/>
      <c r="C53" s="81"/>
      <c r="D53" s="81"/>
      <c r="E53" s="81"/>
      <c r="F53" s="51"/>
      <c r="G53" s="51"/>
      <c r="H53" s="51"/>
    </row>
    <row r="54" spans="1:8">
      <c r="A54" s="51"/>
      <c r="B54" s="81"/>
      <c r="C54" s="81"/>
      <c r="D54" s="81"/>
      <c r="E54" s="81"/>
      <c r="F54" s="51"/>
      <c r="G54" s="51"/>
      <c r="H54" s="51"/>
    </row>
    <row r="55" spans="1:8">
      <c r="A55" s="51"/>
      <c r="B55" s="81"/>
      <c r="C55" s="81"/>
      <c r="D55" s="81"/>
      <c r="E55" s="81"/>
      <c r="F55" s="51"/>
      <c r="G55" s="51"/>
      <c r="H55" s="51"/>
    </row>
    <row r="56" spans="1:8">
      <c r="A56" s="51"/>
      <c r="B56" s="81"/>
      <c r="C56" s="81"/>
      <c r="D56" s="81"/>
      <c r="E56" s="81"/>
      <c r="F56" s="51"/>
      <c r="G56" s="51"/>
      <c r="H56" s="51"/>
    </row>
    <row r="57" spans="1:8">
      <c r="A57" s="51"/>
      <c r="B57" s="81"/>
      <c r="C57" s="81"/>
      <c r="D57" s="81"/>
      <c r="E57" s="81"/>
      <c r="F57" s="51"/>
      <c r="G57" s="51"/>
      <c r="H57" s="51"/>
    </row>
  </sheetData>
  <protectedRanges>
    <protectedRange algorithmName="SHA-512" hashValue="2ioYzg2oT+slOHIKnxLvcBfzrgmqGAIJveP0T1VK0jymo93HbOnpyEhPYxlrRc8P4QrpfpQPWg8J0hpfMATPZw==" saltValue="6eOds3X0GthiaD/TTIKelA==" spinCount="100000" sqref="E17:J20 H22:J23 E22:E23" name="Diapazonas1"/>
  </protectedRanges>
  <mergeCells count="25">
    <mergeCell ref="C19:C20"/>
    <mergeCell ref="A32:B32"/>
    <mergeCell ref="F32:G32"/>
    <mergeCell ref="F28:G28"/>
    <mergeCell ref="A29:B29"/>
    <mergeCell ref="F29:G29"/>
    <mergeCell ref="A31:B31"/>
    <mergeCell ref="F31:G31"/>
    <mergeCell ref="A28:B28"/>
    <mergeCell ref="G1:H1"/>
    <mergeCell ref="E2:H2"/>
    <mergeCell ref="E3:G3"/>
    <mergeCell ref="E4:G4"/>
    <mergeCell ref="D19:D20"/>
    <mergeCell ref="E19:E20"/>
    <mergeCell ref="F19:F20"/>
    <mergeCell ref="G19:G20"/>
    <mergeCell ref="B6:G6"/>
    <mergeCell ref="B8:G8"/>
    <mergeCell ref="B9:G9"/>
    <mergeCell ref="A10:G10"/>
    <mergeCell ref="C12:D12"/>
    <mergeCell ref="A17:A20"/>
    <mergeCell ref="B17:B20"/>
    <mergeCell ref="C17:G17"/>
  </mergeCells>
  <pageMargins left="0.51181102362204722" right="3.937007874015748E-2" top="3.937007874015748E-2" bottom="3.937007874015748E-2" header="0" footer="0"/>
  <pageSetup paperSize="9" scale="8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1"/>
  <sheetViews>
    <sheetView topLeftCell="A13" workbookViewId="0">
      <selection activeCell="S27" sqref="S27"/>
    </sheetView>
  </sheetViews>
  <sheetFormatPr defaultRowHeight="15"/>
  <cols>
    <col min="1" max="2" width="1.85546875" style="1" customWidth="1"/>
    <col min="3" max="3" width="1.5703125" style="1" customWidth="1"/>
    <col min="4" max="4" width="2.28515625" style="1" customWidth="1"/>
    <col min="5" max="5" width="2" style="1" customWidth="1"/>
    <col min="6" max="6" width="2.42578125" style="1" customWidth="1"/>
    <col min="7" max="7" width="35.85546875" style="138" customWidth="1"/>
    <col min="8" max="8" width="3.42578125" style="103" customWidth="1"/>
    <col min="9" max="10" width="10.7109375" style="138" customWidth="1"/>
    <col min="11" max="11" width="13.28515625" style="138" customWidth="1"/>
    <col min="12" max="12" width="9.140625" style="94"/>
    <col min="13" max="256" width="9.140625" style="43"/>
    <col min="257" max="258" width="1.85546875" style="43" customWidth="1"/>
    <col min="259" max="259" width="1.5703125" style="43" customWidth="1"/>
    <col min="260" max="260" width="2.28515625" style="43" customWidth="1"/>
    <col min="261" max="261" width="2" style="43" customWidth="1"/>
    <col min="262" max="262" width="2.42578125" style="43" customWidth="1"/>
    <col min="263" max="263" width="35.85546875" style="43" customWidth="1"/>
    <col min="264" max="264" width="3.42578125" style="43" customWidth="1"/>
    <col min="265" max="266" width="10.7109375" style="43" customWidth="1"/>
    <col min="267" max="267" width="13.28515625" style="43" customWidth="1"/>
    <col min="268" max="512" width="9.140625" style="43"/>
    <col min="513" max="514" width="1.85546875" style="43" customWidth="1"/>
    <col min="515" max="515" width="1.5703125" style="43" customWidth="1"/>
    <col min="516" max="516" width="2.28515625" style="43" customWidth="1"/>
    <col min="517" max="517" width="2" style="43" customWidth="1"/>
    <col min="518" max="518" width="2.42578125" style="43" customWidth="1"/>
    <col min="519" max="519" width="35.85546875" style="43" customWidth="1"/>
    <col min="520" max="520" width="3.42578125" style="43" customWidth="1"/>
    <col min="521" max="522" width="10.7109375" style="43" customWidth="1"/>
    <col min="523" max="523" width="13.28515625" style="43" customWidth="1"/>
    <col min="524" max="768" width="9.140625" style="43"/>
    <col min="769" max="770" width="1.85546875" style="43" customWidth="1"/>
    <col min="771" max="771" width="1.5703125" style="43" customWidth="1"/>
    <col min="772" max="772" width="2.28515625" style="43" customWidth="1"/>
    <col min="773" max="773" width="2" style="43" customWidth="1"/>
    <col min="774" max="774" width="2.42578125" style="43" customWidth="1"/>
    <col min="775" max="775" width="35.85546875" style="43" customWidth="1"/>
    <col min="776" max="776" width="3.42578125" style="43" customWidth="1"/>
    <col min="777" max="778" width="10.7109375" style="43" customWidth="1"/>
    <col min="779" max="779" width="13.28515625" style="43" customWidth="1"/>
    <col min="780" max="1024" width="9.140625" style="43"/>
    <col min="1025" max="1026" width="1.85546875" style="43" customWidth="1"/>
    <col min="1027" max="1027" width="1.5703125" style="43" customWidth="1"/>
    <col min="1028" max="1028" width="2.28515625" style="43" customWidth="1"/>
    <col min="1029" max="1029" width="2" style="43" customWidth="1"/>
    <col min="1030" max="1030" width="2.42578125" style="43" customWidth="1"/>
    <col min="1031" max="1031" width="35.85546875" style="43" customWidth="1"/>
    <col min="1032" max="1032" width="3.42578125" style="43" customWidth="1"/>
    <col min="1033" max="1034" width="10.7109375" style="43" customWidth="1"/>
    <col min="1035" max="1035" width="13.28515625" style="43" customWidth="1"/>
    <col min="1036" max="1280" width="9.140625" style="43"/>
    <col min="1281" max="1282" width="1.85546875" style="43" customWidth="1"/>
    <col min="1283" max="1283" width="1.5703125" style="43" customWidth="1"/>
    <col min="1284" max="1284" width="2.28515625" style="43" customWidth="1"/>
    <col min="1285" max="1285" width="2" style="43" customWidth="1"/>
    <col min="1286" max="1286" width="2.42578125" style="43" customWidth="1"/>
    <col min="1287" max="1287" width="35.85546875" style="43" customWidth="1"/>
    <col min="1288" max="1288" width="3.42578125" style="43" customWidth="1"/>
    <col min="1289" max="1290" width="10.7109375" style="43" customWidth="1"/>
    <col min="1291" max="1291" width="13.28515625" style="43" customWidth="1"/>
    <col min="1292" max="1536" width="9.140625" style="43"/>
    <col min="1537" max="1538" width="1.85546875" style="43" customWidth="1"/>
    <col min="1539" max="1539" width="1.5703125" style="43" customWidth="1"/>
    <col min="1540" max="1540" width="2.28515625" style="43" customWidth="1"/>
    <col min="1541" max="1541" width="2" style="43" customWidth="1"/>
    <col min="1542" max="1542" width="2.42578125" style="43" customWidth="1"/>
    <col min="1543" max="1543" width="35.85546875" style="43" customWidth="1"/>
    <col min="1544" max="1544" width="3.42578125" style="43" customWidth="1"/>
    <col min="1545" max="1546" width="10.7109375" style="43" customWidth="1"/>
    <col min="1547" max="1547" width="13.28515625" style="43" customWidth="1"/>
    <col min="1548" max="1792" width="9.140625" style="43"/>
    <col min="1793" max="1794" width="1.85546875" style="43" customWidth="1"/>
    <col min="1795" max="1795" width="1.5703125" style="43" customWidth="1"/>
    <col min="1796" max="1796" width="2.28515625" style="43" customWidth="1"/>
    <col min="1797" max="1797" width="2" style="43" customWidth="1"/>
    <col min="1798" max="1798" width="2.42578125" style="43" customWidth="1"/>
    <col min="1799" max="1799" width="35.85546875" style="43" customWidth="1"/>
    <col min="1800" max="1800" width="3.42578125" style="43" customWidth="1"/>
    <col min="1801" max="1802" width="10.7109375" style="43" customWidth="1"/>
    <col min="1803" max="1803" width="13.28515625" style="43" customWidth="1"/>
    <col min="1804" max="2048" width="9.140625" style="43"/>
    <col min="2049" max="2050" width="1.85546875" style="43" customWidth="1"/>
    <col min="2051" max="2051" width="1.5703125" style="43" customWidth="1"/>
    <col min="2052" max="2052" width="2.28515625" style="43" customWidth="1"/>
    <col min="2053" max="2053" width="2" style="43" customWidth="1"/>
    <col min="2054" max="2054" width="2.42578125" style="43" customWidth="1"/>
    <col min="2055" max="2055" width="35.85546875" style="43" customWidth="1"/>
    <col min="2056" max="2056" width="3.42578125" style="43" customWidth="1"/>
    <col min="2057" max="2058" width="10.7109375" style="43" customWidth="1"/>
    <col min="2059" max="2059" width="13.28515625" style="43" customWidth="1"/>
    <col min="2060" max="2304" width="9.140625" style="43"/>
    <col min="2305" max="2306" width="1.85546875" style="43" customWidth="1"/>
    <col min="2307" max="2307" width="1.5703125" style="43" customWidth="1"/>
    <col min="2308" max="2308" width="2.28515625" style="43" customWidth="1"/>
    <col min="2309" max="2309" width="2" style="43" customWidth="1"/>
    <col min="2310" max="2310" width="2.42578125" style="43" customWidth="1"/>
    <col min="2311" max="2311" width="35.85546875" style="43" customWidth="1"/>
    <col min="2312" max="2312" width="3.42578125" style="43" customWidth="1"/>
    <col min="2313" max="2314" width="10.7109375" style="43" customWidth="1"/>
    <col min="2315" max="2315" width="13.28515625" style="43" customWidth="1"/>
    <col min="2316" max="2560" width="9.140625" style="43"/>
    <col min="2561" max="2562" width="1.85546875" style="43" customWidth="1"/>
    <col min="2563" max="2563" width="1.5703125" style="43" customWidth="1"/>
    <col min="2564" max="2564" width="2.28515625" style="43" customWidth="1"/>
    <col min="2565" max="2565" width="2" style="43" customWidth="1"/>
    <col min="2566" max="2566" width="2.42578125" style="43" customWidth="1"/>
    <col min="2567" max="2567" width="35.85546875" style="43" customWidth="1"/>
    <col min="2568" max="2568" width="3.42578125" style="43" customWidth="1"/>
    <col min="2569" max="2570" width="10.7109375" style="43" customWidth="1"/>
    <col min="2571" max="2571" width="13.28515625" style="43" customWidth="1"/>
    <col min="2572" max="2816" width="9.140625" style="43"/>
    <col min="2817" max="2818" width="1.85546875" style="43" customWidth="1"/>
    <col min="2819" max="2819" width="1.5703125" style="43" customWidth="1"/>
    <col min="2820" max="2820" width="2.28515625" style="43" customWidth="1"/>
    <col min="2821" max="2821" width="2" style="43" customWidth="1"/>
    <col min="2822" max="2822" width="2.42578125" style="43" customWidth="1"/>
    <col min="2823" max="2823" width="35.85546875" style="43" customWidth="1"/>
    <col min="2824" max="2824" width="3.42578125" style="43" customWidth="1"/>
    <col min="2825" max="2826" width="10.7109375" style="43" customWidth="1"/>
    <col min="2827" max="2827" width="13.28515625" style="43" customWidth="1"/>
    <col min="2828" max="3072" width="9.140625" style="43"/>
    <col min="3073" max="3074" width="1.85546875" style="43" customWidth="1"/>
    <col min="3075" max="3075" width="1.5703125" style="43" customWidth="1"/>
    <col min="3076" max="3076" width="2.28515625" style="43" customWidth="1"/>
    <col min="3077" max="3077" width="2" style="43" customWidth="1"/>
    <col min="3078" max="3078" width="2.42578125" style="43" customWidth="1"/>
    <col min="3079" max="3079" width="35.85546875" style="43" customWidth="1"/>
    <col min="3080" max="3080" width="3.42578125" style="43" customWidth="1"/>
    <col min="3081" max="3082" width="10.7109375" style="43" customWidth="1"/>
    <col min="3083" max="3083" width="13.28515625" style="43" customWidth="1"/>
    <col min="3084" max="3328" width="9.140625" style="43"/>
    <col min="3329" max="3330" width="1.85546875" style="43" customWidth="1"/>
    <col min="3331" max="3331" width="1.5703125" style="43" customWidth="1"/>
    <col min="3332" max="3332" width="2.28515625" style="43" customWidth="1"/>
    <col min="3333" max="3333" width="2" style="43" customWidth="1"/>
    <col min="3334" max="3334" width="2.42578125" style="43" customWidth="1"/>
    <col min="3335" max="3335" width="35.85546875" style="43" customWidth="1"/>
    <col min="3336" max="3336" width="3.42578125" style="43" customWidth="1"/>
    <col min="3337" max="3338" width="10.7109375" style="43" customWidth="1"/>
    <col min="3339" max="3339" width="13.28515625" style="43" customWidth="1"/>
    <col min="3340" max="3584" width="9.140625" style="43"/>
    <col min="3585" max="3586" width="1.85546875" style="43" customWidth="1"/>
    <col min="3587" max="3587" width="1.5703125" style="43" customWidth="1"/>
    <col min="3588" max="3588" width="2.28515625" style="43" customWidth="1"/>
    <col min="3589" max="3589" width="2" style="43" customWidth="1"/>
    <col min="3590" max="3590" width="2.42578125" style="43" customWidth="1"/>
    <col min="3591" max="3591" width="35.85546875" style="43" customWidth="1"/>
    <col min="3592" max="3592" width="3.42578125" style="43" customWidth="1"/>
    <col min="3593" max="3594" width="10.7109375" style="43" customWidth="1"/>
    <col min="3595" max="3595" width="13.28515625" style="43" customWidth="1"/>
    <col min="3596" max="3840" width="9.140625" style="43"/>
    <col min="3841" max="3842" width="1.85546875" style="43" customWidth="1"/>
    <col min="3843" max="3843" width="1.5703125" style="43" customWidth="1"/>
    <col min="3844" max="3844" width="2.28515625" style="43" customWidth="1"/>
    <col min="3845" max="3845" width="2" style="43" customWidth="1"/>
    <col min="3846" max="3846" width="2.42578125" style="43" customWidth="1"/>
    <col min="3847" max="3847" width="35.85546875" style="43" customWidth="1"/>
    <col min="3848" max="3848" width="3.42578125" style="43" customWidth="1"/>
    <col min="3849" max="3850" width="10.7109375" style="43" customWidth="1"/>
    <col min="3851" max="3851" width="13.28515625" style="43" customWidth="1"/>
    <col min="3852" max="4096" width="9.140625" style="43"/>
    <col min="4097" max="4098" width="1.85546875" style="43" customWidth="1"/>
    <col min="4099" max="4099" width="1.5703125" style="43" customWidth="1"/>
    <col min="4100" max="4100" width="2.28515625" style="43" customWidth="1"/>
    <col min="4101" max="4101" width="2" style="43" customWidth="1"/>
    <col min="4102" max="4102" width="2.42578125" style="43" customWidth="1"/>
    <col min="4103" max="4103" width="35.85546875" style="43" customWidth="1"/>
    <col min="4104" max="4104" width="3.42578125" style="43" customWidth="1"/>
    <col min="4105" max="4106" width="10.7109375" style="43" customWidth="1"/>
    <col min="4107" max="4107" width="13.28515625" style="43" customWidth="1"/>
    <col min="4108" max="4352" width="9.140625" style="43"/>
    <col min="4353" max="4354" width="1.85546875" style="43" customWidth="1"/>
    <col min="4355" max="4355" width="1.5703125" style="43" customWidth="1"/>
    <col min="4356" max="4356" width="2.28515625" style="43" customWidth="1"/>
    <col min="4357" max="4357" width="2" style="43" customWidth="1"/>
    <col min="4358" max="4358" width="2.42578125" style="43" customWidth="1"/>
    <col min="4359" max="4359" width="35.85546875" style="43" customWidth="1"/>
    <col min="4360" max="4360" width="3.42578125" style="43" customWidth="1"/>
    <col min="4361" max="4362" width="10.7109375" style="43" customWidth="1"/>
    <col min="4363" max="4363" width="13.28515625" style="43" customWidth="1"/>
    <col min="4364" max="4608" width="9.140625" style="43"/>
    <col min="4609" max="4610" width="1.85546875" style="43" customWidth="1"/>
    <col min="4611" max="4611" width="1.5703125" style="43" customWidth="1"/>
    <col min="4612" max="4612" width="2.28515625" style="43" customWidth="1"/>
    <col min="4613" max="4613" width="2" style="43" customWidth="1"/>
    <col min="4614" max="4614" width="2.42578125" style="43" customWidth="1"/>
    <col min="4615" max="4615" width="35.85546875" style="43" customWidth="1"/>
    <col min="4616" max="4616" width="3.42578125" style="43" customWidth="1"/>
    <col min="4617" max="4618" width="10.7109375" style="43" customWidth="1"/>
    <col min="4619" max="4619" width="13.28515625" style="43" customWidth="1"/>
    <col min="4620" max="4864" width="9.140625" style="43"/>
    <col min="4865" max="4866" width="1.85546875" style="43" customWidth="1"/>
    <col min="4867" max="4867" width="1.5703125" style="43" customWidth="1"/>
    <col min="4868" max="4868" width="2.28515625" style="43" customWidth="1"/>
    <col min="4869" max="4869" width="2" style="43" customWidth="1"/>
    <col min="4870" max="4870" width="2.42578125" style="43" customWidth="1"/>
    <col min="4871" max="4871" width="35.85546875" style="43" customWidth="1"/>
    <col min="4872" max="4872" width="3.42578125" style="43" customWidth="1"/>
    <col min="4873" max="4874" width="10.7109375" style="43" customWidth="1"/>
    <col min="4875" max="4875" width="13.28515625" style="43" customWidth="1"/>
    <col min="4876" max="5120" width="9.140625" style="43"/>
    <col min="5121" max="5122" width="1.85546875" style="43" customWidth="1"/>
    <col min="5123" max="5123" width="1.5703125" style="43" customWidth="1"/>
    <col min="5124" max="5124" width="2.28515625" style="43" customWidth="1"/>
    <col min="5125" max="5125" width="2" style="43" customWidth="1"/>
    <col min="5126" max="5126" width="2.42578125" style="43" customWidth="1"/>
    <col min="5127" max="5127" width="35.85546875" style="43" customWidth="1"/>
    <col min="5128" max="5128" width="3.42578125" style="43" customWidth="1"/>
    <col min="5129" max="5130" width="10.7109375" style="43" customWidth="1"/>
    <col min="5131" max="5131" width="13.28515625" style="43" customWidth="1"/>
    <col min="5132" max="5376" width="9.140625" style="43"/>
    <col min="5377" max="5378" width="1.85546875" style="43" customWidth="1"/>
    <col min="5379" max="5379" width="1.5703125" style="43" customWidth="1"/>
    <col min="5380" max="5380" width="2.28515625" style="43" customWidth="1"/>
    <col min="5381" max="5381" width="2" style="43" customWidth="1"/>
    <col min="5382" max="5382" width="2.42578125" style="43" customWidth="1"/>
    <col min="5383" max="5383" width="35.85546875" style="43" customWidth="1"/>
    <col min="5384" max="5384" width="3.42578125" style="43" customWidth="1"/>
    <col min="5385" max="5386" width="10.7109375" style="43" customWidth="1"/>
    <col min="5387" max="5387" width="13.28515625" style="43" customWidth="1"/>
    <col min="5388" max="5632" width="9.140625" style="43"/>
    <col min="5633" max="5634" width="1.85546875" style="43" customWidth="1"/>
    <col min="5635" max="5635" width="1.5703125" style="43" customWidth="1"/>
    <col min="5636" max="5636" width="2.28515625" style="43" customWidth="1"/>
    <col min="5637" max="5637" width="2" style="43" customWidth="1"/>
    <col min="5638" max="5638" width="2.42578125" style="43" customWidth="1"/>
    <col min="5639" max="5639" width="35.85546875" style="43" customWidth="1"/>
    <col min="5640" max="5640" width="3.42578125" style="43" customWidth="1"/>
    <col min="5641" max="5642" width="10.7109375" style="43" customWidth="1"/>
    <col min="5643" max="5643" width="13.28515625" style="43" customWidth="1"/>
    <col min="5644" max="5888" width="9.140625" style="43"/>
    <col min="5889" max="5890" width="1.85546875" style="43" customWidth="1"/>
    <col min="5891" max="5891" width="1.5703125" style="43" customWidth="1"/>
    <col min="5892" max="5892" width="2.28515625" style="43" customWidth="1"/>
    <col min="5893" max="5893" width="2" style="43" customWidth="1"/>
    <col min="5894" max="5894" width="2.42578125" style="43" customWidth="1"/>
    <col min="5895" max="5895" width="35.85546875" style="43" customWidth="1"/>
    <col min="5896" max="5896" width="3.42578125" style="43" customWidth="1"/>
    <col min="5897" max="5898" width="10.7109375" style="43" customWidth="1"/>
    <col min="5899" max="5899" width="13.28515625" style="43" customWidth="1"/>
    <col min="5900" max="6144" width="9.140625" style="43"/>
    <col min="6145" max="6146" width="1.85546875" style="43" customWidth="1"/>
    <col min="6147" max="6147" width="1.5703125" style="43" customWidth="1"/>
    <col min="6148" max="6148" width="2.28515625" style="43" customWidth="1"/>
    <col min="6149" max="6149" width="2" style="43" customWidth="1"/>
    <col min="6150" max="6150" width="2.42578125" style="43" customWidth="1"/>
    <col min="6151" max="6151" width="35.85546875" style="43" customWidth="1"/>
    <col min="6152" max="6152" width="3.42578125" style="43" customWidth="1"/>
    <col min="6153" max="6154" width="10.7109375" style="43" customWidth="1"/>
    <col min="6155" max="6155" width="13.28515625" style="43" customWidth="1"/>
    <col min="6156" max="6400" width="9.140625" style="43"/>
    <col min="6401" max="6402" width="1.85546875" style="43" customWidth="1"/>
    <col min="6403" max="6403" width="1.5703125" style="43" customWidth="1"/>
    <col min="6404" max="6404" width="2.28515625" style="43" customWidth="1"/>
    <col min="6405" max="6405" width="2" style="43" customWidth="1"/>
    <col min="6406" max="6406" width="2.42578125" style="43" customWidth="1"/>
    <col min="6407" max="6407" width="35.85546875" style="43" customWidth="1"/>
    <col min="6408" max="6408" width="3.42578125" style="43" customWidth="1"/>
    <col min="6409" max="6410" width="10.7109375" style="43" customWidth="1"/>
    <col min="6411" max="6411" width="13.28515625" style="43" customWidth="1"/>
    <col min="6412" max="6656" width="9.140625" style="43"/>
    <col min="6657" max="6658" width="1.85546875" style="43" customWidth="1"/>
    <col min="6659" max="6659" width="1.5703125" style="43" customWidth="1"/>
    <col min="6660" max="6660" width="2.28515625" style="43" customWidth="1"/>
    <col min="6661" max="6661" width="2" style="43" customWidth="1"/>
    <col min="6662" max="6662" width="2.42578125" style="43" customWidth="1"/>
    <col min="6663" max="6663" width="35.85546875" style="43" customWidth="1"/>
    <col min="6664" max="6664" width="3.42578125" style="43" customWidth="1"/>
    <col min="6665" max="6666" width="10.7109375" style="43" customWidth="1"/>
    <col min="6667" max="6667" width="13.28515625" style="43" customWidth="1"/>
    <col min="6668" max="6912" width="9.140625" style="43"/>
    <col min="6913" max="6914" width="1.85546875" style="43" customWidth="1"/>
    <col min="6915" max="6915" width="1.5703125" style="43" customWidth="1"/>
    <col min="6916" max="6916" width="2.28515625" style="43" customWidth="1"/>
    <col min="6917" max="6917" width="2" style="43" customWidth="1"/>
    <col min="6918" max="6918" width="2.42578125" style="43" customWidth="1"/>
    <col min="6919" max="6919" width="35.85546875" style="43" customWidth="1"/>
    <col min="6920" max="6920" width="3.42578125" style="43" customWidth="1"/>
    <col min="6921" max="6922" width="10.7109375" style="43" customWidth="1"/>
    <col min="6923" max="6923" width="13.28515625" style="43" customWidth="1"/>
    <col min="6924" max="7168" width="9.140625" style="43"/>
    <col min="7169" max="7170" width="1.85546875" style="43" customWidth="1"/>
    <col min="7171" max="7171" width="1.5703125" style="43" customWidth="1"/>
    <col min="7172" max="7172" width="2.28515625" style="43" customWidth="1"/>
    <col min="7173" max="7173" width="2" style="43" customWidth="1"/>
    <col min="7174" max="7174" width="2.42578125" style="43" customWidth="1"/>
    <col min="7175" max="7175" width="35.85546875" style="43" customWidth="1"/>
    <col min="7176" max="7176" width="3.42578125" style="43" customWidth="1"/>
    <col min="7177" max="7178" width="10.7109375" style="43" customWidth="1"/>
    <col min="7179" max="7179" width="13.28515625" style="43" customWidth="1"/>
    <col min="7180" max="7424" width="9.140625" style="43"/>
    <col min="7425" max="7426" width="1.85546875" style="43" customWidth="1"/>
    <col min="7427" max="7427" width="1.5703125" style="43" customWidth="1"/>
    <col min="7428" max="7428" width="2.28515625" style="43" customWidth="1"/>
    <col min="7429" max="7429" width="2" style="43" customWidth="1"/>
    <col min="7430" max="7430" width="2.42578125" style="43" customWidth="1"/>
    <col min="7431" max="7431" width="35.85546875" style="43" customWidth="1"/>
    <col min="7432" max="7432" width="3.42578125" style="43" customWidth="1"/>
    <col min="7433" max="7434" width="10.7109375" style="43" customWidth="1"/>
    <col min="7435" max="7435" width="13.28515625" style="43" customWidth="1"/>
    <col min="7436" max="7680" width="9.140625" style="43"/>
    <col min="7681" max="7682" width="1.85546875" style="43" customWidth="1"/>
    <col min="7683" max="7683" width="1.5703125" style="43" customWidth="1"/>
    <col min="7684" max="7684" width="2.28515625" style="43" customWidth="1"/>
    <col min="7685" max="7685" width="2" style="43" customWidth="1"/>
    <col min="7686" max="7686" width="2.42578125" style="43" customWidth="1"/>
    <col min="7687" max="7687" width="35.85546875" style="43" customWidth="1"/>
    <col min="7688" max="7688" width="3.42578125" style="43" customWidth="1"/>
    <col min="7689" max="7690" width="10.7109375" style="43" customWidth="1"/>
    <col min="7691" max="7691" width="13.28515625" style="43" customWidth="1"/>
    <col min="7692" max="7936" width="9.140625" style="43"/>
    <col min="7937" max="7938" width="1.85546875" style="43" customWidth="1"/>
    <col min="7939" max="7939" width="1.5703125" style="43" customWidth="1"/>
    <col min="7940" max="7940" width="2.28515625" style="43" customWidth="1"/>
    <col min="7941" max="7941" width="2" style="43" customWidth="1"/>
    <col min="7942" max="7942" width="2.42578125" style="43" customWidth="1"/>
    <col min="7943" max="7943" width="35.85546875" style="43" customWidth="1"/>
    <col min="7944" max="7944" width="3.42578125" style="43" customWidth="1"/>
    <col min="7945" max="7946" width="10.7109375" style="43" customWidth="1"/>
    <col min="7947" max="7947" width="13.28515625" style="43" customWidth="1"/>
    <col min="7948" max="8192" width="9.140625" style="43"/>
    <col min="8193" max="8194" width="1.85546875" style="43" customWidth="1"/>
    <col min="8195" max="8195" width="1.5703125" style="43" customWidth="1"/>
    <col min="8196" max="8196" width="2.28515625" style="43" customWidth="1"/>
    <col min="8197" max="8197" width="2" style="43" customWidth="1"/>
    <col min="8198" max="8198" width="2.42578125" style="43" customWidth="1"/>
    <col min="8199" max="8199" width="35.85546875" style="43" customWidth="1"/>
    <col min="8200" max="8200" width="3.42578125" style="43" customWidth="1"/>
    <col min="8201" max="8202" width="10.7109375" style="43" customWidth="1"/>
    <col min="8203" max="8203" width="13.28515625" style="43" customWidth="1"/>
    <col min="8204" max="8448" width="9.140625" style="43"/>
    <col min="8449" max="8450" width="1.85546875" style="43" customWidth="1"/>
    <col min="8451" max="8451" width="1.5703125" style="43" customWidth="1"/>
    <col min="8452" max="8452" width="2.28515625" style="43" customWidth="1"/>
    <col min="8453" max="8453" width="2" style="43" customWidth="1"/>
    <col min="8454" max="8454" width="2.42578125" style="43" customWidth="1"/>
    <col min="8455" max="8455" width="35.85546875" style="43" customWidth="1"/>
    <col min="8456" max="8456" width="3.42578125" style="43" customWidth="1"/>
    <col min="8457" max="8458" width="10.7109375" style="43" customWidth="1"/>
    <col min="8459" max="8459" width="13.28515625" style="43" customWidth="1"/>
    <col min="8460" max="8704" width="9.140625" style="43"/>
    <col min="8705" max="8706" width="1.85546875" style="43" customWidth="1"/>
    <col min="8707" max="8707" width="1.5703125" style="43" customWidth="1"/>
    <col min="8708" max="8708" width="2.28515625" style="43" customWidth="1"/>
    <col min="8709" max="8709" width="2" style="43" customWidth="1"/>
    <col min="8710" max="8710" width="2.42578125" style="43" customWidth="1"/>
    <col min="8711" max="8711" width="35.85546875" style="43" customWidth="1"/>
    <col min="8712" max="8712" width="3.42578125" style="43" customWidth="1"/>
    <col min="8713" max="8714" width="10.7109375" style="43" customWidth="1"/>
    <col min="8715" max="8715" width="13.28515625" style="43" customWidth="1"/>
    <col min="8716" max="8960" width="9.140625" style="43"/>
    <col min="8961" max="8962" width="1.85546875" style="43" customWidth="1"/>
    <col min="8963" max="8963" width="1.5703125" style="43" customWidth="1"/>
    <col min="8964" max="8964" width="2.28515625" style="43" customWidth="1"/>
    <col min="8965" max="8965" width="2" style="43" customWidth="1"/>
    <col min="8966" max="8966" width="2.42578125" style="43" customWidth="1"/>
    <col min="8967" max="8967" width="35.85546875" style="43" customWidth="1"/>
    <col min="8968" max="8968" width="3.42578125" style="43" customWidth="1"/>
    <col min="8969" max="8970" width="10.7109375" style="43" customWidth="1"/>
    <col min="8971" max="8971" width="13.28515625" style="43" customWidth="1"/>
    <col min="8972" max="9216" width="9.140625" style="43"/>
    <col min="9217" max="9218" width="1.85546875" style="43" customWidth="1"/>
    <col min="9219" max="9219" width="1.5703125" style="43" customWidth="1"/>
    <col min="9220" max="9220" width="2.28515625" style="43" customWidth="1"/>
    <col min="9221" max="9221" width="2" style="43" customWidth="1"/>
    <col min="9222" max="9222" width="2.42578125" style="43" customWidth="1"/>
    <col min="9223" max="9223" width="35.85546875" style="43" customWidth="1"/>
    <col min="9224" max="9224" width="3.42578125" style="43" customWidth="1"/>
    <col min="9225" max="9226" width="10.7109375" style="43" customWidth="1"/>
    <col min="9227" max="9227" width="13.28515625" style="43" customWidth="1"/>
    <col min="9228" max="9472" width="9.140625" style="43"/>
    <col min="9473" max="9474" width="1.85546875" style="43" customWidth="1"/>
    <col min="9475" max="9475" width="1.5703125" style="43" customWidth="1"/>
    <col min="9476" max="9476" width="2.28515625" style="43" customWidth="1"/>
    <col min="9477" max="9477" width="2" style="43" customWidth="1"/>
    <col min="9478" max="9478" width="2.42578125" style="43" customWidth="1"/>
    <col min="9479" max="9479" width="35.85546875" style="43" customWidth="1"/>
    <col min="9480" max="9480" width="3.42578125" style="43" customWidth="1"/>
    <col min="9481" max="9482" width="10.7109375" style="43" customWidth="1"/>
    <col min="9483" max="9483" width="13.28515625" style="43" customWidth="1"/>
    <col min="9484" max="9728" width="9.140625" style="43"/>
    <col min="9729" max="9730" width="1.85546875" style="43" customWidth="1"/>
    <col min="9731" max="9731" width="1.5703125" style="43" customWidth="1"/>
    <col min="9732" max="9732" width="2.28515625" style="43" customWidth="1"/>
    <col min="9733" max="9733" width="2" style="43" customWidth="1"/>
    <col min="9734" max="9734" width="2.42578125" style="43" customWidth="1"/>
    <col min="9735" max="9735" width="35.85546875" style="43" customWidth="1"/>
    <col min="9736" max="9736" width="3.42578125" style="43" customWidth="1"/>
    <col min="9737" max="9738" width="10.7109375" style="43" customWidth="1"/>
    <col min="9739" max="9739" width="13.28515625" style="43" customWidth="1"/>
    <col min="9740" max="9984" width="9.140625" style="43"/>
    <col min="9985" max="9986" width="1.85546875" style="43" customWidth="1"/>
    <col min="9987" max="9987" width="1.5703125" style="43" customWidth="1"/>
    <col min="9988" max="9988" width="2.28515625" style="43" customWidth="1"/>
    <col min="9989" max="9989" width="2" style="43" customWidth="1"/>
    <col min="9990" max="9990" width="2.42578125" style="43" customWidth="1"/>
    <col min="9991" max="9991" width="35.85546875" style="43" customWidth="1"/>
    <col min="9992" max="9992" width="3.42578125" style="43" customWidth="1"/>
    <col min="9993" max="9994" width="10.7109375" style="43" customWidth="1"/>
    <col min="9995" max="9995" width="13.28515625" style="43" customWidth="1"/>
    <col min="9996" max="10240" width="9.140625" style="43"/>
    <col min="10241" max="10242" width="1.85546875" style="43" customWidth="1"/>
    <col min="10243" max="10243" width="1.5703125" style="43" customWidth="1"/>
    <col min="10244" max="10244" width="2.28515625" style="43" customWidth="1"/>
    <col min="10245" max="10245" width="2" style="43" customWidth="1"/>
    <col min="10246" max="10246" width="2.42578125" style="43" customWidth="1"/>
    <col min="10247" max="10247" width="35.85546875" style="43" customWidth="1"/>
    <col min="10248" max="10248" width="3.42578125" style="43" customWidth="1"/>
    <col min="10249" max="10250" width="10.7109375" style="43" customWidth="1"/>
    <col min="10251" max="10251" width="13.28515625" style="43" customWidth="1"/>
    <col min="10252" max="10496" width="9.140625" style="43"/>
    <col min="10497" max="10498" width="1.85546875" style="43" customWidth="1"/>
    <col min="10499" max="10499" width="1.5703125" style="43" customWidth="1"/>
    <col min="10500" max="10500" width="2.28515625" style="43" customWidth="1"/>
    <col min="10501" max="10501" width="2" style="43" customWidth="1"/>
    <col min="10502" max="10502" width="2.42578125" style="43" customWidth="1"/>
    <col min="10503" max="10503" width="35.85546875" style="43" customWidth="1"/>
    <col min="10504" max="10504" width="3.42578125" style="43" customWidth="1"/>
    <col min="10505" max="10506" width="10.7109375" style="43" customWidth="1"/>
    <col min="10507" max="10507" width="13.28515625" style="43" customWidth="1"/>
    <col min="10508" max="10752" width="9.140625" style="43"/>
    <col min="10753" max="10754" width="1.85546875" style="43" customWidth="1"/>
    <col min="10755" max="10755" width="1.5703125" style="43" customWidth="1"/>
    <col min="10756" max="10756" width="2.28515625" style="43" customWidth="1"/>
    <col min="10757" max="10757" width="2" style="43" customWidth="1"/>
    <col min="10758" max="10758" width="2.42578125" style="43" customWidth="1"/>
    <col min="10759" max="10759" width="35.85546875" style="43" customWidth="1"/>
    <col min="10760" max="10760" width="3.42578125" style="43" customWidth="1"/>
    <col min="10761" max="10762" width="10.7109375" style="43" customWidth="1"/>
    <col min="10763" max="10763" width="13.28515625" style="43" customWidth="1"/>
    <col min="10764" max="11008" width="9.140625" style="43"/>
    <col min="11009" max="11010" width="1.85546875" style="43" customWidth="1"/>
    <col min="11011" max="11011" width="1.5703125" style="43" customWidth="1"/>
    <col min="11012" max="11012" width="2.28515625" style="43" customWidth="1"/>
    <col min="11013" max="11013" width="2" style="43" customWidth="1"/>
    <col min="11014" max="11014" width="2.42578125" style="43" customWidth="1"/>
    <col min="11015" max="11015" width="35.85546875" style="43" customWidth="1"/>
    <col min="11016" max="11016" width="3.42578125" style="43" customWidth="1"/>
    <col min="11017" max="11018" width="10.7109375" style="43" customWidth="1"/>
    <col min="11019" max="11019" width="13.28515625" style="43" customWidth="1"/>
    <col min="11020" max="11264" width="9.140625" style="43"/>
    <col min="11265" max="11266" width="1.85546875" style="43" customWidth="1"/>
    <col min="11267" max="11267" width="1.5703125" style="43" customWidth="1"/>
    <col min="11268" max="11268" width="2.28515625" style="43" customWidth="1"/>
    <col min="11269" max="11269" width="2" style="43" customWidth="1"/>
    <col min="11270" max="11270" width="2.42578125" style="43" customWidth="1"/>
    <col min="11271" max="11271" width="35.85546875" style="43" customWidth="1"/>
    <col min="11272" max="11272" width="3.42578125" style="43" customWidth="1"/>
    <col min="11273" max="11274" width="10.7109375" style="43" customWidth="1"/>
    <col min="11275" max="11275" width="13.28515625" style="43" customWidth="1"/>
    <col min="11276" max="11520" width="9.140625" style="43"/>
    <col min="11521" max="11522" width="1.85546875" style="43" customWidth="1"/>
    <col min="11523" max="11523" width="1.5703125" style="43" customWidth="1"/>
    <col min="11524" max="11524" width="2.28515625" style="43" customWidth="1"/>
    <col min="11525" max="11525" width="2" style="43" customWidth="1"/>
    <col min="11526" max="11526" width="2.42578125" style="43" customWidth="1"/>
    <col min="11527" max="11527" width="35.85546875" style="43" customWidth="1"/>
    <col min="11528" max="11528" width="3.42578125" style="43" customWidth="1"/>
    <col min="11529" max="11530" width="10.7109375" style="43" customWidth="1"/>
    <col min="11531" max="11531" width="13.28515625" style="43" customWidth="1"/>
    <col min="11532" max="11776" width="9.140625" style="43"/>
    <col min="11777" max="11778" width="1.85546875" style="43" customWidth="1"/>
    <col min="11779" max="11779" width="1.5703125" style="43" customWidth="1"/>
    <col min="11780" max="11780" width="2.28515625" style="43" customWidth="1"/>
    <col min="11781" max="11781" width="2" style="43" customWidth="1"/>
    <col min="11782" max="11782" width="2.42578125" style="43" customWidth="1"/>
    <col min="11783" max="11783" width="35.85546875" style="43" customWidth="1"/>
    <col min="11784" max="11784" width="3.42578125" style="43" customWidth="1"/>
    <col min="11785" max="11786" width="10.7109375" style="43" customWidth="1"/>
    <col min="11787" max="11787" width="13.28515625" style="43" customWidth="1"/>
    <col min="11788" max="12032" width="9.140625" style="43"/>
    <col min="12033" max="12034" width="1.85546875" style="43" customWidth="1"/>
    <col min="12035" max="12035" width="1.5703125" style="43" customWidth="1"/>
    <col min="12036" max="12036" width="2.28515625" style="43" customWidth="1"/>
    <col min="12037" max="12037" width="2" style="43" customWidth="1"/>
    <col min="12038" max="12038" width="2.42578125" style="43" customWidth="1"/>
    <col min="12039" max="12039" width="35.85546875" style="43" customWidth="1"/>
    <col min="12040" max="12040" width="3.42578125" style="43" customWidth="1"/>
    <col min="12041" max="12042" width="10.7109375" style="43" customWidth="1"/>
    <col min="12043" max="12043" width="13.28515625" style="43" customWidth="1"/>
    <col min="12044" max="12288" width="9.140625" style="43"/>
    <col min="12289" max="12290" width="1.85546875" style="43" customWidth="1"/>
    <col min="12291" max="12291" width="1.5703125" style="43" customWidth="1"/>
    <col min="12292" max="12292" width="2.28515625" style="43" customWidth="1"/>
    <col min="12293" max="12293" width="2" style="43" customWidth="1"/>
    <col min="12294" max="12294" width="2.42578125" style="43" customWidth="1"/>
    <col min="12295" max="12295" width="35.85546875" style="43" customWidth="1"/>
    <col min="12296" max="12296" width="3.42578125" style="43" customWidth="1"/>
    <col min="12297" max="12298" width="10.7109375" style="43" customWidth="1"/>
    <col min="12299" max="12299" width="13.28515625" style="43" customWidth="1"/>
    <col min="12300" max="12544" width="9.140625" style="43"/>
    <col min="12545" max="12546" width="1.85546875" style="43" customWidth="1"/>
    <col min="12547" max="12547" width="1.5703125" style="43" customWidth="1"/>
    <col min="12548" max="12548" width="2.28515625" style="43" customWidth="1"/>
    <col min="12549" max="12549" width="2" style="43" customWidth="1"/>
    <col min="12550" max="12550" width="2.42578125" style="43" customWidth="1"/>
    <col min="12551" max="12551" width="35.85546875" style="43" customWidth="1"/>
    <col min="12552" max="12552" width="3.42578125" style="43" customWidth="1"/>
    <col min="12553" max="12554" width="10.7109375" style="43" customWidth="1"/>
    <col min="12555" max="12555" width="13.28515625" style="43" customWidth="1"/>
    <col min="12556" max="12800" width="9.140625" style="43"/>
    <col min="12801" max="12802" width="1.85546875" style="43" customWidth="1"/>
    <col min="12803" max="12803" width="1.5703125" style="43" customWidth="1"/>
    <col min="12804" max="12804" width="2.28515625" style="43" customWidth="1"/>
    <col min="12805" max="12805" width="2" style="43" customWidth="1"/>
    <col min="12806" max="12806" width="2.42578125" style="43" customWidth="1"/>
    <col min="12807" max="12807" width="35.85546875" style="43" customWidth="1"/>
    <col min="12808" max="12808" width="3.42578125" style="43" customWidth="1"/>
    <col min="12809" max="12810" width="10.7109375" style="43" customWidth="1"/>
    <col min="12811" max="12811" width="13.28515625" style="43" customWidth="1"/>
    <col min="12812" max="13056" width="9.140625" style="43"/>
    <col min="13057" max="13058" width="1.85546875" style="43" customWidth="1"/>
    <col min="13059" max="13059" width="1.5703125" style="43" customWidth="1"/>
    <col min="13060" max="13060" width="2.28515625" style="43" customWidth="1"/>
    <col min="13061" max="13061" width="2" style="43" customWidth="1"/>
    <col min="13062" max="13062" width="2.42578125" style="43" customWidth="1"/>
    <col min="13063" max="13063" width="35.85546875" style="43" customWidth="1"/>
    <col min="13064" max="13064" width="3.42578125" style="43" customWidth="1"/>
    <col min="13065" max="13066" width="10.7109375" style="43" customWidth="1"/>
    <col min="13067" max="13067" width="13.28515625" style="43" customWidth="1"/>
    <col min="13068" max="13312" width="9.140625" style="43"/>
    <col min="13313" max="13314" width="1.85546875" style="43" customWidth="1"/>
    <col min="13315" max="13315" width="1.5703125" style="43" customWidth="1"/>
    <col min="13316" max="13316" width="2.28515625" style="43" customWidth="1"/>
    <col min="13317" max="13317" width="2" style="43" customWidth="1"/>
    <col min="13318" max="13318" width="2.42578125" style="43" customWidth="1"/>
    <col min="13319" max="13319" width="35.85546875" style="43" customWidth="1"/>
    <col min="13320" max="13320" width="3.42578125" style="43" customWidth="1"/>
    <col min="13321" max="13322" width="10.7109375" style="43" customWidth="1"/>
    <col min="13323" max="13323" width="13.28515625" style="43" customWidth="1"/>
    <col min="13324" max="13568" width="9.140625" style="43"/>
    <col min="13569" max="13570" width="1.85546875" style="43" customWidth="1"/>
    <col min="13571" max="13571" width="1.5703125" style="43" customWidth="1"/>
    <col min="13572" max="13572" width="2.28515625" style="43" customWidth="1"/>
    <col min="13573" max="13573" width="2" style="43" customWidth="1"/>
    <col min="13574" max="13574" width="2.42578125" style="43" customWidth="1"/>
    <col min="13575" max="13575" width="35.85546875" style="43" customWidth="1"/>
    <col min="13576" max="13576" width="3.42578125" style="43" customWidth="1"/>
    <col min="13577" max="13578" width="10.7109375" style="43" customWidth="1"/>
    <col min="13579" max="13579" width="13.28515625" style="43" customWidth="1"/>
    <col min="13580" max="13824" width="9.140625" style="43"/>
    <col min="13825" max="13826" width="1.85546875" style="43" customWidth="1"/>
    <col min="13827" max="13827" width="1.5703125" style="43" customWidth="1"/>
    <col min="13828" max="13828" width="2.28515625" style="43" customWidth="1"/>
    <col min="13829" max="13829" width="2" style="43" customWidth="1"/>
    <col min="13830" max="13830" width="2.42578125" style="43" customWidth="1"/>
    <col min="13831" max="13831" width="35.85546875" style="43" customWidth="1"/>
    <col min="13832" max="13832" width="3.42578125" style="43" customWidth="1"/>
    <col min="13833" max="13834" width="10.7109375" style="43" customWidth="1"/>
    <col min="13835" max="13835" width="13.28515625" style="43" customWidth="1"/>
    <col min="13836" max="14080" width="9.140625" style="43"/>
    <col min="14081" max="14082" width="1.85546875" style="43" customWidth="1"/>
    <col min="14083" max="14083" width="1.5703125" style="43" customWidth="1"/>
    <col min="14084" max="14084" width="2.28515625" style="43" customWidth="1"/>
    <col min="14085" max="14085" width="2" style="43" customWidth="1"/>
    <col min="14086" max="14086" width="2.42578125" style="43" customWidth="1"/>
    <col min="14087" max="14087" width="35.85546875" style="43" customWidth="1"/>
    <col min="14088" max="14088" width="3.42578125" style="43" customWidth="1"/>
    <col min="14089" max="14090" width="10.7109375" style="43" customWidth="1"/>
    <col min="14091" max="14091" width="13.28515625" style="43" customWidth="1"/>
    <col min="14092" max="14336" width="9.140625" style="43"/>
    <col min="14337" max="14338" width="1.85546875" style="43" customWidth="1"/>
    <col min="14339" max="14339" width="1.5703125" style="43" customWidth="1"/>
    <col min="14340" max="14340" width="2.28515625" style="43" customWidth="1"/>
    <col min="14341" max="14341" width="2" style="43" customWidth="1"/>
    <col min="14342" max="14342" width="2.42578125" style="43" customWidth="1"/>
    <col min="14343" max="14343" width="35.85546875" style="43" customWidth="1"/>
    <col min="14344" max="14344" width="3.42578125" style="43" customWidth="1"/>
    <col min="14345" max="14346" width="10.7109375" style="43" customWidth="1"/>
    <col min="14347" max="14347" width="13.28515625" style="43" customWidth="1"/>
    <col min="14348" max="14592" width="9.140625" style="43"/>
    <col min="14593" max="14594" width="1.85546875" style="43" customWidth="1"/>
    <col min="14595" max="14595" width="1.5703125" style="43" customWidth="1"/>
    <col min="14596" max="14596" width="2.28515625" style="43" customWidth="1"/>
    <col min="14597" max="14597" width="2" style="43" customWidth="1"/>
    <col min="14598" max="14598" width="2.42578125" style="43" customWidth="1"/>
    <col min="14599" max="14599" width="35.85546875" style="43" customWidth="1"/>
    <col min="14600" max="14600" width="3.42578125" style="43" customWidth="1"/>
    <col min="14601" max="14602" width="10.7109375" style="43" customWidth="1"/>
    <col min="14603" max="14603" width="13.28515625" style="43" customWidth="1"/>
    <col min="14604" max="14848" width="9.140625" style="43"/>
    <col min="14849" max="14850" width="1.85546875" style="43" customWidth="1"/>
    <col min="14851" max="14851" width="1.5703125" style="43" customWidth="1"/>
    <col min="14852" max="14852" width="2.28515625" style="43" customWidth="1"/>
    <col min="14853" max="14853" width="2" style="43" customWidth="1"/>
    <col min="14854" max="14854" width="2.42578125" style="43" customWidth="1"/>
    <col min="14855" max="14855" width="35.85546875" style="43" customWidth="1"/>
    <col min="14856" max="14856" width="3.42578125" style="43" customWidth="1"/>
    <col min="14857" max="14858" width="10.7109375" style="43" customWidth="1"/>
    <col min="14859" max="14859" width="13.28515625" style="43" customWidth="1"/>
    <col min="14860" max="15104" width="9.140625" style="43"/>
    <col min="15105" max="15106" width="1.85546875" style="43" customWidth="1"/>
    <col min="15107" max="15107" width="1.5703125" style="43" customWidth="1"/>
    <col min="15108" max="15108" width="2.28515625" style="43" customWidth="1"/>
    <col min="15109" max="15109" width="2" style="43" customWidth="1"/>
    <col min="15110" max="15110" width="2.42578125" style="43" customWidth="1"/>
    <col min="15111" max="15111" width="35.85546875" style="43" customWidth="1"/>
    <col min="15112" max="15112" width="3.42578125" style="43" customWidth="1"/>
    <col min="15113" max="15114" width="10.7109375" style="43" customWidth="1"/>
    <col min="15115" max="15115" width="13.28515625" style="43" customWidth="1"/>
    <col min="15116" max="15360" width="9.140625" style="43"/>
    <col min="15361" max="15362" width="1.85546875" style="43" customWidth="1"/>
    <col min="15363" max="15363" width="1.5703125" style="43" customWidth="1"/>
    <col min="15364" max="15364" width="2.28515625" style="43" customWidth="1"/>
    <col min="15365" max="15365" width="2" style="43" customWidth="1"/>
    <col min="15366" max="15366" width="2.42578125" style="43" customWidth="1"/>
    <col min="15367" max="15367" width="35.85546875" style="43" customWidth="1"/>
    <col min="15368" max="15368" width="3.42578125" style="43" customWidth="1"/>
    <col min="15369" max="15370" width="10.7109375" style="43" customWidth="1"/>
    <col min="15371" max="15371" width="13.28515625" style="43" customWidth="1"/>
    <col min="15372" max="15616" width="9.140625" style="43"/>
    <col min="15617" max="15618" width="1.85546875" style="43" customWidth="1"/>
    <col min="15619" max="15619" width="1.5703125" style="43" customWidth="1"/>
    <col min="15620" max="15620" width="2.28515625" style="43" customWidth="1"/>
    <col min="15621" max="15621" width="2" style="43" customWidth="1"/>
    <col min="15622" max="15622" width="2.42578125" style="43" customWidth="1"/>
    <col min="15623" max="15623" width="35.85546875" style="43" customWidth="1"/>
    <col min="15624" max="15624" width="3.42578125" style="43" customWidth="1"/>
    <col min="15625" max="15626" width="10.7109375" style="43" customWidth="1"/>
    <col min="15627" max="15627" width="13.28515625" style="43" customWidth="1"/>
    <col min="15628" max="15872" width="9.140625" style="43"/>
    <col min="15873" max="15874" width="1.85546875" style="43" customWidth="1"/>
    <col min="15875" max="15875" width="1.5703125" style="43" customWidth="1"/>
    <col min="15876" max="15876" width="2.28515625" style="43" customWidth="1"/>
    <col min="15877" max="15877" width="2" style="43" customWidth="1"/>
    <col min="15878" max="15878" width="2.42578125" style="43" customWidth="1"/>
    <col min="15879" max="15879" width="35.85546875" style="43" customWidth="1"/>
    <col min="15880" max="15880" width="3.42578125" style="43" customWidth="1"/>
    <col min="15881" max="15882" width="10.7109375" style="43" customWidth="1"/>
    <col min="15883" max="15883" width="13.28515625" style="43" customWidth="1"/>
    <col min="15884" max="16128" width="9.140625" style="43"/>
    <col min="16129" max="16130" width="1.85546875" style="43" customWidth="1"/>
    <col min="16131" max="16131" width="1.5703125" style="43" customWidth="1"/>
    <col min="16132" max="16132" width="2.28515625" style="43" customWidth="1"/>
    <col min="16133" max="16133" width="2" style="43" customWidth="1"/>
    <col min="16134" max="16134" width="2.42578125" style="43" customWidth="1"/>
    <col min="16135" max="16135" width="35.85546875" style="43" customWidth="1"/>
    <col min="16136" max="16136" width="3.42578125" style="43" customWidth="1"/>
    <col min="16137" max="16138" width="10.7109375" style="43" customWidth="1"/>
    <col min="16139" max="16139" width="13.28515625" style="43" customWidth="1"/>
    <col min="16140" max="16384" width="9.140625" style="43"/>
  </cols>
  <sheetData>
    <row r="1" spans="1:11">
      <c r="A1" s="276"/>
      <c r="B1" s="276"/>
      <c r="C1" s="276"/>
      <c r="D1" s="276"/>
      <c r="E1" s="276"/>
      <c r="F1" s="276"/>
      <c r="G1" s="276"/>
      <c r="H1" s="101" t="s">
        <v>223</v>
      </c>
      <c r="I1" s="93"/>
      <c r="J1" s="94"/>
      <c r="K1" s="276"/>
    </row>
    <row r="2" spans="1:11">
      <c r="A2" s="276"/>
      <c r="B2" s="276"/>
      <c r="C2" s="276"/>
      <c r="D2" s="276"/>
      <c r="E2" s="276"/>
      <c r="F2" s="276"/>
      <c r="G2" s="276"/>
      <c r="H2" s="101" t="s">
        <v>224</v>
      </c>
      <c r="I2" s="93"/>
      <c r="J2" s="94"/>
      <c r="K2" s="276"/>
    </row>
    <row r="3" spans="1:11" ht="15" customHeight="1">
      <c r="A3" s="276"/>
      <c r="B3" s="276"/>
      <c r="C3" s="276"/>
      <c r="D3" s="276"/>
      <c r="E3" s="276"/>
      <c r="F3" s="276"/>
      <c r="G3" s="276"/>
      <c r="H3" s="101" t="s">
        <v>225</v>
      </c>
      <c r="I3" s="93"/>
      <c r="J3" s="102"/>
      <c r="K3" s="276"/>
    </row>
    <row r="4" spans="1:11" ht="6" customHeight="1">
      <c r="A4" s="276"/>
      <c r="B4" s="276"/>
      <c r="C4" s="276"/>
      <c r="D4" s="276"/>
      <c r="E4" s="276"/>
      <c r="F4" s="276"/>
      <c r="G4" s="276"/>
      <c r="I4" s="94"/>
      <c r="J4" s="102"/>
      <c r="K4" s="276"/>
    </row>
    <row r="5" spans="1:11">
      <c r="A5" s="582" t="s">
        <v>226</v>
      </c>
      <c r="B5" s="582"/>
      <c r="C5" s="582"/>
      <c r="D5" s="582"/>
      <c r="E5" s="582"/>
      <c r="F5" s="582"/>
      <c r="G5" s="582"/>
      <c r="H5" s="582"/>
      <c r="I5" s="582"/>
      <c r="J5" s="582"/>
      <c r="K5" s="582"/>
    </row>
    <row r="6" spans="1:11" ht="30" customHeight="1">
      <c r="A6" s="581" t="s">
        <v>1</v>
      </c>
      <c r="B6" s="581"/>
      <c r="C6" s="581"/>
      <c r="D6" s="581"/>
      <c r="E6" s="581"/>
      <c r="F6" s="581"/>
      <c r="G6" s="581"/>
      <c r="H6" s="581"/>
      <c r="I6" s="581"/>
      <c r="J6" s="581"/>
      <c r="K6" s="581"/>
    </row>
    <row r="7" spans="1:11">
      <c r="A7" s="581" t="s">
        <v>2</v>
      </c>
      <c r="B7" s="581"/>
      <c r="C7" s="581"/>
      <c r="D7" s="581"/>
      <c r="E7" s="581"/>
      <c r="F7" s="581"/>
      <c r="G7" s="581"/>
      <c r="H7" s="581"/>
      <c r="I7" s="581"/>
      <c r="J7" s="581"/>
      <c r="K7" s="581"/>
    </row>
    <row r="8" spans="1:11" ht="6.95" customHeight="1">
      <c r="A8" s="272"/>
      <c r="B8" s="272"/>
      <c r="C8" s="272"/>
      <c r="D8" s="272"/>
      <c r="E8" s="272"/>
      <c r="F8" s="271"/>
      <c r="G8" s="583"/>
      <c r="H8" s="583"/>
      <c r="I8" s="581"/>
      <c r="J8" s="581"/>
      <c r="K8" s="581"/>
    </row>
    <row r="9" spans="1:11" ht="15" customHeight="1">
      <c r="A9" s="584" t="s">
        <v>227</v>
      </c>
      <c r="B9" s="585"/>
      <c r="C9" s="585"/>
      <c r="D9" s="585"/>
      <c r="E9" s="585"/>
      <c r="F9" s="585"/>
      <c r="G9" s="585"/>
      <c r="H9" s="585"/>
      <c r="I9" s="585"/>
      <c r="J9" s="585"/>
      <c r="K9" s="585"/>
    </row>
    <row r="10" spans="1:11" ht="6.95" customHeight="1">
      <c r="A10" s="273"/>
      <c r="B10" s="274"/>
      <c r="C10" s="274"/>
      <c r="D10" s="274"/>
      <c r="E10" s="274"/>
      <c r="F10" s="274"/>
      <c r="G10" s="274"/>
      <c r="H10" s="274"/>
      <c r="I10" s="274"/>
      <c r="J10" s="274"/>
      <c r="K10" s="274"/>
    </row>
    <row r="11" spans="1:11">
      <c r="A11" s="580" t="s">
        <v>464</v>
      </c>
      <c r="B11" s="581"/>
      <c r="C11" s="581"/>
      <c r="D11" s="581"/>
      <c r="E11" s="581"/>
      <c r="F11" s="581"/>
      <c r="G11" s="581"/>
      <c r="H11" s="581"/>
      <c r="I11" s="581"/>
      <c r="J11" s="581"/>
      <c r="K11" s="581"/>
    </row>
    <row r="12" spans="1:11">
      <c r="A12" s="581" t="s">
        <v>374</v>
      </c>
      <c r="B12" s="581"/>
      <c r="C12" s="581"/>
      <c r="D12" s="581"/>
      <c r="E12" s="581"/>
      <c r="F12" s="581"/>
      <c r="G12" s="581"/>
      <c r="H12" s="581"/>
      <c r="I12" s="581"/>
      <c r="J12" s="581"/>
      <c r="K12" s="581"/>
    </row>
    <row r="13" spans="1:11">
      <c r="A13" s="581" t="s">
        <v>4</v>
      </c>
      <c r="B13" s="581"/>
      <c r="C13" s="581"/>
      <c r="D13" s="581"/>
      <c r="E13" s="581"/>
      <c r="F13" s="581"/>
      <c r="G13" s="581"/>
      <c r="H13" s="581"/>
      <c r="I13" s="581"/>
      <c r="J13" s="581"/>
      <c r="K13" s="581"/>
    </row>
    <row r="14" spans="1:11" ht="11.1" customHeight="1">
      <c r="A14" s="273"/>
      <c r="B14" s="274"/>
      <c r="C14" s="274"/>
      <c r="D14" s="274"/>
      <c r="E14" s="274"/>
      <c r="F14" s="274"/>
      <c r="G14" s="271"/>
      <c r="H14" s="271"/>
      <c r="I14" s="271"/>
      <c r="J14" s="271"/>
      <c r="K14" s="271"/>
    </row>
    <row r="15" spans="1:11">
      <c r="A15" s="580" t="s">
        <v>5</v>
      </c>
      <c r="B15" s="581"/>
      <c r="C15" s="581"/>
      <c r="D15" s="581"/>
      <c r="E15" s="581"/>
      <c r="F15" s="581"/>
      <c r="G15" s="581"/>
      <c r="H15" s="581"/>
      <c r="I15" s="581"/>
      <c r="J15" s="581"/>
      <c r="K15" s="581"/>
    </row>
    <row r="16" spans="1:11" ht="15" customHeight="1">
      <c r="A16" s="581" t="s">
        <v>492</v>
      </c>
      <c r="B16" s="581"/>
      <c r="C16" s="581"/>
      <c r="D16" s="581"/>
      <c r="E16" s="581"/>
      <c r="F16" s="581"/>
      <c r="G16" s="581"/>
      <c r="H16" s="581"/>
      <c r="I16" s="581"/>
      <c r="J16" s="581"/>
      <c r="K16" s="581"/>
    </row>
    <row r="17" spans="1:11">
      <c r="A17" s="270"/>
      <c r="B17" s="271"/>
      <c r="C17" s="271"/>
      <c r="D17" s="271"/>
      <c r="E17" s="271"/>
      <c r="F17" s="271"/>
      <c r="G17" s="271" t="s">
        <v>228</v>
      </c>
      <c r="H17" s="271"/>
      <c r="I17" s="276"/>
      <c r="J17" s="276"/>
      <c r="K17" s="104"/>
    </row>
    <row r="18" spans="1:11" ht="9" customHeight="1">
      <c r="A18" s="581"/>
      <c r="B18" s="581"/>
      <c r="C18" s="581"/>
      <c r="D18" s="581"/>
      <c r="E18" s="581"/>
      <c r="F18" s="581"/>
      <c r="G18" s="581"/>
      <c r="H18" s="581"/>
      <c r="I18" s="581"/>
      <c r="J18" s="581"/>
      <c r="K18" s="581"/>
    </row>
    <row r="19" spans="1:11">
      <c r="A19" s="270"/>
      <c r="B19" s="271"/>
      <c r="C19" s="271"/>
      <c r="D19" s="271"/>
      <c r="E19" s="271"/>
      <c r="F19" s="271"/>
      <c r="G19" s="271"/>
      <c r="H19" s="271"/>
      <c r="I19" s="105"/>
      <c r="J19" s="106"/>
      <c r="K19" s="107" t="s">
        <v>8</v>
      </c>
    </row>
    <row r="20" spans="1:11">
      <c r="A20" s="270"/>
      <c r="B20" s="271"/>
      <c r="C20" s="271"/>
      <c r="D20" s="271"/>
      <c r="E20" s="271"/>
      <c r="F20" s="271"/>
      <c r="G20" s="271"/>
      <c r="H20" s="271"/>
      <c r="I20" s="108"/>
      <c r="J20" s="108" t="s">
        <v>229</v>
      </c>
      <c r="K20" s="109"/>
    </row>
    <row r="21" spans="1:11">
      <c r="A21" s="270"/>
      <c r="B21" s="271"/>
      <c r="C21" s="271"/>
      <c r="D21" s="271"/>
      <c r="E21" s="271"/>
      <c r="F21" s="271"/>
      <c r="G21" s="271"/>
      <c r="H21" s="271"/>
      <c r="I21" s="108"/>
      <c r="J21" s="108" t="s">
        <v>9</v>
      </c>
      <c r="K21" s="109"/>
    </row>
    <row r="22" spans="1:11">
      <c r="A22" s="270"/>
      <c r="B22" s="271"/>
      <c r="C22" s="271"/>
      <c r="D22" s="271"/>
      <c r="E22" s="271"/>
      <c r="F22" s="271"/>
      <c r="G22" s="271"/>
      <c r="H22" s="271"/>
      <c r="I22" s="110"/>
      <c r="J22" s="108" t="s">
        <v>10</v>
      </c>
      <c r="K22" s="109" t="s">
        <v>11</v>
      </c>
    </row>
    <row r="23" spans="1:11" ht="8.1" customHeight="1">
      <c r="A23" s="272"/>
      <c r="B23" s="272"/>
      <c r="C23" s="272"/>
      <c r="D23" s="272"/>
      <c r="E23" s="272"/>
      <c r="F23" s="272"/>
      <c r="G23" s="271"/>
      <c r="H23" s="271"/>
      <c r="I23" s="111"/>
      <c r="J23" s="111"/>
      <c r="K23" s="112"/>
    </row>
    <row r="24" spans="1:11">
      <c r="A24" s="272"/>
      <c r="B24" s="272"/>
      <c r="C24" s="272"/>
      <c r="D24" s="272"/>
      <c r="E24" s="272"/>
      <c r="F24" s="272"/>
      <c r="G24" s="113"/>
      <c r="H24" s="271"/>
      <c r="I24" s="111"/>
      <c r="J24" s="111"/>
      <c r="K24" s="110" t="s">
        <v>230</v>
      </c>
    </row>
    <row r="25" spans="1:11" ht="15" customHeight="1">
      <c r="A25" s="586" t="s">
        <v>17</v>
      </c>
      <c r="B25" s="592"/>
      <c r="C25" s="592"/>
      <c r="D25" s="592"/>
      <c r="E25" s="592"/>
      <c r="F25" s="592"/>
      <c r="G25" s="586" t="s">
        <v>18</v>
      </c>
      <c r="H25" s="586" t="s">
        <v>231</v>
      </c>
      <c r="I25" s="593" t="s">
        <v>232</v>
      </c>
      <c r="J25" s="594"/>
      <c r="K25" s="594"/>
    </row>
    <row r="26" spans="1:11">
      <c r="A26" s="592"/>
      <c r="B26" s="592"/>
      <c r="C26" s="592"/>
      <c r="D26" s="592"/>
      <c r="E26" s="592"/>
      <c r="F26" s="592"/>
      <c r="G26" s="586"/>
      <c r="H26" s="586"/>
      <c r="I26" s="595" t="s">
        <v>233</v>
      </c>
      <c r="J26" s="595"/>
      <c r="K26" s="596"/>
    </row>
    <row r="27" spans="1:11" ht="24.95" customHeight="1">
      <c r="A27" s="592"/>
      <c r="B27" s="592"/>
      <c r="C27" s="592"/>
      <c r="D27" s="592"/>
      <c r="E27" s="592"/>
      <c r="F27" s="592"/>
      <c r="G27" s="586"/>
      <c r="H27" s="586"/>
      <c r="I27" s="586" t="s">
        <v>234</v>
      </c>
      <c r="J27" s="586" t="s">
        <v>235</v>
      </c>
      <c r="K27" s="587"/>
    </row>
    <row r="28" spans="1:11" ht="36" customHeight="1">
      <c r="A28" s="592"/>
      <c r="B28" s="592"/>
      <c r="C28" s="592"/>
      <c r="D28" s="592"/>
      <c r="E28" s="592"/>
      <c r="F28" s="592"/>
      <c r="G28" s="586"/>
      <c r="H28" s="586"/>
      <c r="I28" s="586"/>
      <c r="J28" s="279" t="s">
        <v>236</v>
      </c>
      <c r="K28" s="279" t="s">
        <v>237</v>
      </c>
    </row>
    <row r="29" spans="1:11">
      <c r="A29" s="588">
        <v>1</v>
      </c>
      <c r="B29" s="588"/>
      <c r="C29" s="588"/>
      <c r="D29" s="588"/>
      <c r="E29" s="588"/>
      <c r="F29" s="588"/>
      <c r="G29" s="280">
        <v>2</v>
      </c>
      <c r="H29" s="280">
        <v>3</v>
      </c>
      <c r="I29" s="280">
        <v>4</v>
      </c>
      <c r="J29" s="280">
        <v>5</v>
      </c>
      <c r="K29" s="280">
        <v>6</v>
      </c>
    </row>
    <row r="30" spans="1:11" ht="21" customHeight="1">
      <c r="A30" s="114">
        <v>2</v>
      </c>
      <c r="B30" s="114"/>
      <c r="C30" s="115"/>
      <c r="D30" s="115"/>
      <c r="E30" s="115"/>
      <c r="F30" s="115"/>
      <c r="G30" s="116" t="s">
        <v>238</v>
      </c>
      <c r="H30" s="117">
        <v>1</v>
      </c>
      <c r="I30" s="118">
        <f>I31+I37+I39+I42+I47+I59+I66+I75+I81</f>
        <v>13.3</v>
      </c>
      <c r="J30" s="118">
        <f>J31+J37+J39+J42+J47+J59+J66+J75+J81</f>
        <v>1962.81</v>
      </c>
      <c r="K30" s="118">
        <f>K31+K37+K39+K42+K47+K59+K66+K75+K81</f>
        <v>0</v>
      </c>
    </row>
    <row r="31" spans="1:11" hidden="1" collapsed="1">
      <c r="A31" s="114">
        <v>2</v>
      </c>
      <c r="B31" s="114">
        <v>1</v>
      </c>
      <c r="C31" s="114"/>
      <c r="D31" s="114"/>
      <c r="E31" s="114"/>
      <c r="F31" s="114"/>
      <c r="G31" s="119" t="s">
        <v>29</v>
      </c>
      <c r="H31" s="117">
        <v>2</v>
      </c>
      <c r="I31" s="118">
        <f>I32+I36</f>
        <v>0</v>
      </c>
      <c r="J31" s="118">
        <f>J32+J36</f>
        <v>0</v>
      </c>
      <c r="K31" s="118">
        <f>K32+K36</f>
        <v>0</v>
      </c>
    </row>
    <row r="32" spans="1:11" hidden="1" collapsed="1">
      <c r="A32" s="115">
        <v>2</v>
      </c>
      <c r="B32" s="115">
        <v>1</v>
      </c>
      <c r="C32" s="115">
        <v>1</v>
      </c>
      <c r="D32" s="115"/>
      <c r="E32" s="115"/>
      <c r="F32" s="115"/>
      <c r="G32" s="120" t="s">
        <v>239</v>
      </c>
      <c r="H32" s="280">
        <v>3</v>
      </c>
      <c r="I32" s="121">
        <f>I33+I35</f>
        <v>0</v>
      </c>
      <c r="J32" s="121">
        <f>J33+J35</f>
        <v>0</v>
      </c>
      <c r="K32" s="121">
        <f>K33+K35</f>
        <v>0</v>
      </c>
    </row>
    <row r="33" spans="1:11" hidden="1" collapsed="1">
      <c r="A33" s="115">
        <v>2</v>
      </c>
      <c r="B33" s="115">
        <v>1</v>
      </c>
      <c r="C33" s="115">
        <v>1</v>
      </c>
      <c r="D33" s="115">
        <v>1</v>
      </c>
      <c r="E33" s="115">
        <v>1</v>
      </c>
      <c r="F33" s="115">
        <v>1</v>
      </c>
      <c r="G33" s="120" t="s">
        <v>240</v>
      </c>
      <c r="H33" s="280">
        <v>4</v>
      </c>
      <c r="I33" s="121"/>
      <c r="J33" s="121"/>
      <c r="K33" s="121"/>
    </row>
    <row r="34" spans="1:11" hidden="1" collapsed="1">
      <c r="A34" s="115"/>
      <c r="B34" s="115"/>
      <c r="C34" s="115"/>
      <c r="D34" s="115"/>
      <c r="E34" s="115"/>
      <c r="F34" s="115"/>
      <c r="G34" s="120" t="s">
        <v>241</v>
      </c>
      <c r="H34" s="280">
        <v>5</v>
      </c>
      <c r="I34" s="121"/>
      <c r="J34" s="121"/>
      <c r="K34" s="121"/>
    </row>
    <row r="35" spans="1:11" hidden="1" collapsed="1">
      <c r="A35" s="115">
        <v>2</v>
      </c>
      <c r="B35" s="115">
        <v>1</v>
      </c>
      <c r="C35" s="115">
        <v>1</v>
      </c>
      <c r="D35" s="115">
        <v>1</v>
      </c>
      <c r="E35" s="115">
        <v>2</v>
      </c>
      <c r="F35" s="115">
        <v>1</v>
      </c>
      <c r="G35" s="120" t="s">
        <v>32</v>
      </c>
      <c r="H35" s="280">
        <v>6</v>
      </c>
      <c r="I35" s="121"/>
      <c r="J35" s="121"/>
      <c r="K35" s="121"/>
    </row>
    <row r="36" spans="1:11" hidden="1" collapsed="1">
      <c r="A36" s="115">
        <v>2</v>
      </c>
      <c r="B36" s="115">
        <v>1</v>
      </c>
      <c r="C36" s="115">
        <v>2</v>
      </c>
      <c r="D36" s="115"/>
      <c r="E36" s="115"/>
      <c r="F36" s="115"/>
      <c r="G36" s="120" t="s">
        <v>33</v>
      </c>
      <c r="H36" s="280">
        <v>7</v>
      </c>
      <c r="I36" s="121"/>
      <c r="J36" s="121"/>
      <c r="K36" s="121"/>
    </row>
    <row r="37" spans="1:11" ht="16.5" customHeight="1">
      <c r="A37" s="114">
        <v>2</v>
      </c>
      <c r="B37" s="114">
        <v>2</v>
      </c>
      <c r="C37" s="114"/>
      <c r="D37" s="114"/>
      <c r="E37" s="114"/>
      <c r="F37" s="114"/>
      <c r="G37" s="119" t="s">
        <v>242</v>
      </c>
      <c r="H37" s="117">
        <v>8</v>
      </c>
      <c r="I37" s="122">
        <f>I38</f>
        <v>13.3</v>
      </c>
      <c r="J37" s="122">
        <f>J38</f>
        <v>1962.81</v>
      </c>
      <c r="K37" s="122">
        <f>K38</f>
        <v>0</v>
      </c>
    </row>
    <row r="38" spans="1:11" ht="24" customHeight="1">
      <c r="A38" s="115">
        <v>2</v>
      </c>
      <c r="B38" s="115">
        <v>2</v>
      </c>
      <c r="C38" s="115">
        <v>1</v>
      </c>
      <c r="D38" s="115"/>
      <c r="E38" s="115"/>
      <c r="F38" s="115"/>
      <c r="G38" s="120" t="s">
        <v>242</v>
      </c>
      <c r="H38" s="280">
        <v>9</v>
      </c>
      <c r="I38" s="121">
        <v>13.3</v>
      </c>
      <c r="J38" s="121">
        <v>1962.81</v>
      </c>
      <c r="K38" s="121"/>
    </row>
    <row r="39" spans="1:11" hidden="1" collapsed="1">
      <c r="A39" s="114">
        <v>2</v>
      </c>
      <c r="B39" s="114">
        <v>3</v>
      </c>
      <c r="C39" s="114"/>
      <c r="D39" s="114"/>
      <c r="E39" s="114"/>
      <c r="F39" s="114"/>
      <c r="G39" s="119" t="s">
        <v>50</v>
      </c>
      <c r="H39" s="117">
        <v>10</v>
      </c>
      <c r="I39" s="118">
        <f>I40+I41</f>
        <v>0</v>
      </c>
      <c r="J39" s="118">
        <f>J40+J41</f>
        <v>0</v>
      </c>
      <c r="K39" s="118">
        <f>K40+K41</f>
        <v>0</v>
      </c>
    </row>
    <row r="40" spans="1:11" hidden="1" collapsed="1">
      <c r="A40" s="115">
        <v>2</v>
      </c>
      <c r="B40" s="115">
        <v>3</v>
      </c>
      <c r="C40" s="115">
        <v>1</v>
      </c>
      <c r="D40" s="115"/>
      <c r="E40" s="115"/>
      <c r="F40" s="115"/>
      <c r="G40" s="120" t="s">
        <v>51</v>
      </c>
      <c r="H40" s="280">
        <v>11</v>
      </c>
      <c r="I40" s="121"/>
      <c r="J40" s="121"/>
      <c r="K40" s="121"/>
    </row>
    <row r="41" spans="1:11" hidden="1" collapsed="1">
      <c r="A41" s="115">
        <v>2</v>
      </c>
      <c r="B41" s="115">
        <v>3</v>
      </c>
      <c r="C41" s="115">
        <v>2</v>
      </c>
      <c r="D41" s="115"/>
      <c r="E41" s="115"/>
      <c r="F41" s="115"/>
      <c r="G41" s="120" t="s">
        <v>60</v>
      </c>
      <c r="H41" s="280">
        <v>12</v>
      </c>
      <c r="I41" s="121"/>
      <c r="J41" s="121"/>
      <c r="K41" s="121"/>
    </row>
    <row r="42" spans="1:11" hidden="1" collapsed="1">
      <c r="A42" s="114">
        <v>2</v>
      </c>
      <c r="B42" s="114">
        <v>4</v>
      </c>
      <c r="C42" s="114"/>
      <c r="D42" s="114"/>
      <c r="E42" s="114"/>
      <c r="F42" s="114"/>
      <c r="G42" s="119" t="s">
        <v>61</v>
      </c>
      <c r="H42" s="117">
        <v>13</v>
      </c>
      <c r="I42" s="118">
        <f>I43</f>
        <v>0</v>
      </c>
      <c r="J42" s="118">
        <f>J43</f>
        <v>0</v>
      </c>
      <c r="K42" s="118">
        <f>K43</f>
        <v>0</v>
      </c>
    </row>
    <row r="43" spans="1:11" hidden="1" collapsed="1">
      <c r="A43" s="115">
        <v>2</v>
      </c>
      <c r="B43" s="115">
        <v>4</v>
      </c>
      <c r="C43" s="115">
        <v>1</v>
      </c>
      <c r="D43" s="115"/>
      <c r="E43" s="115"/>
      <c r="F43" s="115"/>
      <c r="G43" s="120" t="s">
        <v>243</v>
      </c>
      <c r="H43" s="280">
        <v>14</v>
      </c>
      <c r="I43" s="121">
        <f>I44+I45+I46</f>
        <v>0</v>
      </c>
      <c r="J43" s="121">
        <f>J44+J45+J46</f>
        <v>0</v>
      </c>
      <c r="K43" s="121">
        <f>K44+K45+K46</f>
        <v>0</v>
      </c>
    </row>
    <row r="44" spans="1:11" hidden="1" collapsed="1">
      <c r="A44" s="115">
        <v>2</v>
      </c>
      <c r="B44" s="115">
        <v>4</v>
      </c>
      <c r="C44" s="115">
        <v>1</v>
      </c>
      <c r="D44" s="115">
        <v>1</v>
      </c>
      <c r="E44" s="115">
        <v>1</v>
      </c>
      <c r="F44" s="115">
        <v>1</v>
      </c>
      <c r="G44" s="120" t="s">
        <v>63</v>
      </c>
      <c r="H44" s="280">
        <v>15</v>
      </c>
      <c r="I44" s="121"/>
      <c r="J44" s="121"/>
      <c r="K44" s="121"/>
    </row>
    <row r="45" spans="1:11" hidden="1" collapsed="1">
      <c r="A45" s="115">
        <v>2</v>
      </c>
      <c r="B45" s="115">
        <v>4</v>
      </c>
      <c r="C45" s="115">
        <v>1</v>
      </c>
      <c r="D45" s="115">
        <v>1</v>
      </c>
      <c r="E45" s="115">
        <v>1</v>
      </c>
      <c r="F45" s="115">
        <v>2</v>
      </c>
      <c r="G45" s="120" t="s">
        <v>64</v>
      </c>
      <c r="H45" s="280">
        <v>16</v>
      </c>
      <c r="I45" s="121"/>
      <c r="J45" s="121"/>
      <c r="K45" s="121"/>
    </row>
    <row r="46" spans="1:11" hidden="1" collapsed="1">
      <c r="A46" s="115">
        <v>2</v>
      </c>
      <c r="B46" s="115">
        <v>4</v>
      </c>
      <c r="C46" s="115">
        <v>1</v>
      </c>
      <c r="D46" s="115">
        <v>1</v>
      </c>
      <c r="E46" s="115">
        <v>1</v>
      </c>
      <c r="F46" s="115">
        <v>3</v>
      </c>
      <c r="G46" s="120" t="s">
        <v>65</v>
      </c>
      <c r="H46" s="280">
        <v>17</v>
      </c>
      <c r="I46" s="121"/>
      <c r="J46" s="121"/>
      <c r="K46" s="121"/>
    </row>
    <row r="47" spans="1:11" hidden="1" collapsed="1">
      <c r="A47" s="114">
        <v>2</v>
      </c>
      <c r="B47" s="114">
        <v>5</v>
      </c>
      <c r="C47" s="114"/>
      <c r="D47" s="114"/>
      <c r="E47" s="114"/>
      <c r="F47" s="114"/>
      <c r="G47" s="119" t="s">
        <v>66</v>
      </c>
      <c r="H47" s="117">
        <v>18</v>
      </c>
      <c r="I47" s="118">
        <f>I48+I51+I54</f>
        <v>0</v>
      </c>
      <c r="J47" s="118">
        <f>J48+J51+J54</f>
        <v>0</v>
      </c>
      <c r="K47" s="118">
        <f>K48+K51+K54</f>
        <v>0</v>
      </c>
    </row>
    <row r="48" spans="1:11" hidden="1" collapsed="1">
      <c r="A48" s="115">
        <v>2</v>
      </c>
      <c r="B48" s="115">
        <v>5</v>
      </c>
      <c r="C48" s="115">
        <v>1</v>
      </c>
      <c r="D48" s="115"/>
      <c r="E48" s="115"/>
      <c r="F48" s="115"/>
      <c r="G48" s="120" t="s">
        <v>67</v>
      </c>
      <c r="H48" s="280">
        <v>19</v>
      </c>
      <c r="I48" s="121">
        <f>I49+I50</f>
        <v>0</v>
      </c>
      <c r="J48" s="121">
        <f>J49+J50</f>
        <v>0</v>
      </c>
      <c r="K48" s="121">
        <f>K49+K50</f>
        <v>0</v>
      </c>
    </row>
    <row r="49" spans="1:12" ht="24" hidden="1" customHeight="1" collapsed="1">
      <c r="A49" s="115">
        <v>2</v>
      </c>
      <c r="B49" s="115">
        <v>5</v>
      </c>
      <c r="C49" s="115">
        <v>1</v>
      </c>
      <c r="D49" s="115">
        <v>1</v>
      </c>
      <c r="E49" s="115">
        <v>1</v>
      </c>
      <c r="F49" s="115">
        <v>1</v>
      </c>
      <c r="G49" s="120" t="s">
        <v>68</v>
      </c>
      <c r="H49" s="280">
        <v>20</v>
      </c>
      <c r="I49" s="121"/>
      <c r="J49" s="121"/>
      <c r="K49" s="121"/>
      <c r="L49" s="43"/>
    </row>
    <row r="50" spans="1:12" hidden="1" collapsed="1">
      <c r="A50" s="115">
        <v>2</v>
      </c>
      <c r="B50" s="115">
        <v>5</v>
      </c>
      <c r="C50" s="115">
        <v>1</v>
      </c>
      <c r="D50" s="115">
        <v>1</v>
      </c>
      <c r="E50" s="115">
        <v>1</v>
      </c>
      <c r="F50" s="115">
        <v>2</v>
      </c>
      <c r="G50" s="120" t="s">
        <v>69</v>
      </c>
      <c r="H50" s="280">
        <v>21</v>
      </c>
      <c r="I50" s="121"/>
      <c r="J50" s="121"/>
      <c r="K50" s="121"/>
    </row>
    <row r="51" spans="1:12" hidden="1" collapsed="1">
      <c r="A51" s="115">
        <v>2</v>
      </c>
      <c r="B51" s="115">
        <v>5</v>
      </c>
      <c r="C51" s="115">
        <v>2</v>
      </c>
      <c r="D51" s="115"/>
      <c r="E51" s="115"/>
      <c r="F51" s="115"/>
      <c r="G51" s="120" t="s">
        <v>70</v>
      </c>
      <c r="H51" s="280">
        <v>22</v>
      </c>
      <c r="I51" s="121">
        <f>I52+I53</f>
        <v>0</v>
      </c>
      <c r="J51" s="121">
        <f>J52+J53</f>
        <v>0</v>
      </c>
      <c r="K51" s="121">
        <f>K52+K53</f>
        <v>0</v>
      </c>
    </row>
    <row r="52" spans="1:12" ht="24" hidden="1" customHeight="1" collapsed="1">
      <c r="A52" s="115">
        <v>2</v>
      </c>
      <c r="B52" s="115">
        <v>5</v>
      </c>
      <c r="C52" s="115">
        <v>2</v>
      </c>
      <c r="D52" s="115">
        <v>1</v>
      </c>
      <c r="E52" s="115">
        <v>1</v>
      </c>
      <c r="F52" s="115">
        <v>1</v>
      </c>
      <c r="G52" s="120" t="s">
        <v>71</v>
      </c>
      <c r="H52" s="280">
        <v>23</v>
      </c>
      <c r="I52" s="121"/>
      <c r="J52" s="121"/>
      <c r="K52" s="121"/>
      <c r="L52" s="43"/>
    </row>
    <row r="53" spans="1:12" ht="24" hidden="1" customHeight="1" collapsed="1">
      <c r="A53" s="115">
        <v>2</v>
      </c>
      <c r="B53" s="115">
        <v>5</v>
      </c>
      <c r="C53" s="115">
        <v>2</v>
      </c>
      <c r="D53" s="115">
        <v>1</v>
      </c>
      <c r="E53" s="115">
        <v>1</v>
      </c>
      <c r="F53" s="115">
        <v>2</v>
      </c>
      <c r="G53" s="120" t="s">
        <v>244</v>
      </c>
      <c r="H53" s="280">
        <v>24</v>
      </c>
      <c r="I53" s="121"/>
      <c r="J53" s="121"/>
      <c r="K53" s="121"/>
      <c r="L53" s="43"/>
    </row>
    <row r="54" spans="1:12" hidden="1" collapsed="1">
      <c r="A54" s="115">
        <v>2</v>
      </c>
      <c r="B54" s="115">
        <v>5</v>
      </c>
      <c r="C54" s="115">
        <v>3</v>
      </c>
      <c r="D54" s="115"/>
      <c r="E54" s="115"/>
      <c r="F54" s="115"/>
      <c r="G54" s="120" t="s">
        <v>73</v>
      </c>
      <c r="H54" s="280">
        <v>25</v>
      </c>
      <c r="I54" s="121">
        <f>I55+I56+I57+I58</f>
        <v>0</v>
      </c>
      <c r="J54" s="121">
        <f>J55+J56+J57+J58</f>
        <v>0</v>
      </c>
      <c r="K54" s="121">
        <f>K55+K56+K57+K58</f>
        <v>0</v>
      </c>
    </row>
    <row r="55" spans="1:12" ht="24" hidden="1" customHeight="1" collapsed="1">
      <c r="A55" s="115">
        <v>2</v>
      </c>
      <c r="B55" s="115">
        <v>5</v>
      </c>
      <c r="C55" s="115">
        <v>3</v>
      </c>
      <c r="D55" s="115">
        <v>1</v>
      </c>
      <c r="E55" s="115">
        <v>1</v>
      </c>
      <c r="F55" s="115">
        <v>1</v>
      </c>
      <c r="G55" s="120" t="s">
        <v>74</v>
      </c>
      <c r="H55" s="280">
        <v>26</v>
      </c>
      <c r="I55" s="121"/>
      <c r="J55" s="121"/>
      <c r="K55" s="121"/>
      <c r="L55" s="43"/>
    </row>
    <row r="56" spans="1:12" hidden="1" collapsed="1">
      <c r="A56" s="115">
        <v>2</v>
      </c>
      <c r="B56" s="115">
        <v>5</v>
      </c>
      <c r="C56" s="115">
        <v>3</v>
      </c>
      <c r="D56" s="115">
        <v>1</v>
      </c>
      <c r="E56" s="115">
        <v>1</v>
      </c>
      <c r="F56" s="115">
        <v>2</v>
      </c>
      <c r="G56" s="120" t="s">
        <v>75</v>
      </c>
      <c r="H56" s="280">
        <v>27</v>
      </c>
      <c r="I56" s="121"/>
      <c r="J56" s="121"/>
      <c r="K56" s="121"/>
    </row>
    <row r="57" spans="1:12" ht="24" hidden="1" customHeight="1" collapsed="1">
      <c r="A57" s="115">
        <v>2</v>
      </c>
      <c r="B57" s="115">
        <v>5</v>
      </c>
      <c r="C57" s="115">
        <v>3</v>
      </c>
      <c r="D57" s="115">
        <v>2</v>
      </c>
      <c r="E57" s="115">
        <v>1</v>
      </c>
      <c r="F57" s="115">
        <v>1</v>
      </c>
      <c r="G57" s="123" t="s">
        <v>76</v>
      </c>
      <c r="H57" s="280">
        <v>28</v>
      </c>
      <c r="I57" s="121"/>
      <c r="J57" s="121"/>
      <c r="K57" s="121"/>
      <c r="L57" s="43"/>
    </row>
    <row r="58" spans="1:12" hidden="1" collapsed="1">
      <c r="A58" s="115">
        <v>2</v>
      </c>
      <c r="B58" s="115">
        <v>5</v>
      </c>
      <c r="C58" s="115">
        <v>3</v>
      </c>
      <c r="D58" s="115">
        <v>2</v>
      </c>
      <c r="E58" s="115">
        <v>1</v>
      </c>
      <c r="F58" s="115">
        <v>2</v>
      </c>
      <c r="G58" s="123" t="s">
        <v>77</v>
      </c>
      <c r="H58" s="280">
        <v>29</v>
      </c>
      <c r="I58" s="121"/>
      <c r="J58" s="121"/>
      <c r="K58" s="121"/>
    </row>
    <row r="59" spans="1:12" hidden="1" collapsed="1">
      <c r="A59" s="114">
        <v>2</v>
      </c>
      <c r="B59" s="114">
        <v>6</v>
      </c>
      <c r="C59" s="114"/>
      <c r="D59" s="114"/>
      <c r="E59" s="114"/>
      <c r="F59" s="114"/>
      <c r="G59" s="119" t="s">
        <v>78</v>
      </c>
      <c r="H59" s="117">
        <v>30</v>
      </c>
      <c r="I59" s="118">
        <f>I60+I61+I62+I63+I64+I65</f>
        <v>0</v>
      </c>
      <c r="J59" s="118">
        <f>J60+J61+J62+J63+J64+J65</f>
        <v>0</v>
      </c>
      <c r="K59" s="118">
        <f>K60+K61+K62+K63+K64+K65</f>
        <v>0</v>
      </c>
    </row>
    <row r="60" spans="1:12" hidden="1" collapsed="1">
      <c r="A60" s="115">
        <v>2</v>
      </c>
      <c r="B60" s="115">
        <v>6</v>
      </c>
      <c r="C60" s="115">
        <v>1</v>
      </c>
      <c r="D60" s="115"/>
      <c r="E60" s="115"/>
      <c r="F60" s="115"/>
      <c r="G60" s="120" t="s">
        <v>245</v>
      </c>
      <c r="H60" s="280">
        <v>31</v>
      </c>
      <c r="I60" s="121"/>
      <c r="J60" s="121"/>
      <c r="K60" s="121"/>
    </row>
    <row r="61" spans="1:12" hidden="1" collapsed="1">
      <c r="A61" s="115">
        <v>2</v>
      </c>
      <c r="B61" s="115">
        <v>6</v>
      </c>
      <c r="C61" s="115">
        <v>2</v>
      </c>
      <c r="D61" s="115"/>
      <c r="E61" s="115"/>
      <c r="F61" s="115"/>
      <c r="G61" s="120" t="s">
        <v>246</v>
      </c>
      <c r="H61" s="280">
        <v>32</v>
      </c>
      <c r="I61" s="121"/>
      <c r="J61" s="121"/>
      <c r="K61" s="121"/>
    </row>
    <row r="62" spans="1:12" hidden="1" collapsed="1">
      <c r="A62" s="115">
        <v>2</v>
      </c>
      <c r="B62" s="115">
        <v>6</v>
      </c>
      <c r="C62" s="115">
        <v>3</v>
      </c>
      <c r="D62" s="115"/>
      <c r="E62" s="115"/>
      <c r="F62" s="115"/>
      <c r="G62" s="120" t="s">
        <v>247</v>
      </c>
      <c r="H62" s="280">
        <v>33</v>
      </c>
      <c r="I62" s="121"/>
      <c r="J62" s="121"/>
      <c r="K62" s="121"/>
    </row>
    <row r="63" spans="1:12" ht="24" hidden="1" customHeight="1" collapsed="1">
      <c r="A63" s="115">
        <v>2</v>
      </c>
      <c r="B63" s="115">
        <v>6</v>
      </c>
      <c r="C63" s="115">
        <v>4</v>
      </c>
      <c r="D63" s="115"/>
      <c r="E63" s="115"/>
      <c r="F63" s="115"/>
      <c r="G63" s="120" t="s">
        <v>84</v>
      </c>
      <c r="H63" s="280">
        <v>34</v>
      </c>
      <c r="I63" s="121"/>
      <c r="J63" s="121"/>
      <c r="K63" s="121"/>
      <c r="L63" s="43"/>
    </row>
    <row r="64" spans="1:12" ht="24" hidden="1" customHeight="1" collapsed="1">
      <c r="A64" s="115">
        <v>2</v>
      </c>
      <c r="B64" s="115">
        <v>6</v>
      </c>
      <c r="C64" s="115">
        <v>5</v>
      </c>
      <c r="D64" s="115"/>
      <c r="E64" s="115"/>
      <c r="F64" s="115"/>
      <c r="G64" s="120" t="s">
        <v>86</v>
      </c>
      <c r="H64" s="280">
        <v>35</v>
      </c>
      <c r="I64" s="121"/>
      <c r="J64" s="121"/>
      <c r="K64" s="121"/>
      <c r="L64" s="43"/>
    </row>
    <row r="65" spans="1:12" hidden="1" collapsed="1">
      <c r="A65" s="115">
        <v>2</v>
      </c>
      <c r="B65" s="115">
        <v>6</v>
      </c>
      <c r="C65" s="115">
        <v>6</v>
      </c>
      <c r="D65" s="115"/>
      <c r="E65" s="115"/>
      <c r="F65" s="115"/>
      <c r="G65" s="120" t="s">
        <v>87</v>
      </c>
      <c r="H65" s="280">
        <v>36</v>
      </c>
      <c r="I65" s="121"/>
      <c r="J65" s="121"/>
      <c r="K65" s="121"/>
    </row>
    <row r="66" spans="1:12" hidden="1" collapsed="1">
      <c r="A66" s="114">
        <v>2</v>
      </c>
      <c r="B66" s="114">
        <v>7</v>
      </c>
      <c r="C66" s="115"/>
      <c r="D66" s="115"/>
      <c r="E66" s="115"/>
      <c r="F66" s="115"/>
      <c r="G66" s="119" t="s">
        <v>88</v>
      </c>
      <c r="H66" s="117">
        <v>37</v>
      </c>
      <c r="I66" s="118">
        <f>I67+I70+I74</f>
        <v>0</v>
      </c>
      <c r="J66" s="118">
        <f>J67+J70+J74</f>
        <v>0</v>
      </c>
      <c r="K66" s="118">
        <f>K67+K70+K74</f>
        <v>0</v>
      </c>
    </row>
    <row r="67" spans="1:12" hidden="1" collapsed="1">
      <c r="A67" s="115">
        <v>2</v>
      </c>
      <c r="B67" s="115">
        <v>7</v>
      </c>
      <c r="C67" s="115">
        <v>1</v>
      </c>
      <c r="D67" s="115"/>
      <c r="E67" s="115"/>
      <c r="F67" s="115"/>
      <c r="G67" s="124" t="s">
        <v>248</v>
      </c>
      <c r="H67" s="280">
        <v>38</v>
      </c>
      <c r="I67" s="121">
        <f>I68+I69</f>
        <v>0</v>
      </c>
      <c r="J67" s="121">
        <f>J68+J69</f>
        <v>0</v>
      </c>
      <c r="K67" s="121">
        <f>K68+K69</f>
        <v>0</v>
      </c>
    </row>
    <row r="68" spans="1:12" hidden="1" collapsed="1">
      <c r="A68" s="115">
        <v>2</v>
      </c>
      <c r="B68" s="115">
        <v>7</v>
      </c>
      <c r="C68" s="115">
        <v>1</v>
      </c>
      <c r="D68" s="115">
        <v>1</v>
      </c>
      <c r="E68" s="115">
        <v>1</v>
      </c>
      <c r="F68" s="115">
        <v>1</v>
      </c>
      <c r="G68" s="124" t="s">
        <v>90</v>
      </c>
      <c r="H68" s="280">
        <v>39</v>
      </c>
      <c r="I68" s="121"/>
      <c r="J68" s="121"/>
      <c r="K68" s="121"/>
    </row>
    <row r="69" spans="1:12" hidden="1" collapsed="1">
      <c r="A69" s="115">
        <v>2</v>
      </c>
      <c r="B69" s="115">
        <v>7</v>
      </c>
      <c r="C69" s="115">
        <v>1</v>
      </c>
      <c r="D69" s="115">
        <v>1</v>
      </c>
      <c r="E69" s="115">
        <v>1</v>
      </c>
      <c r="F69" s="115">
        <v>2</v>
      </c>
      <c r="G69" s="124" t="s">
        <v>91</v>
      </c>
      <c r="H69" s="280">
        <v>40</v>
      </c>
      <c r="I69" s="121"/>
      <c r="J69" s="121"/>
      <c r="K69" s="121"/>
    </row>
    <row r="70" spans="1:12" ht="24" hidden="1" customHeight="1" collapsed="1">
      <c r="A70" s="115">
        <v>2</v>
      </c>
      <c r="B70" s="115">
        <v>7</v>
      </c>
      <c r="C70" s="115">
        <v>2</v>
      </c>
      <c r="D70" s="115"/>
      <c r="E70" s="115"/>
      <c r="F70" s="115"/>
      <c r="G70" s="120" t="s">
        <v>249</v>
      </c>
      <c r="H70" s="280">
        <v>41</v>
      </c>
      <c r="I70" s="121">
        <f>I71+I72+I73</f>
        <v>0</v>
      </c>
      <c r="J70" s="121">
        <f>J71+J72+J73</f>
        <v>0</v>
      </c>
      <c r="K70" s="121">
        <f>K71+K72+K73</f>
        <v>0</v>
      </c>
      <c r="L70" s="43"/>
    </row>
    <row r="71" spans="1:12" hidden="1" collapsed="1">
      <c r="A71" s="115">
        <v>2</v>
      </c>
      <c r="B71" s="115">
        <v>7</v>
      </c>
      <c r="C71" s="115">
        <v>2</v>
      </c>
      <c r="D71" s="115">
        <v>1</v>
      </c>
      <c r="E71" s="115">
        <v>1</v>
      </c>
      <c r="F71" s="115">
        <v>1</v>
      </c>
      <c r="G71" s="120" t="s">
        <v>250</v>
      </c>
      <c r="H71" s="280">
        <v>42</v>
      </c>
      <c r="I71" s="121"/>
      <c r="J71" s="121"/>
      <c r="K71" s="121"/>
    </row>
    <row r="72" spans="1:12" hidden="1" collapsed="1">
      <c r="A72" s="115">
        <v>2</v>
      </c>
      <c r="B72" s="115">
        <v>7</v>
      </c>
      <c r="C72" s="115">
        <v>2</v>
      </c>
      <c r="D72" s="115">
        <v>1</v>
      </c>
      <c r="E72" s="115">
        <v>1</v>
      </c>
      <c r="F72" s="115">
        <v>2</v>
      </c>
      <c r="G72" s="120" t="s">
        <v>251</v>
      </c>
      <c r="H72" s="280">
        <v>43</v>
      </c>
      <c r="I72" s="121"/>
      <c r="J72" s="121"/>
      <c r="K72" s="121"/>
    </row>
    <row r="73" spans="1:12" hidden="1" collapsed="1">
      <c r="A73" s="115">
        <v>2</v>
      </c>
      <c r="B73" s="115">
        <v>7</v>
      </c>
      <c r="C73" s="115">
        <v>2</v>
      </c>
      <c r="D73" s="115">
        <v>2</v>
      </c>
      <c r="E73" s="115">
        <v>1</v>
      </c>
      <c r="F73" s="115">
        <v>1</v>
      </c>
      <c r="G73" s="120" t="s">
        <v>96</v>
      </c>
      <c r="H73" s="280">
        <v>44</v>
      </c>
      <c r="I73" s="121"/>
      <c r="J73" s="121"/>
      <c r="K73" s="121"/>
    </row>
    <row r="74" spans="1:12" hidden="1" collapsed="1">
      <c r="A74" s="115">
        <v>2</v>
      </c>
      <c r="B74" s="115">
        <v>7</v>
      </c>
      <c r="C74" s="115">
        <v>3</v>
      </c>
      <c r="D74" s="115"/>
      <c r="E74" s="115"/>
      <c r="F74" s="115"/>
      <c r="G74" s="120" t="s">
        <v>97</v>
      </c>
      <c r="H74" s="280">
        <v>45</v>
      </c>
      <c r="I74" s="121"/>
      <c r="J74" s="121"/>
      <c r="K74" s="121"/>
    </row>
    <row r="75" spans="1:12" hidden="1" collapsed="1">
      <c r="A75" s="114">
        <v>2</v>
      </c>
      <c r="B75" s="114">
        <v>8</v>
      </c>
      <c r="C75" s="114"/>
      <c r="D75" s="114"/>
      <c r="E75" s="114"/>
      <c r="F75" s="114"/>
      <c r="G75" s="119" t="s">
        <v>252</v>
      </c>
      <c r="H75" s="117">
        <v>46</v>
      </c>
      <c r="I75" s="118">
        <f>I76+I80</f>
        <v>0</v>
      </c>
      <c r="J75" s="118">
        <f>J76+J80</f>
        <v>0</v>
      </c>
      <c r="K75" s="118">
        <f>K76+K80</f>
        <v>0</v>
      </c>
    </row>
    <row r="76" spans="1:12" hidden="1" collapsed="1">
      <c r="A76" s="115">
        <v>2</v>
      </c>
      <c r="B76" s="115">
        <v>8</v>
      </c>
      <c r="C76" s="115">
        <v>1</v>
      </c>
      <c r="D76" s="115">
        <v>1</v>
      </c>
      <c r="E76" s="115"/>
      <c r="F76" s="115"/>
      <c r="G76" s="120" t="s">
        <v>101</v>
      </c>
      <c r="H76" s="280">
        <v>47</v>
      </c>
      <c r="I76" s="121">
        <f>I77+I78+I79</f>
        <v>0</v>
      </c>
      <c r="J76" s="121">
        <f>J77+J78+J79</f>
        <v>0</v>
      </c>
      <c r="K76" s="121">
        <f>K77+K78+K79</f>
        <v>0</v>
      </c>
    </row>
    <row r="77" spans="1:12" hidden="1" collapsed="1">
      <c r="A77" s="115">
        <v>2</v>
      </c>
      <c r="B77" s="115">
        <v>8</v>
      </c>
      <c r="C77" s="115">
        <v>1</v>
      </c>
      <c r="D77" s="115">
        <v>1</v>
      </c>
      <c r="E77" s="115">
        <v>1</v>
      </c>
      <c r="F77" s="115">
        <v>1</v>
      </c>
      <c r="G77" s="120" t="s">
        <v>253</v>
      </c>
      <c r="H77" s="280">
        <v>48</v>
      </c>
      <c r="I77" s="121"/>
      <c r="J77" s="121"/>
      <c r="K77" s="121"/>
    </row>
    <row r="78" spans="1:12" hidden="1" collapsed="1">
      <c r="A78" s="115">
        <v>2</v>
      </c>
      <c r="B78" s="115">
        <v>8</v>
      </c>
      <c r="C78" s="115">
        <v>1</v>
      </c>
      <c r="D78" s="115">
        <v>1</v>
      </c>
      <c r="E78" s="115">
        <v>1</v>
      </c>
      <c r="F78" s="115">
        <v>2</v>
      </c>
      <c r="G78" s="120" t="s">
        <v>254</v>
      </c>
      <c r="H78" s="280">
        <v>49</v>
      </c>
      <c r="I78" s="121"/>
      <c r="J78" s="121"/>
      <c r="K78" s="121"/>
    </row>
    <row r="79" spans="1:12" hidden="1" collapsed="1">
      <c r="A79" s="115">
        <v>2</v>
      </c>
      <c r="B79" s="115">
        <v>8</v>
      </c>
      <c r="C79" s="115">
        <v>1</v>
      </c>
      <c r="D79" s="115">
        <v>1</v>
      </c>
      <c r="E79" s="115">
        <v>1</v>
      </c>
      <c r="F79" s="115">
        <v>3</v>
      </c>
      <c r="G79" s="123" t="s">
        <v>104</v>
      </c>
      <c r="H79" s="280">
        <v>50</v>
      </c>
      <c r="I79" s="121"/>
      <c r="J79" s="121"/>
      <c r="K79" s="121"/>
    </row>
    <row r="80" spans="1:12" hidden="1" collapsed="1">
      <c r="A80" s="115">
        <v>2</v>
      </c>
      <c r="B80" s="115">
        <v>8</v>
      </c>
      <c r="C80" s="115">
        <v>1</v>
      </c>
      <c r="D80" s="115">
        <v>2</v>
      </c>
      <c r="E80" s="115"/>
      <c r="F80" s="115"/>
      <c r="G80" s="120" t="s">
        <v>105</v>
      </c>
      <c r="H80" s="280">
        <v>51</v>
      </c>
      <c r="I80" s="121"/>
      <c r="J80" s="121"/>
      <c r="K80" s="121"/>
    </row>
    <row r="81" spans="1:12" ht="36" hidden="1" customHeight="1" collapsed="1">
      <c r="A81" s="125">
        <v>2</v>
      </c>
      <c r="B81" s="125">
        <v>9</v>
      </c>
      <c r="C81" s="125"/>
      <c r="D81" s="125"/>
      <c r="E81" s="125"/>
      <c r="F81" s="125"/>
      <c r="G81" s="119" t="s">
        <v>255</v>
      </c>
      <c r="H81" s="117">
        <v>52</v>
      </c>
      <c r="I81" s="118"/>
      <c r="J81" s="118"/>
      <c r="K81" s="118"/>
      <c r="L81" s="43"/>
    </row>
    <row r="82" spans="1:12" ht="48" hidden="1" customHeight="1" collapsed="1">
      <c r="A82" s="114">
        <v>3</v>
      </c>
      <c r="B82" s="114"/>
      <c r="C82" s="114"/>
      <c r="D82" s="114"/>
      <c r="E82" s="114"/>
      <c r="F82" s="114"/>
      <c r="G82" s="119" t="s">
        <v>256</v>
      </c>
      <c r="H82" s="117">
        <v>53</v>
      </c>
      <c r="I82" s="118">
        <f>I83+I89+I90</f>
        <v>0</v>
      </c>
      <c r="J82" s="118">
        <f>J83+J89+J90</f>
        <v>0</v>
      </c>
      <c r="K82" s="118">
        <f>K83+K89+K90</f>
        <v>0</v>
      </c>
      <c r="L82" s="43"/>
    </row>
    <row r="83" spans="1:12" ht="24" hidden="1" customHeight="1" collapsed="1">
      <c r="A83" s="114">
        <v>3</v>
      </c>
      <c r="B83" s="114">
        <v>1</v>
      </c>
      <c r="C83" s="114"/>
      <c r="D83" s="114"/>
      <c r="E83" s="114"/>
      <c r="F83" s="114"/>
      <c r="G83" s="119" t="s">
        <v>119</v>
      </c>
      <c r="H83" s="117">
        <v>54</v>
      </c>
      <c r="I83" s="118">
        <f>I84+I85+I86+I87+I88</f>
        <v>0</v>
      </c>
      <c r="J83" s="118">
        <f>J84+J85+J86+J87+J88</f>
        <v>0</v>
      </c>
      <c r="K83" s="118">
        <f>K84+K85+K86+K87+K88</f>
        <v>0</v>
      </c>
      <c r="L83" s="43"/>
    </row>
    <row r="84" spans="1:12" ht="24" hidden="1" customHeight="1" collapsed="1">
      <c r="A84" s="126">
        <v>3</v>
      </c>
      <c r="B84" s="126">
        <v>1</v>
      </c>
      <c r="C84" s="126">
        <v>1</v>
      </c>
      <c r="D84" s="127"/>
      <c r="E84" s="127"/>
      <c r="F84" s="127"/>
      <c r="G84" s="120" t="s">
        <v>257</v>
      </c>
      <c r="H84" s="280">
        <v>55</v>
      </c>
      <c r="I84" s="121"/>
      <c r="J84" s="121"/>
      <c r="K84" s="121"/>
      <c r="L84" s="43"/>
    </row>
    <row r="85" spans="1:12" hidden="1" collapsed="1">
      <c r="A85" s="126">
        <v>3</v>
      </c>
      <c r="B85" s="126">
        <v>1</v>
      </c>
      <c r="C85" s="126">
        <v>2</v>
      </c>
      <c r="D85" s="126"/>
      <c r="E85" s="127"/>
      <c r="F85" s="127"/>
      <c r="G85" s="123" t="s">
        <v>135</v>
      </c>
      <c r="H85" s="280">
        <v>56</v>
      </c>
      <c r="I85" s="121"/>
      <c r="J85" s="121"/>
      <c r="K85" s="121"/>
    </row>
    <row r="86" spans="1:12" hidden="1" collapsed="1">
      <c r="A86" s="126">
        <v>3</v>
      </c>
      <c r="B86" s="126">
        <v>1</v>
      </c>
      <c r="C86" s="126">
        <v>3</v>
      </c>
      <c r="D86" s="126"/>
      <c r="E86" s="126"/>
      <c r="F86" s="126"/>
      <c r="G86" s="123" t="s">
        <v>139</v>
      </c>
      <c r="H86" s="280">
        <v>57</v>
      </c>
      <c r="I86" s="121"/>
      <c r="J86" s="121"/>
      <c r="K86" s="121"/>
    </row>
    <row r="87" spans="1:12" ht="24" hidden="1" customHeight="1" collapsed="1">
      <c r="A87" s="126">
        <v>3</v>
      </c>
      <c r="B87" s="126">
        <v>1</v>
      </c>
      <c r="C87" s="126">
        <v>4</v>
      </c>
      <c r="D87" s="126"/>
      <c r="E87" s="126"/>
      <c r="F87" s="126"/>
      <c r="G87" s="123" t="s">
        <v>147</v>
      </c>
      <c r="H87" s="280">
        <v>58</v>
      </c>
      <c r="I87" s="121"/>
      <c r="J87" s="121"/>
      <c r="K87" s="121"/>
      <c r="L87" s="43"/>
    </row>
    <row r="88" spans="1:12" ht="24" hidden="1" customHeight="1" collapsed="1">
      <c r="A88" s="126">
        <v>3</v>
      </c>
      <c r="B88" s="126">
        <v>1</v>
      </c>
      <c r="C88" s="126">
        <v>5</v>
      </c>
      <c r="D88" s="126"/>
      <c r="E88" s="126"/>
      <c r="F88" s="126"/>
      <c r="G88" s="123" t="s">
        <v>258</v>
      </c>
      <c r="H88" s="280">
        <v>59</v>
      </c>
      <c r="I88" s="121"/>
      <c r="J88" s="121"/>
      <c r="K88" s="121"/>
      <c r="L88" s="43"/>
    </row>
    <row r="89" spans="1:12" ht="36" hidden="1" customHeight="1" collapsed="1">
      <c r="A89" s="127">
        <v>3</v>
      </c>
      <c r="B89" s="127">
        <v>2</v>
      </c>
      <c r="C89" s="127"/>
      <c r="D89" s="127"/>
      <c r="E89" s="127"/>
      <c r="F89" s="127"/>
      <c r="G89" s="128" t="s">
        <v>151</v>
      </c>
      <c r="H89" s="117">
        <v>60</v>
      </c>
      <c r="I89" s="118"/>
      <c r="J89" s="118"/>
      <c r="K89" s="118"/>
      <c r="L89" s="43"/>
    </row>
    <row r="90" spans="1:12" ht="24" hidden="1" customHeight="1" collapsed="1">
      <c r="A90" s="127">
        <v>3</v>
      </c>
      <c r="B90" s="127">
        <v>3</v>
      </c>
      <c r="C90" s="127"/>
      <c r="D90" s="127"/>
      <c r="E90" s="127"/>
      <c r="F90" s="127"/>
      <c r="G90" s="128" t="s">
        <v>189</v>
      </c>
      <c r="H90" s="117">
        <v>61</v>
      </c>
      <c r="I90" s="118"/>
      <c r="J90" s="118"/>
      <c r="K90" s="118"/>
      <c r="L90" s="43"/>
    </row>
    <row r="91" spans="1:12">
      <c r="A91" s="114"/>
      <c r="B91" s="114"/>
      <c r="C91" s="114"/>
      <c r="D91" s="114"/>
      <c r="E91" s="114"/>
      <c r="F91" s="114"/>
      <c r="G91" s="119" t="s">
        <v>259</v>
      </c>
      <c r="H91" s="117">
        <v>62</v>
      </c>
      <c r="I91" s="118">
        <f>I30+I82</f>
        <v>13.3</v>
      </c>
      <c r="J91" s="118">
        <f>J30+J82</f>
        <v>1962.81</v>
      </c>
      <c r="K91" s="118">
        <f>K30+K82</f>
        <v>0</v>
      </c>
    </row>
    <row r="92" spans="1:12" ht="14.25" customHeight="1">
      <c r="A92" s="129"/>
      <c r="B92" s="129"/>
      <c r="C92" s="129"/>
      <c r="D92" s="130"/>
      <c r="E92" s="130"/>
      <c r="F92" s="130"/>
      <c r="G92" s="130"/>
      <c r="H92" s="272"/>
      <c r="I92" s="275"/>
      <c r="J92" s="275"/>
      <c r="K92" s="131"/>
    </row>
    <row r="93" spans="1:12">
      <c r="A93" s="275" t="s">
        <v>260</v>
      </c>
      <c r="B93" s="276"/>
      <c r="C93" s="276"/>
      <c r="D93" s="276"/>
      <c r="E93" s="276"/>
      <c r="F93" s="276"/>
      <c r="G93" s="276"/>
      <c r="H93" s="132"/>
      <c r="I93" s="133"/>
      <c r="J93" s="276"/>
      <c r="K93" s="276"/>
    </row>
    <row r="94" spans="1:12" ht="15" customHeight="1">
      <c r="A94" s="597" t="s">
        <v>489</v>
      </c>
      <c r="B94" s="597"/>
      <c r="C94" s="597"/>
      <c r="D94" s="597"/>
      <c r="E94" s="597"/>
      <c r="F94" s="597"/>
      <c r="G94" s="597"/>
      <c r="H94" s="134"/>
      <c r="I94" s="94"/>
      <c r="J94" s="589" t="s">
        <v>475</v>
      </c>
      <c r="K94" s="589"/>
    </row>
    <row r="95" spans="1:12">
      <c r="A95" s="583" t="s">
        <v>261</v>
      </c>
      <c r="B95" s="590"/>
      <c r="C95" s="590"/>
      <c r="D95" s="590"/>
      <c r="E95" s="590"/>
      <c r="F95" s="590"/>
      <c r="G95" s="590"/>
      <c r="H95" s="277"/>
      <c r="I95" s="278" t="s">
        <v>208</v>
      </c>
      <c r="J95" s="591" t="s">
        <v>209</v>
      </c>
      <c r="K95" s="591"/>
    </row>
    <row r="96" spans="1:12">
      <c r="A96" s="275"/>
      <c r="B96" s="275"/>
      <c r="C96" s="135"/>
      <c r="D96" s="275"/>
      <c r="E96" s="275"/>
      <c r="F96" s="598"/>
      <c r="G96" s="590"/>
      <c r="H96" s="277"/>
      <c r="I96" s="136"/>
      <c r="J96" s="137"/>
      <c r="K96" s="137"/>
    </row>
    <row r="97" spans="1:11" ht="35.25" customHeight="1">
      <c r="A97" s="601" t="s">
        <v>452</v>
      </c>
      <c r="B97" s="601"/>
      <c r="C97" s="601"/>
      <c r="D97" s="601"/>
      <c r="E97" s="601"/>
      <c r="F97" s="601"/>
      <c r="G97" s="601"/>
      <c r="H97" s="277"/>
      <c r="I97" s="94"/>
      <c r="J97" s="589" t="s">
        <v>210</v>
      </c>
      <c r="K97" s="589"/>
    </row>
    <row r="98" spans="1:11" ht="30.75" customHeight="1">
      <c r="A98" s="599" t="s">
        <v>262</v>
      </c>
      <c r="B98" s="600"/>
      <c r="C98" s="600"/>
      <c r="D98" s="600"/>
      <c r="E98" s="600"/>
      <c r="F98" s="600"/>
      <c r="G98" s="600"/>
      <c r="H98" s="134"/>
      <c r="I98" s="278" t="s">
        <v>208</v>
      </c>
      <c r="J98" s="591" t="s">
        <v>209</v>
      </c>
      <c r="K98" s="591"/>
    </row>
    <row r="100" spans="1:11" ht="13.5" customHeight="1"/>
    <row r="101" spans="1:11" ht="11.25" customHeight="1"/>
  </sheetData>
  <mergeCells count="28">
    <mergeCell ref="F96:G96"/>
    <mergeCell ref="J97:K97"/>
    <mergeCell ref="A98:G98"/>
    <mergeCell ref="J98:K98"/>
    <mergeCell ref="A97:G97"/>
    <mergeCell ref="I27:I28"/>
    <mergeCell ref="J27:K27"/>
    <mergeCell ref="A29:F29"/>
    <mergeCell ref="J94:K94"/>
    <mergeCell ref="A95:G95"/>
    <mergeCell ref="J95:K95"/>
    <mergeCell ref="A25:F28"/>
    <mergeCell ref="G25:G28"/>
    <mergeCell ref="H25:H28"/>
    <mergeCell ref="I25:K25"/>
    <mergeCell ref="I26:K26"/>
    <mergeCell ref="A94:G94"/>
    <mergeCell ref="A12:K12"/>
    <mergeCell ref="A13:K13"/>
    <mergeCell ref="A15:K15"/>
    <mergeCell ref="A16:K16"/>
    <mergeCell ref="A18:K18"/>
    <mergeCell ref="A11:K11"/>
    <mergeCell ref="A5:K5"/>
    <mergeCell ref="A6:K6"/>
    <mergeCell ref="A7:K7"/>
    <mergeCell ref="G8:K8"/>
    <mergeCell ref="A9:K9"/>
  </mergeCells>
  <pageMargins left="0.51181102362204722" right="3.937007874015748E-2" top="3.937007874015748E-2" bottom="3.937007874015748E-2" header="0" footer="0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9"/>
  <sheetViews>
    <sheetView workbookViewId="0">
      <selection activeCell="O45" sqref="O45"/>
    </sheetView>
  </sheetViews>
  <sheetFormatPr defaultRowHeight="15"/>
  <cols>
    <col min="1" max="1" width="9.5703125" customWidth="1"/>
    <col min="2" max="2" width="35.85546875" customWidth="1"/>
    <col min="3" max="3" width="8.42578125" customWidth="1"/>
    <col min="4" max="4" width="7.42578125" customWidth="1"/>
    <col min="5" max="5" width="7.7109375" customWidth="1"/>
    <col min="6" max="7" width="7.85546875" customWidth="1"/>
    <col min="8" max="8" width="8.28515625" customWidth="1"/>
  </cols>
  <sheetData>
    <row r="1" spans="1:8">
      <c r="E1" s="604" t="s">
        <v>263</v>
      </c>
      <c r="F1" s="604"/>
      <c r="G1" s="604"/>
      <c r="H1" s="604"/>
    </row>
    <row r="2" spans="1:8">
      <c r="A2" s="2"/>
      <c r="E2" s="604" t="s">
        <v>264</v>
      </c>
      <c r="F2" s="604"/>
      <c r="G2" s="604"/>
      <c r="H2" s="604"/>
    </row>
    <row r="3" spans="1:8">
      <c r="E3" s="604" t="s">
        <v>265</v>
      </c>
      <c r="F3" s="604"/>
      <c r="G3" s="604"/>
      <c r="H3" s="604"/>
    </row>
    <row r="4" spans="1:8">
      <c r="E4" s="604" t="s">
        <v>266</v>
      </c>
      <c r="F4" s="604"/>
      <c r="G4" s="604"/>
      <c r="H4" s="604"/>
    </row>
    <row r="5" spans="1:8">
      <c r="E5" s="604" t="s">
        <v>267</v>
      </c>
      <c r="F5" s="604"/>
      <c r="G5" s="604"/>
      <c r="H5" s="604"/>
    </row>
    <row r="6" spans="1:8" ht="6" customHeight="1">
      <c r="F6" s="3"/>
      <c r="G6" s="3"/>
      <c r="H6" s="3"/>
    </row>
    <row r="7" spans="1:8">
      <c r="B7" s="4" t="s">
        <v>268</v>
      </c>
    </row>
    <row r="8" spans="1:8">
      <c r="A8" s="602" t="s">
        <v>269</v>
      </c>
      <c r="B8" s="603"/>
      <c r="C8" s="602"/>
      <c r="D8" s="602"/>
      <c r="E8" s="5"/>
      <c r="F8" s="5"/>
      <c r="G8" s="5"/>
      <c r="H8" s="5"/>
    </row>
    <row r="9" spans="1:8" ht="8.25" customHeight="1"/>
    <row r="10" spans="1:8">
      <c r="A10" s="605" t="s">
        <v>463</v>
      </c>
      <c r="B10" s="605"/>
      <c r="C10" s="605"/>
      <c r="D10" s="605"/>
      <c r="E10" s="605"/>
      <c r="F10" s="605"/>
      <c r="G10" s="605"/>
      <c r="H10" s="605"/>
    </row>
    <row r="11" spans="1:8" ht="6" customHeight="1">
      <c r="B11" s="2"/>
      <c r="C11" s="2"/>
      <c r="D11" s="2"/>
      <c r="E11" s="2"/>
      <c r="F11" s="2"/>
      <c r="G11" s="2"/>
      <c r="H11" s="2"/>
    </row>
    <row r="12" spans="1:8" ht="12.75" customHeight="1">
      <c r="F12" s="606" t="s">
        <v>375</v>
      </c>
      <c r="G12" s="607"/>
      <c r="H12" s="607"/>
    </row>
    <row r="13" spans="1:8">
      <c r="C13" s="608"/>
      <c r="D13" s="608"/>
      <c r="E13" s="608"/>
      <c r="F13" s="2"/>
      <c r="G13" s="609" t="s">
        <v>270</v>
      </c>
      <c r="H13" s="609"/>
    </row>
    <row r="14" spans="1:8">
      <c r="A14" s="610" t="s">
        <v>17</v>
      </c>
      <c r="B14" s="610" t="s">
        <v>18</v>
      </c>
      <c r="C14" s="613" t="s">
        <v>271</v>
      </c>
      <c r="D14" s="616" t="s">
        <v>233</v>
      </c>
      <c r="E14" s="616"/>
      <c r="F14" s="616"/>
      <c r="G14" s="616"/>
      <c r="H14" s="616"/>
    </row>
    <row r="15" spans="1:8">
      <c r="A15" s="611"/>
      <c r="B15" s="611"/>
      <c r="C15" s="614"/>
      <c r="D15" s="617" t="s">
        <v>272</v>
      </c>
      <c r="E15" s="617" t="s">
        <v>273</v>
      </c>
      <c r="F15" s="617" t="s">
        <v>274</v>
      </c>
      <c r="G15" s="617" t="s">
        <v>275</v>
      </c>
      <c r="H15" s="617" t="s">
        <v>276</v>
      </c>
    </row>
    <row r="16" spans="1:8">
      <c r="A16" s="611"/>
      <c r="B16" s="611"/>
      <c r="C16" s="614"/>
      <c r="D16" s="617"/>
      <c r="E16" s="617"/>
      <c r="F16" s="617"/>
      <c r="G16" s="617"/>
      <c r="H16" s="618"/>
    </row>
    <row r="17" spans="1:8">
      <c r="A17" s="611"/>
      <c r="B17" s="611"/>
      <c r="C17" s="614"/>
      <c r="D17" s="617"/>
      <c r="E17" s="617"/>
      <c r="F17" s="617"/>
      <c r="G17" s="617"/>
      <c r="H17" s="618"/>
    </row>
    <row r="18" spans="1:8">
      <c r="A18" s="612"/>
      <c r="B18" s="612"/>
      <c r="C18" s="615"/>
      <c r="D18" s="6" t="s">
        <v>212</v>
      </c>
      <c r="E18" s="6" t="s">
        <v>220</v>
      </c>
      <c r="F18" s="6" t="s">
        <v>218</v>
      </c>
      <c r="G18" s="6" t="s">
        <v>221</v>
      </c>
      <c r="H18" s="7" t="s">
        <v>277</v>
      </c>
    </row>
    <row r="19" spans="1:8">
      <c r="A19" s="8" t="s">
        <v>278</v>
      </c>
      <c r="B19" s="9" t="s">
        <v>30</v>
      </c>
      <c r="C19" s="10">
        <f t="shared" ref="C19:C29" si="0">(D19+E19+F19+G19+H19)</f>
        <v>0</v>
      </c>
      <c r="D19" s="11"/>
      <c r="E19" s="8"/>
      <c r="F19" s="8"/>
      <c r="G19" s="8"/>
      <c r="H19" s="8"/>
    </row>
    <row r="20" spans="1:8">
      <c r="A20" s="8"/>
      <c r="B20" s="9" t="s">
        <v>279</v>
      </c>
      <c r="C20" s="10"/>
      <c r="D20" s="8"/>
      <c r="E20" s="8"/>
      <c r="F20" s="8"/>
      <c r="G20" s="8"/>
      <c r="H20" s="8"/>
    </row>
    <row r="21" spans="1:8">
      <c r="A21" s="8"/>
      <c r="B21" s="9" t="s">
        <v>280</v>
      </c>
      <c r="C21" s="10">
        <f t="shared" si="0"/>
        <v>0</v>
      </c>
      <c r="D21" s="8"/>
      <c r="E21" s="8"/>
      <c r="F21" s="8"/>
      <c r="G21" s="8"/>
      <c r="H21" s="8"/>
    </row>
    <row r="22" spans="1:8">
      <c r="A22" s="8" t="s">
        <v>281</v>
      </c>
      <c r="B22" s="9" t="s">
        <v>282</v>
      </c>
      <c r="C22" s="10">
        <f t="shared" si="0"/>
        <v>0</v>
      </c>
      <c r="D22" s="8"/>
      <c r="E22" s="8"/>
      <c r="F22" s="8"/>
      <c r="G22" s="8"/>
      <c r="H22" s="8"/>
    </row>
    <row r="23" spans="1:8">
      <c r="A23" s="8" t="s">
        <v>283</v>
      </c>
      <c r="B23" s="9" t="s">
        <v>284</v>
      </c>
      <c r="C23" s="10">
        <f t="shared" si="0"/>
        <v>1962.81</v>
      </c>
      <c r="D23" s="11">
        <f>(D24+D25+D26+D27+D28+D29+D30+D35+D36)</f>
        <v>882.1</v>
      </c>
      <c r="E23" s="8">
        <f t="shared" ref="E23:H23" si="1">(E24+E25+E26+E27+E28+E30+E35+E36)</f>
        <v>0</v>
      </c>
      <c r="F23" s="8">
        <f>(F24+F25+F26+F27+F28+F29+F30+F35+F36)</f>
        <v>0</v>
      </c>
      <c r="G23" s="95">
        <f>(G24+G25+G26+G27+G28+G29+G30+G35+G36)</f>
        <v>1080.71</v>
      </c>
      <c r="H23" s="8">
        <f t="shared" si="1"/>
        <v>0</v>
      </c>
    </row>
    <row r="24" spans="1:8">
      <c r="A24" s="8" t="s">
        <v>285</v>
      </c>
      <c r="B24" s="12" t="s">
        <v>35</v>
      </c>
      <c r="C24" s="10">
        <f t="shared" si="0"/>
        <v>1080.71</v>
      </c>
      <c r="D24" s="8"/>
      <c r="E24" s="8"/>
      <c r="F24" s="8"/>
      <c r="G24" s="8">
        <v>1080.71</v>
      </c>
      <c r="H24" s="8"/>
    </row>
    <row r="25" spans="1:8" ht="24">
      <c r="A25" s="8" t="s">
        <v>286</v>
      </c>
      <c r="B25" s="12" t="s">
        <v>36</v>
      </c>
      <c r="C25" s="10">
        <f t="shared" si="0"/>
        <v>0</v>
      </c>
      <c r="D25" s="8"/>
      <c r="E25" s="8"/>
      <c r="F25" s="8"/>
      <c r="G25" s="8"/>
      <c r="H25" s="8"/>
    </row>
    <row r="26" spans="1:8">
      <c r="A26" s="8" t="s">
        <v>287</v>
      </c>
      <c r="B26" s="12" t="s">
        <v>288</v>
      </c>
      <c r="C26" s="10">
        <f t="shared" si="0"/>
        <v>0</v>
      </c>
      <c r="D26" s="11"/>
      <c r="E26" s="8"/>
      <c r="F26" s="8"/>
      <c r="G26" s="8"/>
      <c r="H26" s="8"/>
    </row>
    <row r="27" spans="1:8">
      <c r="A27" s="8" t="s">
        <v>289</v>
      </c>
      <c r="B27" s="12" t="s">
        <v>290</v>
      </c>
      <c r="C27" s="10">
        <f t="shared" si="0"/>
        <v>0</v>
      </c>
      <c r="D27" s="8"/>
      <c r="E27" s="8"/>
      <c r="F27" s="8"/>
      <c r="G27" s="8"/>
      <c r="H27" s="8"/>
    </row>
    <row r="28" spans="1:8" ht="24">
      <c r="A28" s="8" t="s">
        <v>291</v>
      </c>
      <c r="B28" s="12" t="s">
        <v>43</v>
      </c>
      <c r="C28" s="10">
        <f t="shared" si="0"/>
        <v>0</v>
      </c>
      <c r="D28" s="11"/>
      <c r="E28" s="8"/>
      <c r="F28" s="8"/>
      <c r="G28" s="8"/>
      <c r="H28" s="8"/>
    </row>
    <row r="29" spans="1:8">
      <c r="A29" s="8" t="s">
        <v>292</v>
      </c>
      <c r="B29" s="12" t="s">
        <v>44</v>
      </c>
      <c r="C29" s="10">
        <f t="shared" si="0"/>
        <v>0</v>
      </c>
      <c r="D29" s="11"/>
      <c r="E29" s="8"/>
      <c r="F29" s="8"/>
      <c r="G29" s="8"/>
      <c r="H29" s="8"/>
    </row>
    <row r="30" spans="1:8">
      <c r="A30" s="8" t="s">
        <v>293</v>
      </c>
      <c r="B30" s="12" t="s">
        <v>46</v>
      </c>
      <c r="C30" s="10">
        <f>(D30+E30+F30+G30+H30)</f>
        <v>882.1</v>
      </c>
      <c r="D30" s="8">
        <f t="shared" ref="D30:H30" si="2">(D32+D33+D34)</f>
        <v>882.1</v>
      </c>
      <c r="E30" s="8">
        <f t="shared" si="2"/>
        <v>0</v>
      </c>
      <c r="F30" s="8">
        <f t="shared" si="2"/>
        <v>0</v>
      </c>
      <c r="G30" s="8">
        <f t="shared" si="2"/>
        <v>0</v>
      </c>
      <c r="H30" s="8">
        <f t="shared" si="2"/>
        <v>0</v>
      </c>
    </row>
    <row r="31" spans="1:8">
      <c r="A31" s="8"/>
      <c r="B31" s="9" t="s">
        <v>279</v>
      </c>
      <c r="C31" s="10"/>
      <c r="D31" s="8"/>
      <c r="E31" s="8"/>
      <c r="F31" s="8"/>
      <c r="G31" s="8"/>
      <c r="H31" s="8"/>
    </row>
    <row r="32" spans="1:8">
      <c r="A32" s="8"/>
      <c r="B32" s="12" t="s">
        <v>294</v>
      </c>
      <c r="C32" s="10">
        <f t="shared" ref="C32:C40" si="3">(D32+E32+F32+G32+H32)</f>
        <v>882.1</v>
      </c>
      <c r="D32" s="8">
        <v>882.1</v>
      </c>
      <c r="E32" s="8"/>
      <c r="F32" s="8"/>
      <c r="G32" s="8"/>
      <c r="H32" s="8"/>
    </row>
    <row r="33" spans="1:8">
      <c r="A33" s="8"/>
      <c r="B33" s="12" t="s">
        <v>295</v>
      </c>
      <c r="C33" s="10">
        <f t="shared" si="3"/>
        <v>0</v>
      </c>
      <c r="D33" s="8"/>
      <c r="E33" s="8"/>
      <c r="F33" s="8"/>
      <c r="G33" s="8"/>
      <c r="H33" s="8"/>
    </row>
    <row r="34" spans="1:8">
      <c r="A34" s="8"/>
      <c r="B34" s="12" t="s">
        <v>296</v>
      </c>
      <c r="C34" s="10">
        <f t="shared" si="3"/>
        <v>0</v>
      </c>
      <c r="D34" s="8"/>
      <c r="E34" s="8"/>
      <c r="F34" s="8"/>
      <c r="G34" s="8"/>
      <c r="H34" s="8"/>
    </row>
    <row r="35" spans="1:8" ht="24">
      <c r="A35" s="8" t="s">
        <v>297</v>
      </c>
      <c r="B35" s="12" t="s">
        <v>47</v>
      </c>
      <c r="C35" s="10">
        <f t="shared" si="3"/>
        <v>0</v>
      </c>
      <c r="D35" s="8"/>
      <c r="E35" s="8"/>
      <c r="F35" s="8"/>
      <c r="G35" s="8"/>
      <c r="H35" s="8"/>
    </row>
    <row r="36" spans="1:8">
      <c r="A36" s="8" t="s">
        <v>298</v>
      </c>
      <c r="B36" s="12" t="s">
        <v>49</v>
      </c>
      <c r="C36" s="10">
        <f t="shared" si="3"/>
        <v>0</v>
      </c>
      <c r="D36" s="8"/>
      <c r="E36" s="8"/>
      <c r="F36" s="8"/>
      <c r="G36" s="8"/>
      <c r="H36" s="8"/>
    </row>
    <row r="37" spans="1:8">
      <c r="A37" s="8" t="s">
        <v>299</v>
      </c>
      <c r="B37" s="9" t="s">
        <v>98</v>
      </c>
      <c r="C37" s="10">
        <f t="shared" si="3"/>
        <v>0</v>
      </c>
      <c r="D37" s="8"/>
      <c r="E37" s="8"/>
      <c r="F37" s="8"/>
      <c r="G37" s="8"/>
      <c r="H37" s="8"/>
    </row>
    <row r="38" spans="1:8" ht="11.25" customHeight="1">
      <c r="A38" s="8"/>
      <c r="B38" s="9"/>
      <c r="C38" s="10">
        <f t="shared" si="3"/>
        <v>0</v>
      </c>
      <c r="D38" s="8"/>
      <c r="E38" s="8"/>
      <c r="F38" s="8"/>
      <c r="G38" s="8"/>
      <c r="H38" s="8"/>
    </row>
    <row r="39" spans="1:8" ht="12" customHeight="1">
      <c r="A39" s="8"/>
      <c r="B39" s="9"/>
      <c r="C39" s="10">
        <f t="shared" si="3"/>
        <v>0</v>
      </c>
      <c r="D39" s="8"/>
      <c r="E39" s="8"/>
      <c r="F39" s="8"/>
      <c r="G39" s="8"/>
      <c r="H39" s="8"/>
    </row>
    <row r="40" spans="1:8">
      <c r="A40" s="13"/>
      <c r="B40" s="14" t="s">
        <v>300</v>
      </c>
      <c r="C40" s="15">
        <f t="shared" si="3"/>
        <v>1962.81</v>
      </c>
      <c r="D40" s="15">
        <f>(D19+D22+D23+D37+D38+D39)</f>
        <v>882.1</v>
      </c>
      <c r="E40" s="15">
        <f>(E19+E22+E23+E37+E38+E39)</f>
        <v>0</v>
      </c>
      <c r="F40" s="15">
        <f>(F19+F22+F23+F37+F38+F39)</f>
        <v>0</v>
      </c>
      <c r="G40" s="15">
        <f>(G19+G22+G23+G37+G38+G39)</f>
        <v>1080.71</v>
      </c>
      <c r="H40" s="10">
        <f>(H19+H22+H23+H37+H38+H39)</f>
        <v>0</v>
      </c>
    </row>
    <row r="41" spans="1:8" ht="7.5" customHeight="1"/>
    <row r="42" spans="1:8" ht="30.75" customHeight="1">
      <c r="A42" s="546" t="s">
        <v>489</v>
      </c>
      <c r="B42" s="546"/>
      <c r="C42" s="417"/>
      <c r="D42" s="417"/>
      <c r="F42" s="619" t="s">
        <v>475</v>
      </c>
      <c r="G42" s="620"/>
      <c r="H42" s="620"/>
    </row>
    <row r="43" spans="1:8" ht="14.25" customHeight="1">
      <c r="C43" s="603" t="s">
        <v>301</v>
      </c>
      <c r="D43" s="603"/>
      <c r="E43" s="602" t="s">
        <v>302</v>
      </c>
      <c r="F43" s="602"/>
      <c r="G43" s="602"/>
      <c r="H43" s="602"/>
    </row>
    <row r="44" spans="1:8" ht="6.75" customHeight="1">
      <c r="C44" s="5"/>
      <c r="D44" s="5"/>
      <c r="E44" s="5"/>
      <c r="F44" s="5"/>
      <c r="G44" s="5"/>
      <c r="H44" s="5"/>
    </row>
    <row r="45" spans="1:8" ht="33" customHeight="1">
      <c r="A45" s="546" t="s">
        <v>452</v>
      </c>
      <c r="B45" s="546"/>
      <c r="C45" s="417"/>
      <c r="D45" s="417"/>
      <c r="F45" s="619" t="s">
        <v>210</v>
      </c>
      <c r="G45" s="620"/>
      <c r="H45" s="620"/>
    </row>
    <row r="46" spans="1:8">
      <c r="C46" s="603" t="s">
        <v>301</v>
      </c>
      <c r="D46" s="603"/>
      <c r="E46" s="602" t="s">
        <v>302</v>
      </c>
      <c r="F46" s="602"/>
      <c r="G46" s="602"/>
      <c r="H46" s="602"/>
    </row>
    <row r="47" spans="1:8">
      <c r="C47" s="5"/>
      <c r="D47" s="5"/>
      <c r="E47" s="5"/>
      <c r="F47" s="5"/>
      <c r="G47" s="607"/>
      <c r="H47" s="607"/>
    </row>
    <row r="48" spans="1:8" s="17" customFormat="1" ht="13.5" customHeight="1">
      <c r="A48" s="44" t="s">
        <v>372</v>
      </c>
      <c r="B48" s="44"/>
      <c r="C48" s="45"/>
      <c r="D48" s="45"/>
      <c r="E48" s="45"/>
      <c r="F48" s="45"/>
      <c r="G48" s="45"/>
      <c r="H48" s="16"/>
    </row>
    <row r="49" spans="1:1" s="17" customFormat="1" ht="12.75">
      <c r="A49" s="17" t="s">
        <v>347</v>
      </c>
    </row>
  </sheetData>
  <mergeCells count="28">
    <mergeCell ref="G47:H47"/>
    <mergeCell ref="C43:D43"/>
    <mergeCell ref="E43:H43"/>
    <mergeCell ref="A45:B45"/>
    <mergeCell ref="F45:H45"/>
    <mergeCell ref="C46:D46"/>
    <mergeCell ref="E46:H46"/>
    <mergeCell ref="E15:E17"/>
    <mergeCell ref="F15:F17"/>
    <mergeCell ref="G15:G17"/>
    <mergeCell ref="H15:H17"/>
    <mergeCell ref="F42:H42"/>
    <mergeCell ref="A42:B42"/>
    <mergeCell ref="A8:D8"/>
    <mergeCell ref="E1:H1"/>
    <mergeCell ref="E2:H2"/>
    <mergeCell ref="E3:H3"/>
    <mergeCell ref="E4:H4"/>
    <mergeCell ref="E5:H5"/>
    <mergeCell ref="A10:H10"/>
    <mergeCell ref="F12:H12"/>
    <mergeCell ref="C13:E13"/>
    <mergeCell ref="G13:H13"/>
    <mergeCell ref="A14:A18"/>
    <mergeCell ref="B14:B18"/>
    <mergeCell ref="C14:C18"/>
    <mergeCell ref="D14:H14"/>
    <mergeCell ref="D15:D17"/>
  </mergeCells>
  <pageMargins left="0.11811023622047245" right="3.937007874015748E-2" top="3.937007874015748E-2" bottom="3.937007874015748E-2" header="0" footer="0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5"/>
  <sheetViews>
    <sheetView topLeftCell="A7" workbookViewId="0">
      <selection activeCell="A32" sqref="A32:D32"/>
    </sheetView>
  </sheetViews>
  <sheetFormatPr defaultRowHeight="15"/>
  <cols>
    <col min="1" max="1" width="6.42578125" style="94" customWidth="1"/>
    <col min="2" max="2" width="13.7109375" style="94" customWidth="1"/>
    <col min="3" max="3" width="11.5703125" style="94" customWidth="1"/>
    <col min="4" max="4" width="9.140625" style="94"/>
    <col min="5" max="5" width="7.140625" style="94" customWidth="1"/>
    <col min="6" max="6" width="13.7109375" style="94" customWidth="1"/>
    <col min="7" max="7" width="10" style="94" customWidth="1"/>
    <col min="8" max="8" width="13.5703125" style="94" customWidth="1"/>
    <col min="9" max="9" width="9.140625" style="94"/>
    <col min="10" max="256" width="9.140625" style="43"/>
    <col min="257" max="257" width="6.42578125" style="43" customWidth="1"/>
    <col min="258" max="258" width="13.7109375" style="43" customWidth="1"/>
    <col min="259" max="259" width="11.5703125" style="43" customWidth="1"/>
    <col min="260" max="260" width="9.140625" style="43"/>
    <col min="261" max="261" width="7.140625" style="43" customWidth="1"/>
    <col min="262" max="262" width="13.7109375" style="43" customWidth="1"/>
    <col min="263" max="263" width="10" style="43" customWidth="1"/>
    <col min="264" max="264" width="13.5703125" style="43" customWidth="1"/>
    <col min="265" max="512" width="9.140625" style="43"/>
    <col min="513" max="513" width="6.42578125" style="43" customWidth="1"/>
    <col min="514" max="514" width="13.7109375" style="43" customWidth="1"/>
    <col min="515" max="515" width="11.5703125" style="43" customWidth="1"/>
    <col min="516" max="516" width="9.140625" style="43"/>
    <col min="517" max="517" width="7.140625" style="43" customWidth="1"/>
    <col min="518" max="518" width="13.7109375" style="43" customWidth="1"/>
    <col min="519" max="519" width="10" style="43" customWidth="1"/>
    <col min="520" max="520" width="13.5703125" style="43" customWidth="1"/>
    <col min="521" max="768" width="9.140625" style="43"/>
    <col min="769" max="769" width="6.42578125" style="43" customWidth="1"/>
    <col min="770" max="770" width="13.7109375" style="43" customWidth="1"/>
    <col min="771" max="771" width="11.5703125" style="43" customWidth="1"/>
    <col min="772" max="772" width="9.140625" style="43"/>
    <col min="773" max="773" width="7.140625" style="43" customWidth="1"/>
    <col min="774" max="774" width="13.7109375" style="43" customWidth="1"/>
    <col min="775" max="775" width="10" style="43" customWidth="1"/>
    <col min="776" max="776" width="13.5703125" style="43" customWidth="1"/>
    <col min="777" max="1024" width="9.140625" style="43"/>
    <col min="1025" max="1025" width="6.42578125" style="43" customWidth="1"/>
    <col min="1026" max="1026" width="13.7109375" style="43" customWidth="1"/>
    <col min="1027" max="1027" width="11.5703125" style="43" customWidth="1"/>
    <col min="1028" max="1028" width="9.140625" style="43"/>
    <col min="1029" max="1029" width="7.140625" style="43" customWidth="1"/>
    <col min="1030" max="1030" width="13.7109375" style="43" customWidth="1"/>
    <col min="1031" max="1031" width="10" style="43" customWidth="1"/>
    <col min="1032" max="1032" width="13.5703125" style="43" customWidth="1"/>
    <col min="1033" max="1280" width="9.140625" style="43"/>
    <col min="1281" max="1281" width="6.42578125" style="43" customWidth="1"/>
    <col min="1282" max="1282" width="13.7109375" style="43" customWidth="1"/>
    <col min="1283" max="1283" width="11.5703125" style="43" customWidth="1"/>
    <col min="1284" max="1284" width="9.140625" style="43"/>
    <col min="1285" max="1285" width="7.140625" style="43" customWidth="1"/>
    <col min="1286" max="1286" width="13.7109375" style="43" customWidth="1"/>
    <col min="1287" max="1287" width="10" style="43" customWidth="1"/>
    <col min="1288" max="1288" width="13.5703125" style="43" customWidth="1"/>
    <col min="1289" max="1536" width="9.140625" style="43"/>
    <col min="1537" max="1537" width="6.42578125" style="43" customWidth="1"/>
    <col min="1538" max="1538" width="13.7109375" style="43" customWidth="1"/>
    <col min="1539" max="1539" width="11.5703125" style="43" customWidth="1"/>
    <col min="1540" max="1540" width="9.140625" style="43"/>
    <col min="1541" max="1541" width="7.140625" style="43" customWidth="1"/>
    <col min="1542" max="1542" width="13.7109375" style="43" customWidth="1"/>
    <col min="1543" max="1543" width="10" style="43" customWidth="1"/>
    <col min="1544" max="1544" width="13.5703125" style="43" customWidth="1"/>
    <col min="1545" max="1792" width="9.140625" style="43"/>
    <col min="1793" max="1793" width="6.42578125" style="43" customWidth="1"/>
    <col min="1794" max="1794" width="13.7109375" style="43" customWidth="1"/>
    <col min="1795" max="1795" width="11.5703125" style="43" customWidth="1"/>
    <col min="1796" max="1796" width="9.140625" style="43"/>
    <col min="1797" max="1797" width="7.140625" style="43" customWidth="1"/>
    <col min="1798" max="1798" width="13.7109375" style="43" customWidth="1"/>
    <col min="1799" max="1799" width="10" style="43" customWidth="1"/>
    <col min="1800" max="1800" width="13.5703125" style="43" customWidth="1"/>
    <col min="1801" max="2048" width="9.140625" style="43"/>
    <col min="2049" max="2049" width="6.42578125" style="43" customWidth="1"/>
    <col min="2050" max="2050" width="13.7109375" style="43" customWidth="1"/>
    <col min="2051" max="2051" width="11.5703125" style="43" customWidth="1"/>
    <col min="2052" max="2052" width="9.140625" style="43"/>
    <col min="2053" max="2053" width="7.140625" style="43" customWidth="1"/>
    <col min="2054" max="2054" width="13.7109375" style="43" customWidth="1"/>
    <col min="2055" max="2055" width="10" style="43" customWidth="1"/>
    <col min="2056" max="2056" width="13.5703125" style="43" customWidth="1"/>
    <col min="2057" max="2304" width="9.140625" style="43"/>
    <col min="2305" max="2305" width="6.42578125" style="43" customWidth="1"/>
    <col min="2306" max="2306" width="13.7109375" style="43" customWidth="1"/>
    <col min="2307" max="2307" width="11.5703125" style="43" customWidth="1"/>
    <col min="2308" max="2308" width="9.140625" style="43"/>
    <col min="2309" max="2309" width="7.140625" style="43" customWidth="1"/>
    <col min="2310" max="2310" width="13.7109375" style="43" customWidth="1"/>
    <col min="2311" max="2311" width="10" style="43" customWidth="1"/>
    <col min="2312" max="2312" width="13.5703125" style="43" customWidth="1"/>
    <col min="2313" max="2560" width="9.140625" style="43"/>
    <col min="2561" max="2561" width="6.42578125" style="43" customWidth="1"/>
    <col min="2562" max="2562" width="13.7109375" style="43" customWidth="1"/>
    <col min="2563" max="2563" width="11.5703125" style="43" customWidth="1"/>
    <col min="2564" max="2564" width="9.140625" style="43"/>
    <col min="2565" max="2565" width="7.140625" style="43" customWidth="1"/>
    <col min="2566" max="2566" width="13.7109375" style="43" customWidth="1"/>
    <col min="2567" max="2567" width="10" style="43" customWidth="1"/>
    <col min="2568" max="2568" width="13.5703125" style="43" customWidth="1"/>
    <col min="2569" max="2816" width="9.140625" style="43"/>
    <col min="2817" max="2817" width="6.42578125" style="43" customWidth="1"/>
    <col min="2818" max="2818" width="13.7109375" style="43" customWidth="1"/>
    <col min="2819" max="2819" width="11.5703125" style="43" customWidth="1"/>
    <col min="2820" max="2820" width="9.140625" style="43"/>
    <col min="2821" max="2821" width="7.140625" style="43" customWidth="1"/>
    <col min="2822" max="2822" width="13.7109375" style="43" customWidth="1"/>
    <col min="2823" max="2823" width="10" style="43" customWidth="1"/>
    <col min="2824" max="2824" width="13.5703125" style="43" customWidth="1"/>
    <col min="2825" max="3072" width="9.140625" style="43"/>
    <col min="3073" max="3073" width="6.42578125" style="43" customWidth="1"/>
    <col min="3074" max="3074" width="13.7109375" style="43" customWidth="1"/>
    <col min="3075" max="3075" width="11.5703125" style="43" customWidth="1"/>
    <col min="3076" max="3076" width="9.140625" style="43"/>
    <col min="3077" max="3077" width="7.140625" style="43" customWidth="1"/>
    <col min="3078" max="3078" width="13.7109375" style="43" customWidth="1"/>
    <col min="3079" max="3079" width="10" style="43" customWidth="1"/>
    <col min="3080" max="3080" width="13.5703125" style="43" customWidth="1"/>
    <col min="3081" max="3328" width="9.140625" style="43"/>
    <col min="3329" max="3329" width="6.42578125" style="43" customWidth="1"/>
    <col min="3330" max="3330" width="13.7109375" style="43" customWidth="1"/>
    <col min="3331" max="3331" width="11.5703125" style="43" customWidth="1"/>
    <col min="3332" max="3332" width="9.140625" style="43"/>
    <col min="3333" max="3333" width="7.140625" style="43" customWidth="1"/>
    <col min="3334" max="3334" width="13.7109375" style="43" customWidth="1"/>
    <col min="3335" max="3335" width="10" style="43" customWidth="1"/>
    <col min="3336" max="3336" width="13.5703125" style="43" customWidth="1"/>
    <col min="3337" max="3584" width="9.140625" style="43"/>
    <col min="3585" max="3585" width="6.42578125" style="43" customWidth="1"/>
    <col min="3586" max="3586" width="13.7109375" style="43" customWidth="1"/>
    <col min="3587" max="3587" width="11.5703125" style="43" customWidth="1"/>
    <col min="3588" max="3588" width="9.140625" style="43"/>
    <col min="3589" max="3589" width="7.140625" style="43" customWidth="1"/>
    <col min="3590" max="3590" width="13.7109375" style="43" customWidth="1"/>
    <col min="3591" max="3591" width="10" style="43" customWidth="1"/>
    <col min="3592" max="3592" width="13.5703125" style="43" customWidth="1"/>
    <col min="3593" max="3840" width="9.140625" style="43"/>
    <col min="3841" max="3841" width="6.42578125" style="43" customWidth="1"/>
    <col min="3842" max="3842" width="13.7109375" style="43" customWidth="1"/>
    <col min="3843" max="3843" width="11.5703125" style="43" customWidth="1"/>
    <col min="3844" max="3844" width="9.140625" style="43"/>
    <col min="3845" max="3845" width="7.140625" style="43" customWidth="1"/>
    <col min="3846" max="3846" width="13.7109375" style="43" customWidth="1"/>
    <col min="3847" max="3847" width="10" style="43" customWidth="1"/>
    <col min="3848" max="3848" width="13.5703125" style="43" customWidth="1"/>
    <col min="3849" max="4096" width="9.140625" style="43"/>
    <col min="4097" max="4097" width="6.42578125" style="43" customWidth="1"/>
    <col min="4098" max="4098" width="13.7109375" style="43" customWidth="1"/>
    <col min="4099" max="4099" width="11.5703125" style="43" customWidth="1"/>
    <col min="4100" max="4100" width="9.140625" style="43"/>
    <col min="4101" max="4101" width="7.140625" style="43" customWidth="1"/>
    <col min="4102" max="4102" width="13.7109375" style="43" customWidth="1"/>
    <col min="4103" max="4103" width="10" style="43" customWidth="1"/>
    <col min="4104" max="4104" width="13.5703125" style="43" customWidth="1"/>
    <col min="4105" max="4352" width="9.140625" style="43"/>
    <col min="4353" max="4353" width="6.42578125" style="43" customWidth="1"/>
    <col min="4354" max="4354" width="13.7109375" style="43" customWidth="1"/>
    <col min="4355" max="4355" width="11.5703125" style="43" customWidth="1"/>
    <col min="4356" max="4356" width="9.140625" style="43"/>
    <col min="4357" max="4357" width="7.140625" style="43" customWidth="1"/>
    <col min="4358" max="4358" width="13.7109375" style="43" customWidth="1"/>
    <col min="4359" max="4359" width="10" style="43" customWidth="1"/>
    <col min="4360" max="4360" width="13.5703125" style="43" customWidth="1"/>
    <col min="4361" max="4608" width="9.140625" style="43"/>
    <col min="4609" max="4609" width="6.42578125" style="43" customWidth="1"/>
    <col min="4610" max="4610" width="13.7109375" style="43" customWidth="1"/>
    <col min="4611" max="4611" width="11.5703125" style="43" customWidth="1"/>
    <col min="4612" max="4612" width="9.140625" style="43"/>
    <col min="4613" max="4613" width="7.140625" style="43" customWidth="1"/>
    <col min="4614" max="4614" width="13.7109375" style="43" customWidth="1"/>
    <col min="4615" max="4615" width="10" style="43" customWidth="1"/>
    <col min="4616" max="4616" width="13.5703125" style="43" customWidth="1"/>
    <col min="4617" max="4864" width="9.140625" style="43"/>
    <col min="4865" max="4865" width="6.42578125" style="43" customWidth="1"/>
    <col min="4866" max="4866" width="13.7109375" style="43" customWidth="1"/>
    <col min="4867" max="4867" width="11.5703125" style="43" customWidth="1"/>
    <col min="4868" max="4868" width="9.140625" style="43"/>
    <col min="4869" max="4869" width="7.140625" style="43" customWidth="1"/>
    <col min="4870" max="4870" width="13.7109375" style="43" customWidth="1"/>
    <col min="4871" max="4871" width="10" style="43" customWidth="1"/>
    <col min="4872" max="4872" width="13.5703125" style="43" customWidth="1"/>
    <col min="4873" max="5120" width="9.140625" style="43"/>
    <col min="5121" max="5121" width="6.42578125" style="43" customWidth="1"/>
    <col min="5122" max="5122" width="13.7109375" style="43" customWidth="1"/>
    <col min="5123" max="5123" width="11.5703125" style="43" customWidth="1"/>
    <col min="5124" max="5124" width="9.140625" style="43"/>
    <col min="5125" max="5125" width="7.140625" style="43" customWidth="1"/>
    <col min="5126" max="5126" width="13.7109375" style="43" customWidth="1"/>
    <col min="5127" max="5127" width="10" style="43" customWidth="1"/>
    <col min="5128" max="5128" width="13.5703125" style="43" customWidth="1"/>
    <col min="5129" max="5376" width="9.140625" style="43"/>
    <col min="5377" max="5377" width="6.42578125" style="43" customWidth="1"/>
    <col min="5378" max="5378" width="13.7109375" style="43" customWidth="1"/>
    <col min="5379" max="5379" width="11.5703125" style="43" customWidth="1"/>
    <col min="5380" max="5380" width="9.140625" style="43"/>
    <col min="5381" max="5381" width="7.140625" style="43" customWidth="1"/>
    <col min="5382" max="5382" width="13.7109375" style="43" customWidth="1"/>
    <col min="5383" max="5383" width="10" style="43" customWidth="1"/>
    <col min="5384" max="5384" width="13.5703125" style="43" customWidth="1"/>
    <col min="5385" max="5632" width="9.140625" style="43"/>
    <col min="5633" max="5633" width="6.42578125" style="43" customWidth="1"/>
    <col min="5634" max="5634" width="13.7109375" style="43" customWidth="1"/>
    <col min="5635" max="5635" width="11.5703125" style="43" customWidth="1"/>
    <col min="5636" max="5636" width="9.140625" style="43"/>
    <col min="5637" max="5637" width="7.140625" style="43" customWidth="1"/>
    <col min="5638" max="5638" width="13.7109375" style="43" customWidth="1"/>
    <col min="5639" max="5639" width="10" style="43" customWidth="1"/>
    <col min="5640" max="5640" width="13.5703125" style="43" customWidth="1"/>
    <col min="5641" max="5888" width="9.140625" style="43"/>
    <col min="5889" max="5889" width="6.42578125" style="43" customWidth="1"/>
    <col min="5890" max="5890" width="13.7109375" style="43" customWidth="1"/>
    <col min="5891" max="5891" width="11.5703125" style="43" customWidth="1"/>
    <col min="5892" max="5892" width="9.140625" style="43"/>
    <col min="5893" max="5893" width="7.140625" style="43" customWidth="1"/>
    <col min="5894" max="5894" width="13.7109375" style="43" customWidth="1"/>
    <col min="5895" max="5895" width="10" style="43" customWidth="1"/>
    <col min="5896" max="5896" width="13.5703125" style="43" customWidth="1"/>
    <col min="5897" max="6144" width="9.140625" style="43"/>
    <col min="6145" max="6145" width="6.42578125" style="43" customWidth="1"/>
    <col min="6146" max="6146" width="13.7109375" style="43" customWidth="1"/>
    <col min="6147" max="6147" width="11.5703125" style="43" customWidth="1"/>
    <col min="6148" max="6148" width="9.140625" style="43"/>
    <col min="6149" max="6149" width="7.140625" style="43" customWidth="1"/>
    <col min="6150" max="6150" width="13.7109375" style="43" customWidth="1"/>
    <col min="6151" max="6151" width="10" style="43" customWidth="1"/>
    <col min="6152" max="6152" width="13.5703125" style="43" customWidth="1"/>
    <col min="6153" max="6400" width="9.140625" style="43"/>
    <col min="6401" max="6401" width="6.42578125" style="43" customWidth="1"/>
    <col min="6402" max="6402" width="13.7109375" style="43" customWidth="1"/>
    <col min="6403" max="6403" width="11.5703125" style="43" customWidth="1"/>
    <col min="6404" max="6404" width="9.140625" style="43"/>
    <col min="6405" max="6405" width="7.140625" style="43" customWidth="1"/>
    <col min="6406" max="6406" width="13.7109375" style="43" customWidth="1"/>
    <col min="6407" max="6407" width="10" style="43" customWidth="1"/>
    <col min="6408" max="6408" width="13.5703125" style="43" customWidth="1"/>
    <col min="6409" max="6656" width="9.140625" style="43"/>
    <col min="6657" max="6657" width="6.42578125" style="43" customWidth="1"/>
    <col min="6658" max="6658" width="13.7109375" style="43" customWidth="1"/>
    <col min="6659" max="6659" width="11.5703125" style="43" customWidth="1"/>
    <col min="6660" max="6660" width="9.140625" style="43"/>
    <col min="6661" max="6661" width="7.140625" style="43" customWidth="1"/>
    <col min="6662" max="6662" width="13.7109375" style="43" customWidth="1"/>
    <col min="6663" max="6663" width="10" style="43" customWidth="1"/>
    <col min="6664" max="6664" width="13.5703125" style="43" customWidth="1"/>
    <col min="6665" max="6912" width="9.140625" style="43"/>
    <col min="6913" max="6913" width="6.42578125" style="43" customWidth="1"/>
    <col min="6914" max="6914" width="13.7109375" style="43" customWidth="1"/>
    <col min="6915" max="6915" width="11.5703125" style="43" customWidth="1"/>
    <col min="6916" max="6916" width="9.140625" style="43"/>
    <col min="6917" max="6917" width="7.140625" style="43" customWidth="1"/>
    <col min="6918" max="6918" width="13.7109375" style="43" customWidth="1"/>
    <col min="6919" max="6919" width="10" style="43" customWidth="1"/>
    <col min="6920" max="6920" width="13.5703125" style="43" customWidth="1"/>
    <col min="6921" max="7168" width="9.140625" style="43"/>
    <col min="7169" max="7169" width="6.42578125" style="43" customWidth="1"/>
    <col min="7170" max="7170" width="13.7109375" style="43" customWidth="1"/>
    <col min="7171" max="7171" width="11.5703125" style="43" customWidth="1"/>
    <col min="7172" max="7172" width="9.140625" style="43"/>
    <col min="7173" max="7173" width="7.140625" style="43" customWidth="1"/>
    <col min="7174" max="7174" width="13.7109375" style="43" customWidth="1"/>
    <col min="7175" max="7175" width="10" style="43" customWidth="1"/>
    <col min="7176" max="7176" width="13.5703125" style="43" customWidth="1"/>
    <col min="7177" max="7424" width="9.140625" style="43"/>
    <col min="7425" max="7425" width="6.42578125" style="43" customWidth="1"/>
    <col min="7426" max="7426" width="13.7109375" style="43" customWidth="1"/>
    <col min="7427" max="7427" width="11.5703125" style="43" customWidth="1"/>
    <col min="7428" max="7428" width="9.140625" style="43"/>
    <col min="7429" max="7429" width="7.140625" style="43" customWidth="1"/>
    <col min="7430" max="7430" width="13.7109375" style="43" customWidth="1"/>
    <col min="7431" max="7431" width="10" style="43" customWidth="1"/>
    <col min="7432" max="7432" width="13.5703125" style="43" customWidth="1"/>
    <col min="7433" max="7680" width="9.140625" style="43"/>
    <col min="7681" max="7681" width="6.42578125" style="43" customWidth="1"/>
    <col min="7682" max="7682" width="13.7109375" style="43" customWidth="1"/>
    <col min="7683" max="7683" width="11.5703125" style="43" customWidth="1"/>
    <col min="7684" max="7684" width="9.140625" style="43"/>
    <col min="7685" max="7685" width="7.140625" style="43" customWidth="1"/>
    <col min="7686" max="7686" width="13.7109375" style="43" customWidth="1"/>
    <col min="7687" max="7687" width="10" style="43" customWidth="1"/>
    <col min="7688" max="7688" width="13.5703125" style="43" customWidth="1"/>
    <col min="7689" max="7936" width="9.140625" style="43"/>
    <col min="7937" max="7937" width="6.42578125" style="43" customWidth="1"/>
    <col min="7938" max="7938" width="13.7109375" style="43" customWidth="1"/>
    <col min="7939" max="7939" width="11.5703125" style="43" customWidth="1"/>
    <col min="7940" max="7940" width="9.140625" style="43"/>
    <col min="7941" max="7941" width="7.140625" style="43" customWidth="1"/>
    <col min="7942" max="7942" width="13.7109375" style="43" customWidth="1"/>
    <col min="7943" max="7943" width="10" style="43" customWidth="1"/>
    <col min="7944" max="7944" width="13.5703125" style="43" customWidth="1"/>
    <col min="7945" max="8192" width="9.140625" style="43"/>
    <col min="8193" max="8193" width="6.42578125" style="43" customWidth="1"/>
    <col min="8194" max="8194" width="13.7109375" style="43" customWidth="1"/>
    <col min="8195" max="8195" width="11.5703125" style="43" customWidth="1"/>
    <col min="8196" max="8196" width="9.140625" style="43"/>
    <col min="8197" max="8197" width="7.140625" style="43" customWidth="1"/>
    <col min="8198" max="8198" width="13.7109375" style="43" customWidth="1"/>
    <col min="8199" max="8199" width="10" style="43" customWidth="1"/>
    <col min="8200" max="8200" width="13.5703125" style="43" customWidth="1"/>
    <col min="8201" max="8448" width="9.140625" style="43"/>
    <col min="8449" max="8449" width="6.42578125" style="43" customWidth="1"/>
    <col min="8450" max="8450" width="13.7109375" style="43" customWidth="1"/>
    <col min="8451" max="8451" width="11.5703125" style="43" customWidth="1"/>
    <col min="8452" max="8452" width="9.140625" style="43"/>
    <col min="8453" max="8453" width="7.140625" style="43" customWidth="1"/>
    <col min="8454" max="8454" width="13.7109375" style="43" customWidth="1"/>
    <col min="8455" max="8455" width="10" style="43" customWidth="1"/>
    <col min="8456" max="8456" width="13.5703125" style="43" customWidth="1"/>
    <col min="8457" max="8704" width="9.140625" style="43"/>
    <col min="8705" max="8705" width="6.42578125" style="43" customWidth="1"/>
    <col min="8706" max="8706" width="13.7109375" style="43" customWidth="1"/>
    <col min="8707" max="8707" width="11.5703125" style="43" customWidth="1"/>
    <col min="8708" max="8708" width="9.140625" style="43"/>
    <col min="8709" max="8709" width="7.140625" style="43" customWidth="1"/>
    <col min="8710" max="8710" width="13.7109375" style="43" customWidth="1"/>
    <col min="8711" max="8711" width="10" style="43" customWidth="1"/>
    <col min="8712" max="8712" width="13.5703125" style="43" customWidth="1"/>
    <col min="8713" max="8960" width="9.140625" style="43"/>
    <col min="8961" max="8961" width="6.42578125" style="43" customWidth="1"/>
    <col min="8962" max="8962" width="13.7109375" style="43" customWidth="1"/>
    <col min="8963" max="8963" width="11.5703125" style="43" customWidth="1"/>
    <col min="8964" max="8964" width="9.140625" style="43"/>
    <col min="8965" max="8965" width="7.140625" style="43" customWidth="1"/>
    <col min="8966" max="8966" width="13.7109375" style="43" customWidth="1"/>
    <col min="8967" max="8967" width="10" style="43" customWidth="1"/>
    <col min="8968" max="8968" width="13.5703125" style="43" customWidth="1"/>
    <col min="8969" max="9216" width="9.140625" style="43"/>
    <col min="9217" max="9217" width="6.42578125" style="43" customWidth="1"/>
    <col min="9218" max="9218" width="13.7109375" style="43" customWidth="1"/>
    <col min="9219" max="9219" width="11.5703125" style="43" customWidth="1"/>
    <col min="9220" max="9220" width="9.140625" style="43"/>
    <col min="9221" max="9221" width="7.140625" style="43" customWidth="1"/>
    <col min="9222" max="9222" width="13.7109375" style="43" customWidth="1"/>
    <col min="9223" max="9223" width="10" style="43" customWidth="1"/>
    <col min="9224" max="9224" width="13.5703125" style="43" customWidth="1"/>
    <col min="9225" max="9472" width="9.140625" style="43"/>
    <col min="9473" max="9473" width="6.42578125" style="43" customWidth="1"/>
    <col min="9474" max="9474" width="13.7109375" style="43" customWidth="1"/>
    <col min="9475" max="9475" width="11.5703125" style="43" customWidth="1"/>
    <col min="9476" max="9476" width="9.140625" style="43"/>
    <col min="9477" max="9477" width="7.140625" style="43" customWidth="1"/>
    <col min="9478" max="9478" width="13.7109375" style="43" customWidth="1"/>
    <col min="9479" max="9479" width="10" style="43" customWidth="1"/>
    <col min="9480" max="9480" width="13.5703125" style="43" customWidth="1"/>
    <col min="9481" max="9728" width="9.140625" style="43"/>
    <col min="9729" max="9729" width="6.42578125" style="43" customWidth="1"/>
    <col min="9730" max="9730" width="13.7109375" style="43" customWidth="1"/>
    <col min="9731" max="9731" width="11.5703125" style="43" customWidth="1"/>
    <col min="9732" max="9732" width="9.140625" style="43"/>
    <col min="9733" max="9733" width="7.140625" style="43" customWidth="1"/>
    <col min="9734" max="9734" width="13.7109375" style="43" customWidth="1"/>
    <col min="9735" max="9735" width="10" style="43" customWidth="1"/>
    <col min="9736" max="9736" width="13.5703125" style="43" customWidth="1"/>
    <col min="9737" max="9984" width="9.140625" style="43"/>
    <col min="9985" max="9985" width="6.42578125" style="43" customWidth="1"/>
    <col min="9986" max="9986" width="13.7109375" style="43" customWidth="1"/>
    <col min="9987" max="9987" width="11.5703125" style="43" customWidth="1"/>
    <col min="9988" max="9988" width="9.140625" style="43"/>
    <col min="9989" max="9989" width="7.140625" style="43" customWidth="1"/>
    <col min="9990" max="9990" width="13.7109375" style="43" customWidth="1"/>
    <col min="9991" max="9991" width="10" style="43" customWidth="1"/>
    <col min="9992" max="9992" width="13.5703125" style="43" customWidth="1"/>
    <col min="9993" max="10240" width="9.140625" style="43"/>
    <col min="10241" max="10241" width="6.42578125" style="43" customWidth="1"/>
    <col min="10242" max="10242" width="13.7109375" style="43" customWidth="1"/>
    <col min="10243" max="10243" width="11.5703125" style="43" customWidth="1"/>
    <col min="10244" max="10244" width="9.140625" style="43"/>
    <col min="10245" max="10245" width="7.140625" style="43" customWidth="1"/>
    <col min="10246" max="10246" width="13.7109375" style="43" customWidth="1"/>
    <col min="10247" max="10247" width="10" style="43" customWidth="1"/>
    <col min="10248" max="10248" width="13.5703125" style="43" customWidth="1"/>
    <col min="10249" max="10496" width="9.140625" style="43"/>
    <col min="10497" max="10497" width="6.42578125" style="43" customWidth="1"/>
    <col min="10498" max="10498" width="13.7109375" style="43" customWidth="1"/>
    <col min="10499" max="10499" width="11.5703125" style="43" customWidth="1"/>
    <col min="10500" max="10500" width="9.140625" style="43"/>
    <col min="10501" max="10501" width="7.140625" style="43" customWidth="1"/>
    <col min="10502" max="10502" width="13.7109375" style="43" customWidth="1"/>
    <col min="10503" max="10503" width="10" style="43" customWidth="1"/>
    <col min="10504" max="10504" width="13.5703125" style="43" customWidth="1"/>
    <col min="10505" max="10752" width="9.140625" style="43"/>
    <col min="10753" max="10753" width="6.42578125" style="43" customWidth="1"/>
    <col min="10754" max="10754" width="13.7109375" style="43" customWidth="1"/>
    <col min="10755" max="10755" width="11.5703125" style="43" customWidth="1"/>
    <col min="10756" max="10756" width="9.140625" style="43"/>
    <col min="10757" max="10757" width="7.140625" style="43" customWidth="1"/>
    <col min="10758" max="10758" width="13.7109375" style="43" customWidth="1"/>
    <col min="10759" max="10759" width="10" style="43" customWidth="1"/>
    <col min="10760" max="10760" width="13.5703125" style="43" customWidth="1"/>
    <col min="10761" max="11008" width="9.140625" style="43"/>
    <col min="11009" max="11009" width="6.42578125" style="43" customWidth="1"/>
    <col min="11010" max="11010" width="13.7109375" style="43" customWidth="1"/>
    <col min="11011" max="11011" width="11.5703125" style="43" customWidth="1"/>
    <col min="11012" max="11012" width="9.140625" style="43"/>
    <col min="11013" max="11013" width="7.140625" style="43" customWidth="1"/>
    <col min="11014" max="11014" width="13.7109375" style="43" customWidth="1"/>
    <col min="11015" max="11015" width="10" style="43" customWidth="1"/>
    <col min="11016" max="11016" width="13.5703125" style="43" customWidth="1"/>
    <col min="11017" max="11264" width="9.140625" style="43"/>
    <col min="11265" max="11265" width="6.42578125" style="43" customWidth="1"/>
    <col min="11266" max="11266" width="13.7109375" style="43" customWidth="1"/>
    <col min="11267" max="11267" width="11.5703125" style="43" customWidth="1"/>
    <col min="11268" max="11268" width="9.140625" style="43"/>
    <col min="11269" max="11269" width="7.140625" style="43" customWidth="1"/>
    <col min="11270" max="11270" width="13.7109375" style="43" customWidth="1"/>
    <col min="11271" max="11271" width="10" style="43" customWidth="1"/>
    <col min="11272" max="11272" width="13.5703125" style="43" customWidth="1"/>
    <col min="11273" max="11520" width="9.140625" style="43"/>
    <col min="11521" max="11521" width="6.42578125" style="43" customWidth="1"/>
    <col min="11522" max="11522" width="13.7109375" style="43" customWidth="1"/>
    <col min="11523" max="11523" width="11.5703125" style="43" customWidth="1"/>
    <col min="11524" max="11524" width="9.140625" style="43"/>
    <col min="11525" max="11525" width="7.140625" style="43" customWidth="1"/>
    <col min="11526" max="11526" width="13.7109375" style="43" customWidth="1"/>
    <col min="11527" max="11527" width="10" style="43" customWidth="1"/>
    <col min="11528" max="11528" width="13.5703125" style="43" customWidth="1"/>
    <col min="11529" max="11776" width="9.140625" style="43"/>
    <col min="11777" max="11777" width="6.42578125" style="43" customWidth="1"/>
    <col min="11778" max="11778" width="13.7109375" style="43" customWidth="1"/>
    <col min="11779" max="11779" width="11.5703125" style="43" customWidth="1"/>
    <col min="11780" max="11780" width="9.140625" style="43"/>
    <col min="11781" max="11781" width="7.140625" style="43" customWidth="1"/>
    <col min="11782" max="11782" width="13.7109375" style="43" customWidth="1"/>
    <col min="11783" max="11783" width="10" style="43" customWidth="1"/>
    <col min="11784" max="11784" width="13.5703125" style="43" customWidth="1"/>
    <col min="11785" max="12032" width="9.140625" style="43"/>
    <col min="12033" max="12033" width="6.42578125" style="43" customWidth="1"/>
    <col min="12034" max="12034" width="13.7109375" style="43" customWidth="1"/>
    <col min="12035" max="12035" width="11.5703125" style="43" customWidth="1"/>
    <col min="12036" max="12036" width="9.140625" style="43"/>
    <col min="12037" max="12037" width="7.140625" style="43" customWidth="1"/>
    <col min="12038" max="12038" width="13.7109375" style="43" customWidth="1"/>
    <col min="12039" max="12039" width="10" style="43" customWidth="1"/>
    <col min="12040" max="12040" width="13.5703125" style="43" customWidth="1"/>
    <col min="12041" max="12288" width="9.140625" style="43"/>
    <col min="12289" max="12289" width="6.42578125" style="43" customWidth="1"/>
    <col min="12290" max="12290" width="13.7109375" style="43" customWidth="1"/>
    <col min="12291" max="12291" width="11.5703125" style="43" customWidth="1"/>
    <col min="12292" max="12292" width="9.140625" style="43"/>
    <col min="12293" max="12293" width="7.140625" style="43" customWidth="1"/>
    <col min="12294" max="12294" width="13.7109375" style="43" customWidth="1"/>
    <col min="12295" max="12295" width="10" style="43" customWidth="1"/>
    <col min="12296" max="12296" width="13.5703125" style="43" customWidth="1"/>
    <col min="12297" max="12544" width="9.140625" style="43"/>
    <col min="12545" max="12545" width="6.42578125" style="43" customWidth="1"/>
    <col min="12546" max="12546" width="13.7109375" style="43" customWidth="1"/>
    <col min="12547" max="12547" width="11.5703125" style="43" customWidth="1"/>
    <col min="12548" max="12548" width="9.140625" style="43"/>
    <col min="12549" max="12549" width="7.140625" style="43" customWidth="1"/>
    <col min="12550" max="12550" width="13.7109375" style="43" customWidth="1"/>
    <col min="12551" max="12551" width="10" style="43" customWidth="1"/>
    <col min="12552" max="12552" width="13.5703125" style="43" customWidth="1"/>
    <col min="12553" max="12800" width="9.140625" style="43"/>
    <col min="12801" max="12801" width="6.42578125" style="43" customWidth="1"/>
    <col min="12802" max="12802" width="13.7109375" style="43" customWidth="1"/>
    <col min="12803" max="12803" width="11.5703125" style="43" customWidth="1"/>
    <col min="12804" max="12804" width="9.140625" style="43"/>
    <col min="12805" max="12805" width="7.140625" style="43" customWidth="1"/>
    <col min="12806" max="12806" width="13.7109375" style="43" customWidth="1"/>
    <col min="12807" max="12807" width="10" style="43" customWidth="1"/>
    <col min="12808" max="12808" width="13.5703125" style="43" customWidth="1"/>
    <col min="12809" max="13056" width="9.140625" style="43"/>
    <col min="13057" max="13057" width="6.42578125" style="43" customWidth="1"/>
    <col min="13058" max="13058" width="13.7109375" style="43" customWidth="1"/>
    <col min="13059" max="13059" width="11.5703125" style="43" customWidth="1"/>
    <col min="13060" max="13060" width="9.140625" style="43"/>
    <col min="13061" max="13061" width="7.140625" style="43" customWidth="1"/>
    <col min="13062" max="13062" width="13.7109375" style="43" customWidth="1"/>
    <col min="13063" max="13063" width="10" style="43" customWidth="1"/>
    <col min="13064" max="13064" width="13.5703125" style="43" customWidth="1"/>
    <col min="13065" max="13312" width="9.140625" style="43"/>
    <col min="13313" max="13313" width="6.42578125" style="43" customWidth="1"/>
    <col min="13314" max="13314" width="13.7109375" style="43" customWidth="1"/>
    <col min="13315" max="13315" width="11.5703125" style="43" customWidth="1"/>
    <col min="13316" max="13316" width="9.140625" style="43"/>
    <col min="13317" max="13317" width="7.140625" style="43" customWidth="1"/>
    <col min="13318" max="13318" width="13.7109375" style="43" customWidth="1"/>
    <col min="13319" max="13319" width="10" style="43" customWidth="1"/>
    <col min="13320" max="13320" width="13.5703125" style="43" customWidth="1"/>
    <col min="13321" max="13568" width="9.140625" style="43"/>
    <col min="13569" max="13569" width="6.42578125" style="43" customWidth="1"/>
    <col min="13570" max="13570" width="13.7109375" style="43" customWidth="1"/>
    <col min="13571" max="13571" width="11.5703125" style="43" customWidth="1"/>
    <col min="13572" max="13572" width="9.140625" style="43"/>
    <col min="13573" max="13573" width="7.140625" style="43" customWidth="1"/>
    <col min="13574" max="13574" width="13.7109375" style="43" customWidth="1"/>
    <col min="13575" max="13575" width="10" style="43" customWidth="1"/>
    <col min="13576" max="13576" width="13.5703125" style="43" customWidth="1"/>
    <col min="13577" max="13824" width="9.140625" style="43"/>
    <col min="13825" max="13825" width="6.42578125" style="43" customWidth="1"/>
    <col min="13826" max="13826" width="13.7109375" style="43" customWidth="1"/>
    <col min="13827" max="13827" width="11.5703125" style="43" customWidth="1"/>
    <col min="13828" max="13828" width="9.140625" style="43"/>
    <col min="13829" max="13829" width="7.140625" style="43" customWidth="1"/>
    <col min="13830" max="13830" width="13.7109375" style="43" customWidth="1"/>
    <col min="13831" max="13831" width="10" style="43" customWidth="1"/>
    <col min="13832" max="13832" width="13.5703125" style="43" customWidth="1"/>
    <col min="13833" max="14080" width="9.140625" style="43"/>
    <col min="14081" max="14081" width="6.42578125" style="43" customWidth="1"/>
    <col min="14082" max="14082" width="13.7109375" style="43" customWidth="1"/>
    <col min="14083" max="14083" width="11.5703125" style="43" customWidth="1"/>
    <col min="14084" max="14084" width="9.140625" style="43"/>
    <col min="14085" max="14085" width="7.140625" style="43" customWidth="1"/>
    <col min="14086" max="14086" width="13.7109375" style="43" customWidth="1"/>
    <col min="14087" max="14087" width="10" style="43" customWidth="1"/>
    <col min="14088" max="14088" width="13.5703125" style="43" customWidth="1"/>
    <col min="14089" max="14336" width="9.140625" style="43"/>
    <col min="14337" max="14337" width="6.42578125" style="43" customWidth="1"/>
    <col min="14338" max="14338" width="13.7109375" style="43" customWidth="1"/>
    <col min="14339" max="14339" width="11.5703125" style="43" customWidth="1"/>
    <col min="14340" max="14340" width="9.140625" style="43"/>
    <col min="14341" max="14341" width="7.140625" style="43" customWidth="1"/>
    <col min="14342" max="14342" width="13.7109375" style="43" customWidth="1"/>
    <col min="14343" max="14343" width="10" style="43" customWidth="1"/>
    <col min="14344" max="14344" width="13.5703125" style="43" customWidth="1"/>
    <col min="14345" max="14592" width="9.140625" style="43"/>
    <col min="14593" max="14593" width="6.42578125" style="43" customWidth="1"/>
    <col min="14594" max="14594" width="13.7109375" style="43" customWidth="1"/>
    <col min="14595" max="14595" width="11.5703125" style="43" customWidth="1"/>
    <col min="14596" max="14596" width="9.140625" style="43"/>
    <col min="14597" max="14597" width="7.140625" style="43" customWidth="1"/>
    <col min="14598" max="14598" width="13.7109375" style="43" customWidth="1"/>
    <col min="14599" max="14599" width="10" style="43" customWidth="1"/>
    <col min="14600" max="14600" width="13.5703125" style="43" customWidth="1"/>
    <col min="14601" max="14848" width="9.140625" style="43"/>
    <col min="14849" max="14849" width="6.42578125" style="43" customWidth="1"/>
    <col min="14850" max="14850" width="13.7109375" style="43" customWidth="1"/>
    <col min="14851" max="14851" width="11.5703125" style="43" customWidth="1"/>
    <col min="14852" max="14852" width="9.140625" style="43"/>
    <col min="14853" max="14853" width="7.140625" style="43" customWidth="1"/>
    <col min="14854" max="14854" width="13.7109375" style="43" customWidth="1"/>
    <col min="14855" max="14855" width="10" style="43" customWidth="1"/>
    <col min="14856" max="14856" width="13.5703125" style="43" customWidth="1"/>
    <col min="14857" max="15104" width="9.140625" style="43"/>
    <col min="15105" max="15105" width="6.42578125" style="43" customWidth="1"/>
    <col min="15106" max="15106" width="13.7109375" style="43" customWidth="1"/>
    <col min="15107" max="15107" width="11.5703125" style="43" customWidth="1"/>
    <col min="15108" max="15108" width="9.140625" style="43"/>
    <col min="15109" max="15109" width="7.140625" style="43" customWidth="1"/>
    <col min="15110" max="15110" width="13.7109375" style="43" customWidth="1"/>
    <col min="15111" max="15111" width="10" style="43" customWidth="1"/>
    <col min="15112" max="15112" width="13.5703125" style="43" customWidth="1"/>
    <col min="15113" max="15360" width="9.140625" style="43"/>
    <col min="15361" max="15361" width="6.42578125" style="43" customWidth="1"/>
    <col min="15362" max="15362" width="13.7109375" style="43" customWidth="1"/>
    <col min="15363" max="15363" width="11.5703125" style="43" customWidth="1"/>
    <col min="15364" max="15364" width="9.140625" style="43"/>
    <col min="15365" max="15365" width="7.140625" style="43" customWidth="1"/>
    <col min="15366" max="15366" width="13.7109375" style="43" customWidth="1"/>
    <col min="15367" max="15367" width="10" style="43" customWidth="1"/>
    <col min="15368" max="15368" width="13.5703125" style="43" customWidth="1"/>
    <col min="15369" max="15616" width="9.140625" style="43"/>
    <col min="15617" max="15617" width="6.42578125" style="43" customWidth="1"/>
    <col min="15618" max="15618" width="13.7109375" style="43" customWidth="1"/>
    <col min="15619" max="15619" width="11.5703125" style="43" customWidth="1"/>
    <col min="15620" max="15620" width="9.140625" style="43"/>
    <col min="15621" max="15621" width="7.140625" style="43" customWidth="1"/>
    <col min="15622" max="15622" width="13.7109375" style="43" customWidth="1"/>
    <col min="15623" max="15623" width="10" style="43" customWidth="1"/>
    <col min="15624" max="15624" width="13.5703125" style="43" customWidth="1"/>
    <col min="15625" max="15872" width="9.140625" style="43"/>
    <col min="15873" max="15873" width="6.42578125" style="43" customWidth="1"/>
    <col min="15874" max="15874" width="13.7109375" style="43" customWidth="1"/>
    <col min="15875" max="15875" width="11.5703125" style="43" customWidth="1"/>
    <col min="15876" max="15876" width="9.140625" style="43"/>
    <col min="15877" max="15877" width="7.140625" style="43" customWidth="1"/>
    <col min="15878" max="15878" width="13.7109375" style="43" customWidth="1"/>
    <col min="15879" max="15879" width="10" style="43" customWidth="1"/>
    <col min="15880" max="15880" width="13.5703125" style="43" customWidth="1"/>
    <col min="15881" max="16128" width="9.140625" style="43"/>
    <col min="16129" max="16129" width="6.42578125" style="43" customWidth="1"/>
    <col min="16130" max="16130" width="13.7109375" style="43" customWidth="1"/>
    <col min="16131" max="16131" width="11.5703125" style="43" customWidth="1"/>
    <col min="16132" max="16132" width="9.140625" style="43"/>
    <col min="16133" max="16133" width="7.140625" style="43" customWidth="1"/>
    <col min="16134" max="16134" width="13.7109375" style="43" customWidth="1"/>
    <col min="16135" max="16135" width="10" style="43" customWidth="1"/>
    <col min="16136" max="16136" width="13.5703125" style="43" customWidth="1"/>
    <col min="16137" max="16384" width="9.140625" style="43"/>
  </cols>
  <sheetData>
    <row r="2" spans="1:9">
      <c r="A2" s="622" t="s">
        <v>312</v>
      </c>
      <c r="B2" s="622"/>
      <c r="C2" s="622"/>
      <c r="D2" s="622"/>
      <c r="E2" s="622"/>
      <c r="F2" s="622"/>
      <c r="G2" s="622"/>
      <c r="H2" s="622"/>
    </row>
    <row r="3" spans="1:9">
      <c r="A3" s="623" t="s">
        <v>269</v>
      </c>
      <c r="B3" s="623"/>
      <c r="C3" s="623"/>
      <c r="D3" s="623"/>
      <c r="E3" s="623"/>
      <c r="F3" s="623"/>
      <c r="G3" s="623"/>
      <c r="H3" s="623"/>
    </row>
    <row r="6" spans="1:9">
      <c r="A6" s="624" t="s">
        <v>377</v>
      </c>
      <c r="B6" s="624"/>
      <c r="C6" s="624"/>
      <c r="D6" s="624"/>
      <c r="E6" s="624"/>
      <c r="F6" s="624"/>
      <c r="G6" s="624"/>
      <c r="H6" s="624"/>
    </row>
    <row r="9" spans="1:9" ht="15.75" customHeight="1">
      <c r="A9" s="625" t="s">
        <v>327</v>
      </c>
      <c r="B9" s="625"/>
      <c r="C9" s="625"/>
      <c r="D9" s="625"/>
      <c r="E9" s="625"/>
      <c r="F9" s="625"/>
      <c r="G9" s="625"/>
      <c r="H9" s="625"/>
      <c r="I9" s="43"/>
    </row>
    <row r="10" spans="1:9">
      <c r="D10" s="415"/>
    </row>
    <row r="11" spans="1:9">
      <c r="C11" s="624" t="s">
        <v>465</v>
      </c>
      <c r="D11" s="624"/>
      <c r="E11" s="624"/>
      <c r="F11" s="624"/>
    </row>
    <row r="12" spans="1:9">
      <c r="B12" s="621"/>
      <c r="C12" s="621"/>
      <c r="D12" s="621"/>
      <c r="E12" s="621"/>
      <c r="F12" s="621"/>
      <c r="G12" s="621"/>
    </row>
    <row r="14" spans="1:9" ht="15" customHeight="1">
      <c r="A14" s="546" t="s">
        <v>314</v>
      </c>
      <c r="B14" s="546"/>
      <c r="C14" s="416" t="s">
        <v>466</v>
      </c>
      <c r="D14" s="417"/>
      <c r="E14" s="417"/>
      <c r="F14" s="417"/>
      <c r="G14" s="417"/>
      <c r="H14" s="417"/>
      <c r="I14" s="43"/>
    </row>
    <row r="15" spans="1:9">
      <c r="A15" s="627" t="s">
        <v>328</v>
      </c>
      <c r="B15" s="627"/>
      <c r="C15" s="627"/>
      <c r="D15" s="627"/>
      <c r="E15" s="627"/>
      <c r="F15" s="627"/>
      <c r="G15" s="627"/>
      <c r="H15" s="627"/>
    </row>
    <row r="16" spans="1:9" ht="27.95" customHeight="1">
      <c r="A16" s="425" t="s">
        <v>316</v>
      </c>
      <c r="B16" s="425" t="s">
        <v>317</v>
      </c>
      <c r="C16" s="628" t="s">
        <v>318</v>
      </c>
      <c r="D16" s="629"/>
      <c r="E16" s="630"/>
      <c r="F16" s="425" t="s">
        <v>319</v>
      </c>
      <c r="G16" s="426" t="s">
        <v>320</v>
      </c>
      <c r="H16" s="426" t="s">
        <v>321</v>
      </c>
      <c r="I16" s="43"/>
    </row>
    <row r="17" spans="1:8">
      <c r="A17" s="418">
        <v>1</v>
      </c>
      <c r="B17" s="419" t="s">
        <v>218</v>
      </c>
      <c r="C17" s="631" t="s">
        <v>329</v>
      </c>
      <c r="D17" s="631"/>
      <c r="E17" s="631"/>
      <c r="F17" s="281" t="s">
        <v>326</v>
      </c>
      <c r="G17" s="420">
        <v>1</v>
      </c>
      <c r="H17" s="421">
        <v>14461.51</v>
      </c>
    </row>
    <row r="18" spans="1:8">
      <c r="A18" s="418">
        <v>2</v>
      </c>
      <c r="B18" s="419" t="s">
        <v>218</v>
      </c>
      <c r="C18" s="631" t="s">
        <v>330</v>
      </c>
      <c r="D18" s="631"/>
      <c r="E18" s="631"/>
      <c r="F18" s="281" t="s">
        <v>326</v>
      </c>
      <c r="G18" s="420">
        <v>1</v>
      </c>
      <c r="H18" s="421">
        <v>87090.79</v>
      </c>
    </row>
    <row r="19" spans="1:8">
      <c r="A19" s="418">
        <v>3</v>
      </c>
      <c r="B19" s="419" t="s">
        <v>218</v>
      </c>
      <c r="C19" s="631" t="s">
        <v>331</v>
      </c>
      <c r="D19" s="631"/>
      <c r="E19" s="631"/>
      <c r="F19" s="281" t="s">
        <v>326</v>
      </c>
      <c r="G19" s="420">
        <v>1</v>
      </c>
      <c r="H19" s="421">
        <v>1351.49</v>
      </c>
    </row>
    <row r="20" spans="1:8">
      <c r="A20" s="418"/>
      <c r="B20" s="419"/>
      <c r="C20" s="626" t="s">
        <v>322</v>
      </c>
      <c r="D20" s="626"/>
      <c r="E20" s="626"/>
      <c r="F20" s="422" t="s">
        <v>326</v>
      </c>
      <c r="G20" s="423">
        <v>1</v>
      </c>
      <c r="H20" s="424">
        <f>0+H17+H18</f>
        <v>101552.29999999999</v>
      </c>
    </row>
    <row r="21" spans="1:8">
      <c r="A21" s="418">
        <v>4</v>
      </c>
      <c r="B21" s="419" t="s">
        <v>212</v>
      </c>
      <c r="C21" s="631" t="s">
        <v>323</v>
      </c>
      <c r="D21" s="631"/>
      <c r="E21" s="631"/>
      <c r="F21" s="281" t="s">
        <v>326</v>
      </c>
      <c r="G21" s="420">
        <v>1</v>
      </c>
      <c r="H21" s="421">
        <v>882.1</v>
      </c>
    </row>
    <row r="22" spans="1:8">
      <c r="A22" s="418">
        <v>5</v>
      </c>
      <c r="B22" s="419" t="s">
        <v>212</v>
      </c>
      <c r="C22" s="631" t="s">
        <v>329</v>
      </c>
      <c r="D22" s="631"/>
      <c r="E22" s="631"/>
      <c r="F22" s="281" t="s">
        <v>326</v>
      </c>
      <c r="G22" s="420">
        <v>1</v>
      </c>
      <c r="H22" s="421">
        <v>22518.85</v>
      </c>
    </row>
    <row r="23" spans="1:8">
      <c r="A23" s="418">
        <v>6</v>
      </c>
      <c r="B23" s="419" t="s">
        <v>212</v>
      </c>
      <c r="C23" s="631" t="s">
        <v>330</v>
      </c>
      <c r="D23" s="631"/>
      <c r="E23" s="631"/>
      <c r="F23" s="281" t="s">
        <v>326</v>
      </c>
      <c r="G23" s="420">
        <v>1</v>
      </c>
      <c r="H23" s="421">
        <v>121370.51</v>
      </c>
    </row>
    <row r="24" spans="1:8">
      <c r="A24" s="418">
        <v>7</v>
      </c>
      <c r="B24" s="419" t="s">
        <v>212</v>
      </c>
      <c r="C24" s="631" t="s">
        <v>331</v>
      </c>
      <c r="D24" s="631"/>
      <c r="E24" s="631"/>
      <c r="F24" s="281" t="s">
        <v>326</v>
      </c>
      <c r="G24" s="420">
        <v>1</v>
      </c>
      <c r="H24" s="421">
        <v>1924.36</v>
      </c>
    </row>
    <row r="25" spans="1:8">
      <c r="A25" s="418"/>
      <c r="B25" s="419"/>
      <c r="C25" s="626" t="s">
        <v>322</v>
      </c>
      <c r="D25" s="626"/>
      <c r="E25" s="626"/>
      <c r="F25" s="422" t="s">
        <v>326</v>
      </c>
      <c r="G25" s="423">
        <v>1</v>
      </c>
      <c r="H25" s="424">
        <f>0+H21+H22+H23</f>
        <v>144771.46</v>
      </c>
    </row>
    <row r="26" spans="1:8">
      <c r="C26" s="632"/>
      <c r="D26" s="632"/>
      <c r="E26" s="632"/>
    </row>
    <row r="27" spans="1:8" ht="9.75" customHeight="1"/>
    <row r="28" spans="1:8" ht="30.75" customHeight="1">
      <c r="A28" s="546" t="s">
        <v>489</v>
      </c>
      <c r="B28" s="546"/>
      <c r="C28" s="546"/>
      <c r="D28" s="546"/>
      <c r="E28" s="633" t="s">
        <v>475</v>
      </c>
      <c r="F28" s="633"/>
      <c r="G28" s="633"/>
      <c r="H28" s="633"/>
    </row>
    <row r="29" spans="1:8" ht="27" customHeight="1">
      <c r="E29" s="581" t="s">
        <v>325</v>
      </c>
      <c r="F29" s="581"/>
      <c r="G29" s="581"/>
      <c r="H29" s="581"/>
    </row>
    <row r="30" spans="1:8" ht="12.75" customHeight="1"/>
    <row r="31" spans="1:8" ht="5.25" customHeight="1"/>
    <row r="32" spans="1:8" ht="32.25" customHeight="1">
      <c r="A32" s="546" t="s">
        <v>452</v>
      </c>
      <c r="B32" s="546"/>
      <c r="C32" s="546"/>
      <c r="D32" s="546"/>
      <c r="E32" s="633" t="s">
        <v>210</v>
      </c>
      <c r="F32" s="633"/>
      <c r="G32" s="633"/>
      <c r="H32" s="633"/>
    </row>
    <row r="33" spans="5:8" ht="27" customHeight="1">
      <c r="E33" s="581" t="s">
        <v>325</v>
      </c>
      <c r="F33" s="581"/>
      <c r="G33" s="581"/>
      <c r="H33" s="581"/>
    </row>
    <row r="35" spans="5:8" ht="12.75" customHeight="1"/>
  </sheetData>
  <mergeCells count="25">
    <mergeCell ref="C26:E26"/>
    <mergeCell ref="E29:H29"/>
    <mergeCell ref="E33:H33"/>
    <mergeCell ref="A28:D28"/>
    <mergeCell ref="E28:H28"/>
    <mergeCell ref="A32:D32"/>
    <mergeCell ref="E32:H32"/>
    <mergeCell ref="C25:E25"/>
    <mergeCell ref="A14:B14"/>
    <mergeCell ref="A15:H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B12:G12"/>
    <mergeCell ref="A2:H2"/>
    <mergeCell ref="A3:H3"/>
    <mergeCell ref="A6:H6"/>
    <mergeCell ref="A9:H9"/>
    <mergeCell ref="C11:F11"/>
  </mergeCells>
  <pageMargins left="0.51181102362204722" right="0" top="0" bottom="0" header="0" footer="0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3"/>
  <sheetViews>
    <sheetView workbookViewId="0">
      <selection activeCell="A28" sqref="A28:D28"/>
    </sheetView>
  </sheetViews>
  <sheetFormatPr defaultRowHeight="15"/>
  <cols>
    <col min="1" max="1" width="6.42578125" style="94" customWidth="1"/>
    <col min="2" max="2" width="13.7109375" style="94" customWidth="1"/>
    <col min="3" max="3" width="11.5703125" style="94" customWidth="1"/>
    <col min="4" max="4" width="9.140625" style="94"/>
    <col min="5" max="5" width="7.140625" style="94" customWidth="1"/>
    <col min="6" max="6" width="13.7109375" style="94" customWidth="1"/>
    <col min="7" max="7" width="10" style="94" customWidth="1"/>
    <col min="8" max="8" width="13.5703125" style="94" customWidth="1"/>
    <col min="9" max="9" width="9.140625" style="94"/>
    <col min="10" max="256" width="9.140625" style="43"/>
    <col min="257" max="257" width="6.42578125" style="43" customWidth="1"/>
    <col min="258" max="258" width="13.7109375" style="43" customWidth="1"/>
    <col min="259" max="259" width="11.5703125" style="43" customWidth="1"/>
    <col min="260" max="260" width="9.140625" style="43"/>
    <col min="261" max="261" width="7.140625" style="43" customWidth="1"/>
    <col min="262" max="262" width="13.7109375" style="43" customWidth="1"/>
    <col min="263" max="263" width="10" style="43" customWidth="1"/>
    <col min="264" max="264" width="13.5703125" style="43" customWidth="1"/>
    <col min="265" max="512" width="9.140625" style="43"/>
    <col min="513" max="513" width="6.42578125" style="43" customWidth="1"/>
    <col min="514" max="514" width="13.7109375" style="43" customWidth="1"/>
    <col min="515" max="515" width="11.5703125" style="43" customWidth="1"/>
    <col min="516" max="516" width="9.140625" style="43"/>
    <col min="517" max="517" width="7.140625" style="43" customWidth="1"/>
    <col min="518" max="518" width="13.7109375" style="43" customWidth="1"/>
    <col min="519" max="519" width="10" style="43" customWidth="1"/>
    <col min="520" max="520" width="13.5703125" style="43" customWidth="1"/>
    <col min="521" max="768" width="9.140625" style="43"/>
    <col min="769" max="769" width="6.42578125" style="43" customWidth="1"/>
    <col min="770" max="770" width="13.7109375" style="43" customWidth="1"/>
    <col min="771" max="771" width="11.5703125" style="43" customWidth="1"/>
    <col min="772" max="772" width="9.140625" style="43"/>
    <col min="773" max="773" width="7.140625" style="43" customWidth="1"/>
    <col min="774" max="774" width="13.7109375" style="43" customWidth="1"/>
    <col min="775" max="775" width="10" style="43" customWidth="1"/>
    <col min="776" max="776" width="13.5703125" style="43" customWidth="1"/>
    <col min="777" max="1024" width="9.140625" style="43"/>
    <col min="1025" max="1025" width="6.42578125" style="43" customWidth="1"/>
    <col min="1026" max="1026" width="13.7109375" style="43" customWidth="1"/>
    <col min="1027" max="1027" width="11.5703125" style="43" customWidth="1"/>
    <col min="1028" max="1028" width="9.140625" style="43"/>
    <col min="1029" max="1029" width="7.140625" style="43" customWidth="1"/>
    <col min="1030" max="1030" width="13.7109375" style="43" customWidth="1"/>
    <col min="1031" max="1031" width="10" style="43" customWidth="1"/>
    <col min="1032" max="1032" width="13.5703125" style="43" customWidth="1"/>
    <col min="1033" max="1280" width="9.140625" style="43"/>
    <col min="1281" max="1281" width="6.42578125" style="43" customWidth="1"/>
    <col min="1282" max="1282" width="13.7109375" style="43" customWidth="1"/>
    <col min="1283" max="1283" width="11.5703125" style="43" customWidth="1"/>
    <col min="1284" max="1284" width="9.140625" style="43"/>
    <col min="1285" max="1285" width="7.140625" style="43" customWidth="1"/>
    <col min="1286" max="1286" width="13.7109375" style="43" customWidth="1"/>
    <col min="1287" max="1287" width="10" style="43" customWidth="1"/>
    <col min="1288" max="1288" width="13.5703125" style="43" customWidth="1"/>
    <col min="1289" max="1536" width="9.140625" style="43"/>
    <col min="1537" max="1537" width="6.42578125" style="43" customWidth="1"/>
    <col min="1538" max="1538" width="13.7109375" style="43" customWidth="1"/>
    <col min="1539" max="1539" width="11.5703125" style="43" customWidth="1"/>
    <col min="1540" max="1540" width="9.140625" style="43"/>
    <col min="1541" max="1541" width="7.140625" style="43" customWidth="1"/>
    <col min="1542" max="1542" width="13.7109375" style="43" customWidth="1"/>
    <col min="1543" max="1543" width="10" style="43" customWidth="1"/>
    <col min="1544" max="1544" width="13.5703125" style="43" customWidth="1"/>
    <col min="1545" max="1792" width="9.140625" style="43"/>
    <col min="1793" max="1793" width="6.42578125" style="43" customWidth="1"/>
    <col min="1794" max="1794" width="13.7109375" style="43" customWidth="1"/>
    <col min="1795" max="1795" width="11.5703125" style="43" customWidth="1"/>
    <col min="1796" max="1796" width="9.140625" style="43"/>
    <col min="1797" max="1797" width="7.140625" style="43" customWidth="1"/>
    <col min="1798" max="1798" width="13.7109375" style="43" customWidth="1"/>
    <col min="1799" max="1799" width="10" style="43" customWidth="1"/>
    <col min="1800" max="1800" width="13.5703125" style="43" customWidth="1"/>
    <col min="1801" max="2048" width="9.140625" style="43"/>
    <col min="2049" max="2049" width="6.42578125" style="43" customWidth="1"/>
    <col min="2050" max="2050" width="13.7109375" style="43" customWidth="1"/>
    <col min="2051" max="2051" width="11.5703125" style="43" customWidth="1"/>
    <col min="2052" max="2052" width="9.140625" style="43"/>
    <col min="2053" max="2053" width="7.140625" style="43" customWidth="1"/>
    <col min="2054" max="2054" width="13.7109375" style="43" customWidth="1"/>
    <col min="2055" max="2055" width="10" style="43" customWidth="1"/>
    <col min="2056" max="2056" width="13.5703125" style="43" customWidth="1"/>
    <col min="2057" max="2304" width="9.140625" style="43"/>
    <col min="2305" max="2305" width="6.42578125" style="43" customWidth="1"/>
    <col min="2306" max="2306" width="13.7109375" style="43" customWidth="1"/>
    <col min="2307" max="2307" width="11.5703125" style="43" customWidth="1"/>
    <col min="2308" max="2308" width="9.140625" style="43"/>
    <col min="2309" max="2309" width="7.140625" style="43" customWidth="1"/>
    <col min="2310" max="2310" width="13.7109375" style="43" customWidth="1"/>
    <col min="2311" max="2311" width="10" style="43" customWidth="1"/>
    <col min="2312" max="2312" width="13.5703125" style="43" customWidth="1"/>
    <col min="2313" max="2560" width="9.140625" style="43"/>
    <col min="2561" max="2561" width="6.42578125" style="43" customWidth="1"/>
    <col min="2562" max="2562" width="13.7109375" style="43" customWidth="1"/>
    <col min="2563" max="2563" width="11.5703125" style="43" customWidth="1"/>
    <col min="2564" max="2564" width="9.140625" style="43"/>
    <col min="2565" max="2565" width="7.140625" style="43" customWidth="1"/>
    <col min="2566" max="2566" width="13.7109375" style="43" customWidth="1"/>
    <col min="2567" max="2567" width="10" style="43" customWidth="1"/>
    <col min="2568" max="2568" width="13.5703125" style="43" customWidth="1"/>
    <col min="2569" max="2816" width="9.140625" style="43"/>
    <col min="2817" max="2817" width="6.42578125" style="43" customWidth="1"/>
    <col min="2818" max="2818" width="13.7109375" style="43" customWidth="1"/>
    <col min="2819" max="2819" width="11.5703125" style="43" customWidth="1"/>
    <col min="2820" max="2820" width="9.140625" style="43"/>
    <col min="2821" max="2821" width="7.140625" style="43" customWidth="1"/>
    <col min="2822" max="2822" width="13.7109375" style="43" customWidth="1"/>
    <col min="2823" max="2823" width="10" style="43" customWidth="1"/>
    <col min="2824" max="2824" width="13.5703125" style="43" customWidth="1"/>
    <col min="2825" max="3072" width="9.140625" style="43"/>
    <col min="3073" max="3073" width="6.42578125" style="43" customWidth="1"/>
    <col min="3074" max="3074" width="13.7109375" style="43" customWidth="1"/>
    <col min="3075" max="3075" width="11.5703125" style="43" customWidth="1"/>
    <col min="3076" max="3076" width="9.140625" style="43"/>
    <col min="3077" max="3077" width="7.140625" style="43" customWidth="1"/>
    <col min="3078" max="3078" width="13.7109375" style="43" customWidth="1"/>
    <col min="3079" max="3079" width="10" style="43" customWidth="1"/>
    <col min="3080" max="3080" width="13.5703125" style="43" customWidth="1"/>
    <col min="3081" max="3328" width="9.140625" style="43"/>
    <col min="3329" max="3329" width="6.42578125" style="43" customWidth="1"/>
    <col min="3330" max="3330" width="13.7109375" style="43" customWidth="1"/>
    <col min="3331" max="3331" width="11.5703125" style="43" customWidth="1"/>
    <col min="3332" max="3332" width="9.140625" style="43"/>
    <col min="3333" max="3333" width="7.140625" style="43" customWidth="1"/>
    <col min="3334" max="3334" width="13.7109375" style="43" customWidth="1"/>
    <col min="3335" max="3335" width="10" style="43" customWidth="1"/>
    <col min="3336" max="3336" width="13.5703125" style="43" customWidth="1"/>
    <col min="3337" max="3584" width="9.140625" style="43"/>
    <col min="3585" max="3585" width="6.42578125" style="43" customWidth="1"/>
    <col min="3586" max="3586" width="13.7109375" style="43" customWidth="1"/>
    <col min="3587" max="3587" width="11.5703125" style="43" customWidth="1"/>
    <col min="3588" max="3588" width="9.140625" style="43"/>
    <col min="3589" max="3589" width="7.140625" style="43" customWidth="1"/>
    <col min="3590" max="3590" width="13.7109375" style="43" customWidth="1"/>
    <col min="3591" max="3591" width="10" style="43" customWidth="1"/>
    <col min="3592" max="3592" width="13.5703125" style="43" customWidth="1"/>
    <col min="3593" max="3840" width="9.140625" style="43"/>
    <col min="3841" max="3841" width="6.42578125" style="43" customWidth="1"/>
    <col min="3842" max="3842" width="13.7109375" style="43" customWidth="1"/>
    <col min="3843" max="3843" width="11.5703125" style="43" customWidth="1"/>
    <col min="3844" max="3844" width="9.140625" style="43"/>
    <col min="3845" max="3845" width="7.140625" style="43" customWidth="1"/>
    <col min="3846" max="3846" width="13.7109375" style="43" customWidth="1"/>
    <col min="3847" max="3847" width="10" style="43" customWidth="1"/>
    <col min="3848" max="3848" width="13.5703125" style="43" customWidth="1"/>
    <col min="3849" max="4096" width="9.140625" style="43"/>
    <col min="4097" max="4097" width="6.42578125" style="43" customWidth="1"/>
    <col min="4098" max="4098" width="13.7109375" style="43" customWidth="1"/>
    <col min="4099" max="4099" width="11.5703125" style="43" customWidth="1"/>
    <col min="4100" max="4100" width="9.140625" style="43"/>
    <col min="4101" max="4101" width="7.140625" style="43" customWidth="1"/>
    <col min="4102" max="4102" width="13.7109375" style="43" customWidth="1"/>
    <col min="4103" max="4103" width="10" style="43" customWidth="1"/>
    <col min="4104" max="4104" width="13.5703125" style="43" customWidth="1"/>
    <col min="4105" max="4352" width="9.140625" style="43"/>
    <col min="4353" max="4353" width="6.42578125" style="43" customWidth="1"/>
    <col min="4354" max="4354" width="13.7109375" style="43" customWidth="1"/>
    <col min="4355" max="4355" width="11.5703125" style="43" customWidth="1"/>
    <col min="4356" max="4356" width="9.140625" style="43"/>
    <col min="4357" max="4357" width="7.140625" style="43" customWidth="1"/>
    <col min="4358" max="4358" width="13.7109375" style="43" customWidth="1"/>
    <col min="4359" max="4359" width="10" style="43" customWidth="1"/>
    <col min="4360" max="4360" width="13.5703125" style="43" customWidth="1"/>
    <col min="4361" max="4608" width="9.140625" style="43"/>
    <col min="4609" max="4609" width="6.42578125" style="43" customWidth="1"/>
    <col min="4610" max="4610" width="13.7109375" style="43" customWidth="1"/>
    <col min="4611" max="4611" width="11.5703125" style="43" customWidth="1"/>
    <col min="4612" max="4612" width="9.140625" style="43"/>
    <col min="4613" max="4613" width="7.140625" style="43" customWidth="1"/>
    <col min="4614" max="4614" width="13.7109375" style="43" customWidth="1"/>
    <col min="4615" max="4615" width="10" style="43" customWidth="1"/>
    <col min="4616" max="4616" width="13.5703125" style="43" customWidth="1"/>
    <col min="4617" max="4864" width="9.140625" style="43"/>
    <col min="4865" max="4865" width="6.42578125" style="43" customWidth="1"/>
    <col min="4866" max="4866" width="13.7109375" style="43" customWidth="1"/>
    <col min="4867" max="4867" width="11.5703125" style="43" customWidth="1"/>
    <col min="4868" max="4868" width="9.140625" style="43"/>
    <col min="4869" max="4869" width="7.140625" style="43" customWidth="1"/>
    <col min="4870" max="4870" width="13.7109375" style="43" customWidth="1"/>
    <col min="4871" max="4871" width="10" style="43" customWidth="1"/>
    <col min="4872" max="4872" width="13.5703125" style="43" customWidth="1"/>
    <col min="4873" max="5120" width="9.140625" style="43"/>
    <col min="5121" max="5121" width="6.42578125" style="43" customWidth="1"/>
    <col min="5122" max="5122" width="13.7109375" style="43" customWidth="1"/>
    <col min="5123" max="5123" width="11.5703125" style="43" customWidth="1"/>
    <col min="5124" max="5124" width="9.140625" style="43"/>
    <col min="5125" max="5125" width="7.140625" style="43" customWidth="1"/>
    <col min="5126" max="5126" width="13.7109375" style="43" customWidth="1"/>
    <col min="5127" max="5127" width="10" style="43" customWidth="1"/>
    <col min="5128" max="5128" width="13.5703125" style="43" customWidth="1"/>
    <col min="5129" max="5376" width="9.140625" style="43"/>
    <col min="5377" max="5377" width="6.42578125" style="43" customWidth="1"/>
    <col min="5378" max="5378" width="13.7109375" style="43" customWidth="1"/>
    <col min="5379" max="5379" width="11.5703125" style="43" customWidth="1"/>
    <col min="5380" max="5380" width="9.140625" style="43"/>
    <col min="5381" max="5381" width="7.140625" style="43" customWidth="1"/>
    <col min="5382" max="5382" width="13.7109375" style="43" customWidth="1"/>
    <col min="5383" max="5383" width="10" style="43" customWidth="1"/>
    <col min="5384" max="5384" width="13.5703125" style="43" customWidth="1"/>
    <col min="5385" max="5632" width="9.140625" style="43"/>
    <col min="5633" max="5633" width="6.42578125" style="43" customWidth="1"/>
    <col min="5634" max="5634" width="13.7109375" style="43" customWidth="1"/>
    <col min="5635" max="5635" width="11.5703125" style="43" customWidth="1"/>
    <col min="5636" max="5636" width="9.140625" style="43"/>
    <col min="5637" max="5637" width="7.140625" style="43" customWidth="1"/>
    <col min="5638" max="5638" width="13.7109375" style="43" customWidth="1"/>
    <col min="5639" max="5639" width="10" style="43" customWidth="1"/>
    <col min="5640" max="5640" width="13.5703125" style="43" customWidth="1"/>
    <col min="5641" max="5888" width="9.140625" style="43"/>
    <col min="5889" max="5889" width="6.42578125" style="43" customWidth="1"/>
    <col min="5890" max="5890" width="13.7109375" style="43" customWidth="1"/>
    <col min="5891" max="5891" width="11.5703125" style="43" customWidth="1"/>
    <col min="5892" max="5892" width="9.140625" style="43"/>
    <col min="5893" max="5893" width="7.140625" style="43" customWidth="1"/>
    <col min="5894" max="5894" width="13.7109375" style="43" customWidth="1"/>
    <col min="5895" max="5895" width="10" style="43" customWidth="1"/>
    <col min="5896" max="5896" width="13.5703125" style="43" customWidth="1"/>
    <col min="5897" max="6144" width="9.140625" style="43"/>
    <col min="6145" max="6145" width="6.42578125" style="43" customWidth="1"/>
    <col min="6146" max="6146" width="13.7109375" style="43" customWidth="1"/>
    <col min="6147" max="6147" width="11.5703125" style="43" customWidth="1"/>
    <col min="6148" max="6148" width="9.140625" style="43"/>
    <col min="6149" max="6149" width="7.140625" style="43" customWidth="1"/>
    <col min="6150" max="6150" width="13.7109375" style="43" customWidth="1"/>
    <col min="6151" max="6151" width="10" style="43" customWidth="1"/>
    <col min="6152" max="6152" width="13.5703125" style="43" customWidth="1"/>
    <col min="6153" max="6400" width="9.140625" style="43"/>
    <col min="6401" max="6401" width="6.42578125" style="43" customWidth="1"/>
    <col min="6402" max="6402" width="13.7109375" style="43" customWidth="1"/>
    <col min="6403" max="6403" width="11.5703125" style="43" customWidth="1"/>
    <col min="6404" max="6404" width="9.140625" style="43"/>
    <col min="6405" max="6405" width="7.140625" style="43" customWidth="1"/>
    <col min="6406" max="6406" width="13.7109375" style="43" customWidth="1"/>
    <col min="6407" max="6407" width="10" style="43" customWidth="1"/>
    <col min="6408" max="6408" width="13.5703125" style="43" customWidth="1"/>
    <col min="6409" max="6656" width="9.140625" style="43"/>
    <col min="6657" max="6657" width="6.42578125" style="43" customWidth="1"/>
    <col min="6658" max="6658" width="13.7109375" style="43" customWidth="1"/>
    <col min="6659" max="6659" width="11.5703125" style="43" customWidth="1"/>
    <col min="6660" max="6660" width="9.140625" style="43"/>
    <col min="6661" max="6661" width="7.140625" style="43" customWidth="1"/>
    <col min="6662" max="6662" width="13.7109375" style="43" customWidth="1"/>
    <col min="6663" max="6663" width="10" style="43" customWidth="1"/>
    <col min="6664" max="6664" width="13.5703125" style="43" customWidth="1"/>
    <col min="6665" max="6912" width="9.140625" style="43"/>
    <col min="6913" max="6913" width="6.42578125" style="43" customWidth="1"/>
    <col min="6914" max="6914" width="13.7109375" style="43" customWidth="1"/>
    <col min="6915" max="6915" width="11.5703125" style="43" customWidth="1"/>
    <col min="6916" max="6916" width="9.140625" style="43"/>
    <col min="6917" max="6917" width="7.140625" style="43" customWidth="1"/>
    <col min="6918" max="6918" width="13.7109375" style="43" customWidth="1"/>
    <col min="6919" max="6919" width="10" style="43" customWidth="1"/>
    <col min="6920" max="6920" width="13.5703125" style="43" customWidth="1"/>
    <col min="6921" max="7168" width="9.140625" style="43"/>
    <col min="7169" max="7169" width="6.42578125" style="43" customWidth="1"/>
    <col min="7170" max="7170" width="13.7109375" style="43" customWidth="1"/>
    <col min="7171" max="7171" width="11.5703125" style="43" customWidth="1"/>
    <col min="7172" max="7172" width="9.140625" style="43"/>
    <col min="7173" max="7173" width="7.140625" style="43" customWidth="1"/>
    <col min="7174" max="7174" width="13.7109375" style="43" customWidth="1"/>
    <col min="7175" max="7175" width="10" style="43" customWidth="1"/>
    <col min="7176" max="7176" width="13.5703125" style="43" customWidth="1"/>
    <col min="7177" max="7424" width="9.140625" style="43"/>
    <col min="7425" max="7425" width="6.42578125" style="43" customWidth="1"/>
    <col min="7426" max="7426" width="13.7109375" style="43" customWidth="1"/>
    <col min="7427" max="7427" width="11.5703125" style="43" customWidth="1"/>
    <col min="7428" max="7428" width="9.140625" style="43"/>
    <col min="7429" max="7429" width="7.140625" style="43" customWidth="1"/>
    <col min="7430" max="7430" width="13.7109375" style="43" customWidth="1"/>
    <col min="7431" max="7431" width="10" style="43" customWidth="1"/>
    <col min="7432" max="7432" width="13.5703125" style="43" customWidth="1"/>
    <col min="7433" max="7680" width="9.140625" style="43"/>
    <col min="7681" max="7681" width="6.42578125" style="43" customWidth="1"/>
    <col min="7682" max="7682" width="13.7109375" style="43" customWidth="1"/>
    <col min="7683" max="7683" width="11.5703125" style="43" customWidth="1"/>
    <col min="7684" max="7684" width="9.140625" style="43"/>
    <col min="7685" max="7685" width="7.140625" style="43" customWidth="1"/>
    <col min="7686" max="7686" width="13.7109375" style="43" customWidth="1"/>
    <col min="7687" max="7687" width="10" style="43" customWidth="1"/>
    <col min="7688" max="7688" width="13.5703125" style="43" customWidth="1"/>
    <col min="7689" max="7936" width="9.140625" style="43"/>
    <col min="7937" max="7937" width="6.42578125" style="43" customWidth="1"/>
    <col min="7938" max="7938" width="13.7109375" style="43" customWidth="1"/>
    <col min="7939" max="7939" width="11.5703125" style="43" customWidth="1"/>
    <col min="7940" max="7940" width="9.140625" style="43"/>
    <col min="7941" max="7941" width="7.140625" style="43" customWidth="1"/>
    <col min="7942" max="7942" width="13.7109375" style="43" customWidth="1"/>
    <col min="7943" max="7943" width="10" style="43" customWidth="1"/>
    <col min="7944" max="7944" width="13.5703125" style="43" customWidth="1"/>
    <col min="7945" max="8192" width="9.140625" style="43"/>
    <col min="8193" max="8193" width="6.42578125" style="43" customWidth="1"/>
    <col min="8194" max="8194" width="13.7109375" style="43" customWidth="1"/>
    <col min="8195" max="8195" width="11.5703125" style="43" customWidth="1"/>
    <col min="8196" max="8196" width="9.140625" style="43"/>
    <col min="8197" max="8197" width="7.140625" style="43" customWidth="1"/>
    <col min="8198" max="8198" width="13.7109375" style="43" customWidth="1"/>
    <col min="8199" max="8199" width="10" style="43" customWidth="1"/>
    <col min="8200" max="8200" width="13.5703125" style="43" customWidth="1"/>
    <col min="8201" max="8448" width="9.140625" style="43"/>
    <col min="8449" max="8449" width="6.42578125" style="43" customWidth="1"/>
    <col min="8450" max="8450" width="13.7109375" style="43" customWidth="1"/>
    <col min="8451" max="8451" width="11.5703125" style="43" customWidth="1"/>
    <col min="8452" max="8452" width="9.140625" style="43"/>
    <col min="8453" max="8453" width="7.140625" style="43" customWidth="1"/>
    <col min="8454" max="8454" width="13.7109375" style="43" customWidth="1"/>
    <col min="8455" max="8455" width="10" style="43" customWidth="1"/>
    <col min="8456" max="8456" width="13.5703125" style="43" customWidth="1"/>
    <col min="8457" max="8704" width="9.140625" style="43"/>
    <col min="8705" max="8705" width="6.42578125" style="43" customWidth="1"/>
    <col min="8706" max="8706" width="13.7109375" style="43" customWidth="1"/>
    <col min="8707" max="8707" width="11.5703125" style="43" customWidth="1"/>
    <col min="8708" max="8708" width="9.140625" style="43"/>
    <col min="8709" max="8709" width="7.140625" style="43" customWidth="1"/>
    <col min="8710" max="8710" width="13.7109375" style="43" customWidth="1"/>
    <col min="8711" max="8711" width="10" style="43" customWidth="1"/>
    <col min="8712" max="8712" width="13.5703125" style="43" customWidth="1"/>
    <col min="8713" max="8960" width="9.140625" style="43"/>
    <col min="8961" max="8961" width="6.42578125" style="43" customWidth="1"/>
    <col min="8962" max="8962" width="13.7109375" style="43" customWidth="1"/>
    <col min="8963" max="8963" width="11.5703125" style="43" customWidth="1"/>
    <col min="8964" max="8964" width="9.140625" style="43"/>
    <col min="8965" max="8965" width="7.140625" style="43" customWidth="1"/>
    <col min="8966" max="8966" width="13.7109375" style="43" customWidth="1"/>
    <col min="8967" max="8967" width="10" style="43" customWidth="1"/>
    <col min="8968" max="8968" width="13.5703125" style="43" customWidth="1"/>
    <col min="8969" max="9216" width="9.140625" style="43"/>
    <col min="9217" max="9217" width="6.42578125" style="43" customWidth="1"/>
    <col min="9218" max="9218" width="13.7109375" style="43" customWidth="1"/>
    <col min="9219" max="9219" width="11.5703125" style="43" customWidth="1"/>
    <col min="9220" max="9220" width="9.140625" style="43"/>
    <col min="9221" max="9221" width="7.140625" style="43" customWidth="1"/>
    <col min="9222" max="9222" width="13.7109375" style="43" customWidth="1"/>
    <col min="9223" max="9223" width="10" style="43" customWidth="1"/>
    <col min="9224" max="9224" width="13.5703125" style="43" customWidth="1"/>
    <col min="9225" max="9472" width="9.140625" style="43"/>
    <col min="9473" max="9473" width="6.42578125" style="43" customWidth="1"/>
    <col min="9474" max="9474" width="13.7109375" style="43" customWidth="1"/>
    <col min="9475" max="9475" width="11.5703125" style="43" customWidth="1"/>
    <col min="9476" max="9476" width="9.140625" style="43"/>
    <col min="9477" max="9477" width="7.140625" style="43" customWidth="1"/>
    <col min="9478" max="9478" width="13.7109375" style="43" customWidth="1"/>
    <col min="9479" max="9479" width="10" style="43" customWidth="1"/>
    <col min="9480" max="9480" width="13.5703125" style="43" customWidth="1"/>
    <col min="9481" max="9728" width="9.140625" style="43"/>
    <col min="9729" max="9729" width="6.42578125" style="43" customWidth="1"/>
    <col min="9730" max="9730" width="13.7109375" style="43" customWidth="1"/>
    <col min="9731" max="9731" width="11.5703125" style="43" customWidth="1"/>
    <col min="9732" max="9732" width="9.140625" style="43"/>
    <col min="9733" max="9733" width="7.140625" style="43" customWidth="1"/>
    <col min="9734" max="9734" width="13.7109375" style="43" customWidth="1"/>
    <col min="9735" max="9735" width="10" style="43" customWidth="1"/>
    <col min="9736" max="9736" width="13.5703125" style="43" customWidth="1"/>
    <col min="9737" max="9984" width="9.140625" style="43"/>
    <col min="9985" max="9985" width="6.42578125" style="43" customWidth="1"/>
    <col min="9986" max="9986" width="13.7109375" style="43" customWidth="1"/>
    <col min="9987" max="9987" width="11.5703125" style="43" customWidth="1"/>
    <col min="9988" max="9988" width="9.140625" style="43"/>
    <col min="9989" max="9989" width="7.140625" style="43" customWidth="1"/>
    <col min="9990" max="9990" width="13.7109375" style="43" customWidth="1"/>
    <col min="9991" max="9991" width="10" style="43" customWidth="1"/>
    <col min="9992" max="9992" width="13.5703125" style="43" customWidth="1"/>
    <col min="9993" max="10240" width="9.140625" style="43"/>
    <col min="10241" max="10241" width="6.42578125" style="43" customWidth="1"/>
    <col min="10242" max="10242" width="13.7109375" style="43" customWidth="1"/>
    <col min="10243" max="10243" width="11.5703125" style="43" customWidth="1"/>
    <col min="10244" max="10244" width="9.140625" style="43"/>
    <col min="10245" max="10245" width="7.140625" style="43" customWidth="1"/>
    <col min="10246" max="10246" width="13.7109375" style="43" customWidth="1"/>
    <col min="10247" max="10247" width="10" style="43" customWidth="1"/>
    <col min="10248" max="10248" width="13.5703125" style="43" customWidth="1"/>
    <col min="10249" max="10496" width="9.140625" style="43"/>
    <col min="10497" max="10497" width="6.42578125" style="43" customWidth="1"/>
    <col min="10498" max="10498" width="13.7109375" style="43" customWidth="1"/>
    <col min="10499" max="10499" width="11.5703125" style="43" customWidth="1"/>
    <col min="10500" max="10500" width="9.140625" style="43"/>
    <col min="10501" max="10501" width="7.140625" style="43" customWidth="1"/>
    <col min="10502" max="10502" width="13.7109375" style="43" customWidth="1"/>
    <col min="10503" max="10503" width="10" style="43" customWidth="1"/>
    <col min="10504" max="10504" width="13.5703125" style="43" customWidth="1"/>
    <col min="10505" max="10752" width="9.140625" style="43"/>
    <col min="10753" max="10753" width="6.42578125" style="43" customWidth="1"/>
    <col min="10754" max="10754" width="13.7109375" style="43" customWidth="1"/>
    <col min="10755" max="10755" width="11.5703125" style="43" customWidth="1"/>
    <col min="10756" max="10756" width="9.140625" style="43"/>
    <col min="10757" max="10757" width="7.140625" style="43" customWidth="1"/>
    <col min="10758" max="10758" width="13.7109375" style="43" customWidth="1"/>
    <col min="10759" max="10759" width="10" style="43" customWidth="1"/>
    <col min="10760" max="10760" width="13.5703125" style="43" customWidth="1"/>
    <col min="10761" max="11008" width="9.140625" style="43"/>
    <col min="11009" max="11009" width="6.42578125" style="43" customWidth="1"/>
    <col min="11010" max="11010" width="13.7109375" style="43" customWidth="1"/>
    <col min="11011" max="11011" width="11.5703125" style="43" customWidth="1"/>
    <col min="11012" max="11012" width="9.140625" style="43"/>
    <col min="11013" max="11013" width="7.140625" style="43" customWidth="1"/>
    <col min="11014" max="11014" width="13.7109375" style="43" customWidth="1"/>
    <col min="11015" max="11015" width="10" style="43" customWidth="1"/>
    <col min="11016" max="11016" width="13.5703125" style="43" customWidth="1"/>
    <col min="11017" max="11264" width="9.140625" style="43"/>
    <col min="11265" max="11265" width="6.42578125" style="43" customWidth="1"/>
    <col min="11266" max="11266" width="13.7109375" style="43" customWidth="1"/>
    <col min="11267" max="11267" width="11.5703125" style="43" customWidth="1"/>
    <col min="11268" max="11268" width="9.140625" style="43"/>
    <col min="11269" max="11269" width="7.140625" style="43" customWidth="1"/>
    <col min="11270" max="11270" width="13.7109375" style="43" customWidth="1"/>
    <col min="11271" max="11271" width="10" style="43" customWidth="1"/>
    <col min="11272" max="11272" width="13.5703125" style="43" customWidth="1"/>
    <col min="11273" max="11520" width="9.140625" style="43"/>
    <col min="11521" max="11521" width="6.42578125" style="43" customWidth="1"/>
    <col min="11522" max="11522" width="13.7109375" style="43" customWidth="1"/>
    <col min="11523" max="11523" width="11.5703125" style="43" customWidth="1"/>
    <col min="11524" max="11524" width="9.140625" style="43"/>
    <col min="11525" max="11525" width="7.140625" style="43" customWidth="1"/>
    <col min="11526" max="11526" width="13.7109375" style="43" customWidth="1"/>
    <col min="11527" max="11527" width="10" style="43" customWidth="1"/>
    <col min="11528" max="11528" width="13.5703125" style="43" customWidth="1"/>
    <col min="11529" max="11776" width="9.140625" style="43"/>
    <col min="11777" max="11777" width="6.42578125" style="43" customWidth="1"/>
    <col min="11778" max="11778" width="13.7109375" style="43" customWidth="1"/>
    <col min="11779" max="11779" width="11.5703125" style="43" customWidth="1"/>
    <col min="11780" max="11780" width="9.140625" style="43"/>
    <col min="11781" max="11781" width="7.140625" style="43" customWidth="1"/>
    <col min="11782" max="11782" width="13.7109375" style="43" customWidth="1"/>
    <col min="11783" max="11783" width="10" style="43" customWidth="1"/>
    <col min="11784" max="11784" width="13.5703125" style="43" customWidth="1"/>
    <col min="11785" max="12032" width="9.140625" style="43"/>
    <col min="12033" max="12033" width="6.42578125" style="43" customWidth="1"/>
    <col min="12034" max="12034" width="13.7109375" style="43" customWidth="1"/>
    <col min="12035" max="12035" width="11.5703125" style="43" customWidth="1"/>
    <col min="12036" max="12036" width="9.140625" style="43"/>
    <col min="12037" max="12037" width="7.140625" style="43" customWidth="1"/>
    <col min="12038" max="12038" width="13.7109375" style="43" customWidth="1"/>
    <col min="12039" max="12039" width="10" style="43" customWidth="1"/>
    <col min="12040" max="12040" width="13.5703125" style="43" customWidth="1"/>
    <col min="12041" max="12288" width="9.140625" style="43"/>
    <col min="12289" max="12289" width="6.42578125" style="43" customWidth="1"/>
    <col min="12290" max="12290" width="13.7109375" style="43" customWidth="1"/>
    <col min="12291" max="12291" width="11.5703125" style="43" customWidth="1"/>
    <col min="12292" max="12292" width="9.140625" style="43"/>
    <col min="12293" max="12293" width="7.140625" style="43" customWidth="1"/>
    <col min="12294" max="12294" width="13.7109375" style="43" customWidth="1"/>
    <col min="12295" max="12295" width="10" style="43" customWidth="1"/>
    <col min="12296" max="12296" width="13.5703125" style="43" customWidth="1"/>
    <col min="12297" max="12544" width="9.140625" style="43"/>
    <col min="12545" max="12545" width="6.42578125" style="43" customWidth="1"/>
    <col min="12546" max="12546" width="13.7109375" style="43" customWidth="1"/>
    <col min="12547" max="12547" width="11.5703125" style="43" customWidth="1"/>
    <col min="12548" max="12548" width="9.140625" style="43"/>
    <col min="12549" max="12549" width="7.140625" style="43" customWidth="1"/>
    <col min="12550" max="12550" width="13.7109375" style="43" customWidth="1"/>
    <col min="12551" max="12551" width="10" style="43" customWidth="1"/>
    <col min="12552" max="12552" width="13.5703125" style="43" customWidth="1"/>
    <col min="12553" max="12800" width="9.140625" style="43"/>
    <col min="12801" max="12801" width="6.42578125" style="43" customWidth="1"/>
    <col min="12802" max="12802" width="13.7109375" style="43" customWidth="1"/>
    <col min="12803" max="12803" width="11.5703125" style="43" customWidth="1"/>
    <col min="12804" max="12804" width="9.140625" style="43"/>
    <col min="12805" max="12805" width="7.140625" style="43" customWidth="1"/>
    <col min="12806" max="12806" width="13.7109375" style="43" customWidth="1"/>
    <col min="12807" max="12807" width="10" style="43" customWidth="1"/>
    <col min="12808" max="12808" width="13.5703125" style="43" customWidth="1"/>
    <col min="12809" max="13056" width="9.140625" style="43"/>
    <col min="13057" max="13057" width="6.42578125" style="43" customWidth="1"/>
    <col min="13058" max="13058" width="13.7109375" style="43" customWidth="1"/>
    <col min="13059" max="13059" width="11.5703125" style="43" customWidth="1"/>
    <col min="13060" max="13060" width="9.140625" style="43"/>
    <col min="13061" max="13061" width="7.140625" style="43" customWidth="1"/>
    <col min="13062" max="13062" width="13.7109375" style="43" customWidth="1"/>
    <col min="13063" max="13063" width="10" style="43" customWidth="1"/>
    <col min="13064" max="13064" width="13.5703125" style="43" customWidth="1"/>
    <col min="13065" max="13312" width="9.140625" style="43"/>
    <col min="13313" max="13313" width="6.42578125" style="43" customWidth="1"/>
    <col min="13314" max="13314" width="13.7109375" style="43" customWidth="1"/>
    <col min="13315" max="13315" width="11.5703125" style="43" customWidth="1"/>
    <col min="13316" max="13316" width="9.140625" style="43"/>
    <col min="13317" max="13317" width="7.140625" style="43" customWidth="1"/>
    <col min="13318" max="13318" width="13.7109375" style="43" customWidth="1"/>
    <col min="13319" max="13319" width="10" style="43" customWidth="1"/>
    <col min="13320" max="13320" width="13.5703125" style="43" customWidth="1"/>
    <col min="13321" max="13568" width="9.140625" style="43"/>
    <col min="13569" max="13569" width="6.42578125" style="43" customWidth="1"/>
    <col min="13570" max="13570" width="13.7109375" style="43" customWidth="1"/>
    <col min="13571" max="13571" width="11.5703125" style="43" customWidth="1"/>
    <col min="13572" max="13572" width="9.140625" style="43"/>
    <col min="13573" max="13573" width="7.140625" style="43" customWidth="1"/>
    <col min="13574" max="13574" width="13.7109375" style="43" customWidth="1"/>
    <col min="13575" max="13575" width="10" style="43" customWidth="1"/>
    <col min="13576" max="13576" width="13.5703125" style="43" customWidth="1"/>
    <col min="13577" max="13824" width="9.140625" style="43"/>
    <col min="13825" max="13825" width="6.42578125" style="43" customWidth="1"/>
    <col min="13826" max="13826" width="13.7109375" style="43" customWidth="1"/>
    <col min="13827" max="13827" width="11.5703125" style="43" customWidth="1"/>
    <col min="13828" max="13828" width="9.140625" style="43"/>
    <col min="13829" max="13829" width="7.140625" style="43" customWidth="1"/>
    <col min="13830" max="13830" width="13.7109375" style="43" customWidth="1"/>
    <col min="13831" max="13831" width="10" style="43" customWidth="1"/>
    <col min="13832" max="13832" width="13.5703125" style="43" customWidth="1"/>
    <col min="13833" max="14080" width="9.140625" style="43"/>
    <col min="14081" max="14081" width="6.42578125" style="43" customWidth="1"/>
    <col min="14082" max="14082" width="13.7109375" style="43" customWidth="1"/>
    <col min="14083" max="14083" width="11.5703125" style="43" customWidth="1"/>
    <col min="14084" max="14084" width="9.140625" style="43"/>
    <col min="14085" max="14085" width="7.140625" style="43" customWidth="1"/>
    <col min="14086" max="14086" width="13.7109375" style="43" customWidth="1"/>
    <col min="14087" max="14087" width="10" style="43" customWidth="1"/>
    <col min="14088" max="14088" width="13.5703125" style="43" customWidth="1"/>
    <col min="14089" max="14336" width="9.140625" style="43"/>
    <col min="14337" max="14337" width="6.42578125" style="43" customWidth="1"/>
    <col min="14338" max="14338" width="13.7109375" style="43" customWidth="1"/>
    <col min="14339" max="14339" width="11.5703125" style="43" customWidth="1"/>
    <col min="14340" max="14340" width="9.140625" style="43"/>
    <col min="14341" max="14341" width="7.140625" style="43" customWidth="1"/>
    <col min="14342" max="14342" width="13.7109375" style="43" customWidth="1"/>
    <col min="14343" max="14343" width="10" style="43" customWidth="1"/>
    <col min="14344" max="14344" width="13.5703125" style="43" customWidth="1"/>
    <col min="14345" max="14592" width="9.140625" style="43"/>
    <col min="14593" max="14593" width="6.42578125" style="43" customWidth="1"/>
    <col min="14594" max="14594" width="13.7109375" style="43" customWidth="1"/>
    <col min="14595" max="14595" width="11.5703125" style="43" customWidth="1"/>
    <col min="14596" max="14596" width="9.140625" style="43"/>
    <col min="14597" max="14597" width="7.140625" style="43" customWidth="1"/>
    <col min="14598" max="14598" width="13.7109375" style="43" customWidth="1"/>
    <col min="14599" max="14599" width="10" style="43" customWidth="1"/>
    <col min="14600" max="14600" width="13.5703125" style="43" customWidth="1"/>
    <col min="14601" max="14848" width="9.140625" style="43"/>
    <col min="14849" max="14849" width="6.42578125" style="43" customWidth="1"/>
    <col min="14850" max="14850" width="13.7109375" style="43" customWidth="1"/>
    <col min="14851" max="14851" width="11.5703125" style="43" customWidth="1"/>
    <col min="14852" max="14852" width="9.140625" style="43"/>
    <col min="14853" max="14853" width="7.140625" style="43" customWidth="1"/>
    <col min="14854" max="14854" width="13.7109375" style="43" customWidth="1"/>
    <col min="14855" max="14855" width="10" style="43" customWidth="1"/>
    <col min="14856" max="14856" width="13.5703125" style="43" customWidth="1"/>
    <col min="14857" max="15104" width="9.140625" style="43"/>
    <col min="15105" max="15105" width="6.42578125" style="43" customWidth="1"/>
    <col min="15106" max="15106" width="13.7109375" style="43" customWidth="1"/>
    <col min="15107" max="15107" width="11.5703125" style="43" customWidth="1"/>
    <col min="15108" max="15108" width="9.140625" style="43"/>
    <col min="15109" max="15109" width="7.140625" style="43" customWidth="1"/>
    <col min="15110" max="15110" width="13.7109375" style="43" customWidth="1"/>
    <col min="15111" max="15111" width="10" style="43" customWidth="1"/>
    <col min="15112" max="15112" width="13.5703125" style="43" customWidth="1"/>
    <col min="15113" max="15360" width="9.140625" style="43"/>
    <col min="15361" max="15361" width="6.42578125" style="43" customWidth="1"/>
    <col min="15362" max="15362" width="13.7109375" style="43" customWidth="1"/>
    <col min="15363" max="15363" width="11.5703125" style="43" customWidth="1"/>
    <col min="15364" max="15364" width="9.140625" style="43"/>
    <col min="15365" max="15365" width="7.140625" style="43" customWidth="1"/>
    <col min="15366" max="15366" width="13.7109375" style="43" customWidth="1"/>
    <col min="15367" max="15367" width="10" style="43" customWidth="1"/>
    <col min="15368" max="15368" width="13.5703125" style="43" customWidth="1"/>
    <col min="15369" max="15616" width="9.140625" style="43"/>
    <col min="15617" max="15617" width="6.42578125" style="43" customWidth="1"/>
    <col min="15618" max="15618" width="13.7109375" style="43" customWidth="1"/>
    <col min="15619" max="15619" width="11.5703125" style="43" customWidth="1"/>
    <col min="15620" max="15620" width="9.140625" style="43"/>
    <col min="15621" max="15621" width="7.140625" style="43" customWidth="1"/>
    <col min="15622" max="15622" width="13.7109375" style="43" customWidth="1"/>
    <col min="15623" max="15623" width="10" style="43" customWidth="1"/>
    <col min="15624" max="15624" width="13.5703125" style="43" customWidth="1"/>
    <col min="15625" max="15872" width="9.140625" style="43"/>
    <col min="15873" max="15873" width="6.42578125" style="43" customWidth="1"/>
    <col min="15874" max="15874" width="13.7109375" style="43" customWidth="1"/>
    <col min="15875" max="15875" width="11.5703125" style="43" customWidth="1"/>
    <col min="15876" max="15876" width="9.140625" style="43"/>
    <col min="15877" max="15877" width="7.140625" style="43" customWidth="1"/>
    <col min="15878" max="15878" width="13.7109375" style="43" customWidth="1"/>
    <col min="15879" max="15879" width="10" style="43" customWidth="1"/>
    <col min="15880" max="15880" width="13.5703125" style="43" customWidth="1"/>
    <col min="15881" max="16128" width="9.140625" style="43"/>
    <col min="16129" max="16129" width="6.42578125" style="43" customWidth="1"/>
    <col min="16130" max="16130" width="13.7109375" style="43" customWidth="1"/>
    <col min="16131" max="16131" width="11.5703125" style="43" customWidth="1"/>
    <col min="16132" max="16132" width="9.140625" style="43"/>
    <col min="16133" max="16133" width="7.140625" style="43" customWidth="1"/>
    <col min="16134" max="16134" width="13.7109375" style="43" customWidth="1"/>
    <col min="16135" max="16135" width="10" style="43" customWidth="1"/>
    <col min="16136" max="16136" width="13.5703125" style="43" customWidth="1"/>
    <col min="16137" max="16384" width="9.140625" style="43"/>
  </cols>
  <sheetData>
    <row r="2" spans="1:9">
      <c r="A2" s="622" t="s">
        <v>312</v>
      </c>
      <c r="B2" s="622"/>
      <c r="C2" s="622"/>
      <c r="D2" s="622"/>
      <c r="E2" s="622"/>
      <c r="F2" s="622"/>
      <c r="G2" s="622"/>
      <c r="H2" s="622"/>
    </row>
    <row r="3" spans="1:9">
      <c r="A3" s="623" t="s">
        <v>269</v>
      </c>
      <c r="B3" s="623"/>
      <c r="C3" s="623"/>
      <c r="D3" s="623"/>
      <c r="E3" s="623"/>
      <c r="F3" s="623"/>
      <c r="G3" s="623"/>
      <c r="H3" s="623"/>
    </row>
    <row r="6" spans="1:9">
      <c r="A6" s="624" t="s">
        <v>377</v>
      </c>
      <c r="B6" s="624"/>
      <c r="C6" s="624"/>
      <c r="D6" s="624"/>
      <c r="E6" s="624"/>
      <c r="F6" s="624"/>
      <c r="G6" s="624"/>
      <c r="H6" s="624"/>
    </row>
    <row r="9" spans="1:9" ht="15.75" customHeight="1">
      <c r="A9" s="625" t="s">
        <v>327</v>
      </c>
      <c r="B9" s="625"/>
      <c r="C9" s="625"/>
      <c r="D9" s="625"/>
      <c r="E9" s="625"/>
      <c r="F9" s="625"/>
      <c r="G9" s="625"/>
      <c r="H9" s="625"/>
      <c r="I9" s="43"/>
    </row>
    <row r="10" spans="1:9">
      <c r="D10" s="415"/>
    </row>
    <row r="11" spans="1:9">
      <c r="C11" s="624" t="s">
        <v>465</v>
      </c>
      <c r="D11" s="624"/>
      <c r="E11" s="624"/>
      <c r="F11" s="624"/>
    </row>
    <row r="12" spans="1:9">
      <c r="B12" s="621"/>
      <c r="C12" s="621"/>
      <c r="D12" s="621"/>
      <c r="E12" s="621"/>
      <c r="F12" s="621"/>
      <c r="G12" s="621"/>
    </row>
    <row r="14" spans="1:9" ht="15" customHeight="1">
      <c r="A14" s="546" t="s">
        <v>314</v>
      </c>
      <c r="B14" s="546"/>
      <c r="C14" s="416" t="s">
        <v>466</v>
      </c>
      <c r="D14" s="417"/>
      <c r="E14" s="417"/>
      <c r="F14" s="417"/>
      <c r="G14" s="417"/>
      <c r="H14" s="417"/>
      <c r="I14" s="43"/>
    </row>
    <row r="15" spans="1:9">
      <c r="A15" s="627" t="s">
        <v>328</v>
      </c>
      <c r="B15" s="627"/>
      <c r="C15" s="627"/>
      <c r="D15" s="627"/>
      <c r="E15" s="627"/>
      <c r="F15" s="627"/>
      <c r="G15" s="627"/>
      <c r="H15" s="627"/>
    </row>
    <row r="16" spans="1:9" ht="27.95" customHeight="1">
      <c r="A16" s="425" t="s">
        <v>316</v>
      </c>
      <c r="B16" s="425" t="s">
        <v>317</v>
      </c>
      <c r="C16" s="628" t="s">
        <v>318</v>
      </c>
      <c r="D16" s="629"/>
      <c r="E16" s="630"/>
      <c r="F16" s="425" t="s">
        <v>319</v>
      </c>
      <c r="G16" s="426" t="s">
        <v>320</v>
      </c>
      <c r="H16" s="426" t="s">
        <v>321</v>
      </c>
      <c r="I16" s="43"/>
    </row>
    <row r="17" spans="1:8">
      <c r="A17" s="418">
        <v>1</v>
      </c>
      <c r="B17" s="419" t="s">
        <v>218</v>
      </c>
      <c r="C17" s="631" t="s">
        <v>329</v>
      </c>
      <c r="D17" s="631"/>
      <c r="E17" s="631"/>
      <c r="F17" s="281" t="s">
        <v>12</v>
      </c>
      <c r="G17" s="420" t="s">
        <v>12</v>
      </c>
      <c r="H17" s="421">
        <v>14461.51</v>
      </c>
    </row>
    <row r="18" spans="1:8">
      <c r="A18" s="418">
        <v>2</v>
      </c>
      <c r="B18" s="419" t="s">
        <v>218</v>
      </c>
      <c r="C18" s="631" t="s">
        <v>330</v>
      </c>
      <c r="D18" s="631"/>
      <c r="E18" s="631"/>
      <c r="F18" s="281" t="s">
        <v>12</v>
      </c>
      <c r="G18" s="420" t="s">
        <v>12</v>
      </c>
      <c r="H18" s="421">
        <v>87090.79</v>
      </c>
    </row>
    <row r="19" spans="1:8">
      <c r="A19" s="418">
        <v>3</v>
      </c>
      <c r="B19" s="419" t="s">
        <v>218</v>
      </c>
      <c r="C19" s="631" t="s">
        <v>331</v>
      </c>
      <c r="D19" s="631"/>
      <c r="E19" s="631"/>
      <c r="F19" s="281" t="s">
        <v>12</v>
      </c>
      <c r="G19" s="420" t="s">
        <v>12</v>
      </c>
      <c r="H19" s="421">
        <v>1351.49</v>
      </c>
    </row>
    <row r="20" spans="1:8">
      <c r="A20" s="418"/>
      <c r="B20" s="419"/>
      <c r="C20" s="626" t="s">
        <v>322</v>
      </c>
      <c r="D20" s="626"/>
      <c r="E20" s="626"/>
      <c r="F20" s="422" t="s">
        <v>12</v>
      </c>
      <c r="G20" s="423" t="s">
        <v>12</v>
      </c>
      <c r="H20" s="424">
        <f>0+H17+H18</f>
        <v>101552.29999999999</v>
      </c>
    </row>
    <row r="21" spans="1:8">
      <c r="A21" s="418">
        <v>4</v>
      </c>
      <c r="B21" s="419" t="s">
        <v>212</v>
      </c>
      <c r="C21" s="631" t="s">
        <v>323</v>
      </c>
      <c r="D21" s="631"/>
      <c r="E21" s="631"/>
      <c r="F21" s="281" t="s">
        <v>12</v>
      </c>
      <c r="G21" s="420" t="s">
        <v>12</v>
      </c>
      <c r="H21" s="421">
        <v>882.1</v>
      </c>
    </row>
    <row r="22" spans="1:8">
      <c r="A22" s="418">
        <v>5</v>
      </c>
      <c r="B22" s="419" t="s">
        <v>212</v>
      </c>
      <c r="C22" s="631" t="s">
        <v>329</v>
      </c>
      <c r="D22" s="631"/>
      <c r="E22" s="631"/>
      <c r="F22" s="281" t="s">
        <v>12</v>
      </c>
      <c r="G22" s="420" t="s">
        <v>12</v>
      </c>
      <c r="H22" s="421">
        <v>22518.85</v>
      </c>
    </row>
    <row r="23" spans="1:8">
      <c r="A23" s="418">
        <v>6</v>
      </c>
      <c r="B23" s="419" t="s">
        <v>212</v>
      </c>
      <c r="C23" s="631" t="s">
        <v>330</v>
      </c>
      <c r="D23" s="631"/>
      <c r="E23" s="631"/>
      <c r="F23" s="281" t="s">
        <v>12</v>
      </c>
      <c r="G23" s="420" t="s">
        <v>12</v>
      </c>
      <c r="H23" s="421">
        <v>121370.51</v>
      </c>
    </row>
    <row r="24" spans="1:8">
      <c r="A24" s="418">
        <v>7</v>
      </c>
      <c r="B24" s="419" t="s">
        <v>212</v>
      </c>
      <c r="C24" s="631" t="s">
        <v>331</v>
      </c>
      <c r="D24" s="631"/>
      <c r="E24" s="631"/>
      <c r="F24" s="281" t="s">
        <v>12</v>
      </c>
      <c r="G24" s="420" t="s">
        <v>12</v>
      </c>
      <c r="H24" s="421">
        <v>1924.36</v>
      </c>
    </row>
    <row r="25" spans="1:8">
      <c r="A25" s="418"/>
      <c r="B25" s="419"/>
      <c r="C25" s="626" t="s">
        <v>322</v>
      </c>
      <c r="D25" s="626"/>
      <c r="E25" s="626"/>
      <c r="F25" s="422" t="s">
        <v>12</v>
      </c>
      <c r="G25" s="423" t="s">
        <v>12</v>
      </c>
      <c r="H25" s="424">
        <f>0+H21+H22+H23</f>
        <v>144771.46</v>
      </c>
    </row>
    <row r="26" spans="1:8">
      <c r="C26" s="632"/>
      <c r="D26" s="632"/>
      <c r="E26" s="632"/>
    </row>
    <row r="28" spans="1:8" ht="30" customHeight="1">
      <c r="A28" s="546" t="s">
        <v>489</v>
      </c>
      <c r="B28" s="546"/>
      <c r="C28" s="546"/>
      <c r="D28" s="546"/>
      <c r="E28" s="633" t="s">
        <v>475</v>
      </c>
      <c r="F28" s="633"/>
      <c r="G28" s="633"/>
      <c r="H28" s="633"/>
    </row>
    <row r="29" spans="1:8" ht="25.5" customHeight="1">
      <c r="E29" s="581" t="s">
        <v>325</v>
      </c>
      <c r="F29" s="581"/>
      <c r="G29" s="581"/>
      <c r="H29" s="581"/>
    </row>
    <row r="30" spans="1:8" ht="12.75" customHeight="1"/>
    <row r="31" spans="1:8" ht="12.75" customHeight="1"/>
    <row r="32" spans="1:8" ht="30.75" customHeight="1">
      <c r="A32" s="546" t="s">
        <v>452</v>
      </c>
      <c r="B32" s="546"/>
      <c r="C32" s="546"/>
      <c r="D32" s="546"/>
      <c r="E32" s="633" t="s">
        <v>210</v>
      </c>
      <c r="F32" s="633"/>
      <c r="G32" s="633"/>
      <c r="H32" s="633"/>
    </row>
    <row r="33" spans="5:8" ht="12" customHeight="1">
      <c r="E33" s="581" t="s">
        <v>325</v>
      </c>
      <c r="F33" s="581"/>
      <c r="G33" s="581"/>
      <c r="H33" s="581"/>
    </row>
  </sheetData>
  <mergeCells count="25">
    <mergeCell ref="C20:E20"/>
    <mergeCell ref="C19:E19"/>
    <mergeCell ref="A2:H2"/>
    <mergeCell ref="A3:H3"/>
    <mergeCell ref="A6:H6"/>
    <mergeCell ref="A9:H9"/>
    <mergeCell ref="C11:F11"/>
    <mergeCell ref="B12:G12"/>
    <mergeCell ref="A14:B14"/>
    <mergeCell ref="A15:H15"/>
    <mergeCell ref="C16:E16"/>
    <mergeCell ref="C17:E17"/>
    <mergeCell ref="C18:E18"/>
    <mergeCell ref="A32:D32"/>
    <mergeCell ref="E33:H33"/>
    <mergeCell ref="C26:E26"/>
    <mergeCell ref="E29:H29"/>
    <mergeCell ref="C21:E21"/>
    <mergeCell ref="C22:E22"/>
    <mergeCell ref="C23:E23"/>
    <mergeCell ref="C24:E24"/>
    <mergeCell ref="C25:E25"/>
    <mergeCell ref="A28:D28"/>
    <mergeCell ref="E28:H28"/>
    <mergeCell ref="E32:H32"/>
  </mergeCells>
  <pageMargins left="0.39370078740157483" right="3.937007874015748E-2" top="3.937007874015748E-2" bottom="3.937007874015748E-2" header="0" footer="0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9"/>
  <sheetViews>
    <sheetView workbookViewId="0">
      <selection activeCell="P34" sqref="P34"/>
    </sheetView>
  </sheetViews>
  <sheetFormatPr defaultRowHeight="15"/>
  <cols>
    <col min="1" max="1" width="6.42578125" style="94" customWidth="1"/>
    <col min="2" max="2" width="13.7109375" style="94" customWidth="1"/>
    <col min="3" max="3" width="11.5703125" style="94" customWidth="1"/>
    <col min="4" max="4" width="9.140625" style="94"/>
    <col min="5" max="5" width="7.140625" style="94" customWidth="1"/>
    <col min="6" max="6" width="13.7109375" style="94" customWidth="1"/>
    <col min="7" max="7" width="10" style="94" customWidth="1"/>
    <col min="8" max="8" width="13.5703125" style="94" customWidth="1"/>
    <col min="9" max="9" width="9.140625" style="94"/>
    <col min="10" max="256" width="9.140625" style="43"/>
    <col min="257" max="257" width="6.42578125" style="43" customWidth="1"/>
    <col min="258" max="258" width="13.7109375" style="43" customWidth="1"/>
    <col min="259" max="259" width="11.5703125" style="43" customWidth="1"/>
    <col min="260" max="260" width="9.140625" style="43"/>
    <col min="261" max="261" width="7.140625" style="43" customWidth="1"/>
    <col min="262" max="262" width="13.7109375" style="43" customWidth="1"/>
    <col min="263" max="263" width="10" style="43" customWidth="1"/>
    <col min="264" max="264" width="13.5703125" style="43" customWidth="1"/>
    <col min="265" max="512" width="9.140625" style="43"/>
    <col min="513" max="513" width="6.42578125" style="43" customWidth="1"/>
    <col min="514" max="514" width="13.7109375" style="43" customWidth="1"/>
    <col min="515" max="515" width="11.5703125" style="43" customWidth="1"/>
    <col min="516" max="516" width="9.140625" style="43"/>
    <col min="517" max="517" width="7.140625" style="43" customWidth="1"/>
    <col min="518" max="518" width="13.7109375" style="43" customWidth="1"/>
    <col min="519" max="519" width="10" style="43" customWidth="1"/>
    <col min="520" max="520" width="13.5703125" style="43" customWidth="1"/>
    <col min="521" max="768" width="9.140625" style="43"/>
    <col min="769" max="769" width="6.42578125" style="43" customWidth="1"/>
    <col min="770" max="770" width="13.7109375" style="43" customWidth="1"/>
    <col min="771" max="771" width="11.5703125" style="43" customWidth="1"/>
    <col min="772" max="772" width="9.140625" style="43"/>
    <col min="773" max="773" width="7.140625" style="43" customWidth="1"/>
    <col min="774" max="774" width="13.7109375" style="43" customWidth="1"/>
    <col min="775" max="775" width="10" style="43" customWidth="1"/>
    <col min="776" max="776" width="13.5703125" style="43" customWidth="1"/>
    <col min="777" max="1024" width="9.140625" style="43"/>
    <col min="1025" max="1025" width="6.42578125" style="43" customWidth="1"/>
    <col min="1026" max="1026" width="13.7109375" style="43" customWidth="1"/>
    <col min="1027" max="1027" width="11.5703125" style="43" customWidth="1"/>
    <col min="1028" max="1028" width="9.140625" style="43"/>
    <col min="1029" max="1029" width="7.140625" style="43" customWidth="1"/>
    <col min="1030" max="1030" width="13.7109375" style="43" customWidth="1"/>
    <col min="1031" max="1031" width="10" style="43" customWidth="1"/>
    <col min="1032" max="1032" width="13.5703125" style="43" customWidth="1"/>
    <col min="1033" max="1280" width="9.140625" style="43"/>
    <col min="1281" max="1281" width="6.42578125" style="43" customWidth="1"/>
    <col min="1282" max="1282" width="13.7109375" style="43" customWidth="1"/>
    <col min="1283" max="1283" width="11.5703125" style="43" customWidth="1"/>
    <col min="1284" max="1284" width="9.140625" style="43"/>
    <col min="1285" max="1285" width="7.140625" style="43" customWidth="1"/>
    <col min="1286" max="1286" width="13.7109375" style="43" customWidth="1"/>
    <col min="1287" max="1287" width="10" style="43" customWidth="1"/>
    <col min="1288" max="1288" width="13.5703125" style="43" customWidth="1"/>
    <col min="1289" max="1536" width="9.140625" style="43"/>
    <col min="1537" max="1537" width="6.42578125" style="43" customWidth="1"/>
    <col min="1538" max="1538" width="13.7109375" style="43" customWidth="1"/>
    <col min="1539" max="1539" width="11.5703125" style="43" customWidth="1"/>
    <col min="1540" max="1540" width="9.140625" style="43"/>
    <col min="1541" max="1541" width="7.140625" style="43" customWidth="1"/>
    <col min="1542" max="1542" width="13.7109375" style="43" customWidth="1"/>
    <col min="1543" max="1543" width="10" style="43" customWidth="1"/>
    <col min="1544" max="1544" width="13.5703125" style="43" customWidth="1"/>
    <col min="1545" max="1792" width="9.140625" style="43"/>
    <col min="1793" max="1793" width="6.42578125" style="43" customWidth="1"/>
    <col min="1794" max="1794" width="13.7109375" style="43" customWidth="1"/>
    <col min="1795" max="1795" width="11.5703125" style="43" customWidth="1"/>
    <col min="1796" max="1796" width="9.140625" style="43"/>
    <col min="1797" max="1797" width="7.140625" style="43" customWidth="1"/>
    <col min="1798" max="1798" width="13.7109375" style="43" customWidth="1"/>
    <col min="1799" max="1799" width="10" style="43" customWidth="1"/>
    <col min="1800" max="1800" width="13.5703125" style="43" customWidth="1"/>
    <col min="1801" max="2048" width="9.140625" style="43"/>
    <col min="2049" max="2049" width="6.42578125" style="43" customWidth="1"/>
    <col min="2050" max="2050" width="13.7109375" style="43" customWidth="1"/>
    <col min="2051" max="2051" width="11.5703125" style="43" customWidth="1"/>
    <col min="2052" max="2052" width="9.140625" style="43"/>
    <col min="2053" max="2053" width="7.140625" style="43" customWidth="1"/>
    <col min="2054" max="2054" width="13.7109375" style="43" customWidth="1"/>
    <col min="2055" max="2055" width="10" style="43" customWidth="1"/>
    <col min="2056" max="2056" width="13.5703125" style="43" customWidth="1"/>
    <col min="2057" max="2304" width="9.140625" style="43"/>
    <col min="2305" max="2305" width="6.42578125" style="43" customWidth="1"/>
    <col min="2306" max="2306" width="13.7109375" style="43" customWidth="1"/>
    <col min="2307" max="2307" width="11.5703125" style="43" customWidth="1"/>
    <col min="2308" max="2308" width="9.140625" style="43"/>
    <col min="2309" max="2309" width="7.140625" style="43" customWidth="1"/>
    <col min="2310" max="2310" width="13.7109375" style="43" customWidth="1"/>
    <col min="2311" max="2311" width="10" style="43" customWidth="1"/>
    <col min="2312" max="2312" width="13.5703125" style="43" customWidth="1"/>
    <col min="2313" max="2560" width="9.140625" style="43"/>
    <col min="2561" max="2561" width="6.42578125" style="43" customWidth="1"/>
    <col min="2562" max="2562" width="13.7109375" style="43" customWidth="1"/>
    <col min="2563" max="2563" width="11.5703125" style="43" customWidth="1"/>
    <col min="2564" max="2564" width="9.140625" style="43"/>
    <col min="2565" max="2565" width="7.140625" style="43" customWidth="1"/>
    <col min="2566" max="2566" width="13.7109375" style="43" customWidth="1"/>
    <col min="2567" max="2567" width="10" style="43" customWidth="1"/>
    <col min="2568" max="2568" width="13.5703125" style="43" customWidth="1"/>
    <col min="2569" max="2816" width="9.140625" style="43"/>
    <col min="2817" max="2817" width="6.42578125" style="43" customWidth="1"/>
    <col min="2818" max="2818" width="13.7109375" style="43" customWidth="1"/>
    <col min="2819" max="2819" width="11.5703125" style="43" customWidth="1"/>
    <col min="2820" max="2820" width="9.140625" style="43"/>
    <col min="2821" max="2821" width="7.140625" style="43" customWidth="1"/>
    <col min="2822" max="2822" width="13.7109375" style="43" customWidth="1"/>
    <col min="2823" max="2823" width="10" style="43" customWidth="1"/>
    <col min="2824" max="2824" width="13.5703125" style="43" customWidth="1"/>
    <col min="2825" max="3072" width="9.140625" style="43"/>
    <col min="3073" max="3073" width="6.42578125" style="43" customWidth="1"/>
    <col min="3074" max="3074" width="13.7109375" style="43" customWidth="1"/>
    <col min="3075" max="3075" width="11.5703125" style="43" customWidth="1"/>
    <col min="3076" max="3076" width="9.140625" style="43"/>
    <col min="3077" max="3077" width="7.140625" style="43" customWidth="1"/>
    <col min="3078" max="3078" width="13.7109375" style="43" customWidth="1"/>
    <col min="3079" max="3079" width="10" style="43" customWidth="1"/>
    <col min="3080" max="3080" width="13.5703125" style="43" customWidth="1"/>
    <col min="3081" max="3328" width="9.140625" style="43"/>
    <col min="3329" max="3329" width="6.42578125" style="43" customWidth="1"/>
    <col min="3330" max="3330" width="13.7109375" style="43" customWidth="1"/>
    <col min="3331" max="3331" width="11.5703125" style="43" customWidth="1"/>
    <col min="3332" max="3332" width="9.140625" style="43"/>
    <col min="3333" max="3333" width="7.140625" style="43" customWidth="1"/>
    <col min="3334" max="3334" width="13.7109375" style="43" customWidth="1"/>
    <col min="3335" max="3335" width="10" style="43" customWidth="1"/>
    <col min="3336" max="3336" width="13.5703125" style="43" customWidth="1"/>
    <col min="3337" max="3584" width="9.140625" style="43"/>
    <col min="3585" max="3585" width="6.42578125" style="43" customWidth="1"/>
    <col min="3586" max="3586" width="13.7109375" style="43" customWidth="1"/>
    <col min="3587" max="3587" width="11.5703125" style="43" customWidth="1"/>
    <col min="3588" max="3588" width="9.140625" style="43"/>
    <col min="3589" max="3589" width="7.140625" style="43" customWidth="1"/>
    <col min="3590" max="3590" width="13.7109375" style="43" customWidth="1"/>
    <col min="3591" max="3591" width="10" style="43" customWidth="1"/>
    <col min="3592" max="3592" width="13.5703125" style="43" customWidth="1"/>
    <col min="3593" max="3840" width="9.140625" style="43"/>
    <col min="3841" max="3841" width="6.42578125" style="43" customWidth="1"/>
    <col min="3842" max="3842" width="13.7109375" style="43" customWidth="1"/>
    <col min="3843" max="3843" width="11.5703125" style="43" customWidth="1"/>
    <col min="3844" max="3844" width="9.140625" style="43"/>
    <col min="3845" max="3845" width="7.140625" style="43" customWidth="1"/>
    <col min="3846" max="3846" width="13.7109375" style="43" customWidth="1"/>
    <col min="3847" max="3847" width="10" style="43" customWidth="1"/>
    <col min="3848" max="3848" width="13.5703125" style="43" customWidth="1"/>
    <col min="3849" max="4096" width="9.140625" style="43"/>
    <col min="4097" max="4097" width="6.42578125" style="43" customWidth="1"/>
    <col min="4098" max="4098" width="13.7109375" style="43" customWidth="1"/>
    <col min="4099" max="4099" width="11.5703125" style="43" customWidth="1"/>
    <col min="4100" max="4100" width="9.140625" style="43"/>
    <col min="4101" max="4101" width="7.140625" style="43" customWidth="1"/>
    <col min="4102" max="4102" width="13.7109375" style="43" customWidth="1"/>
    <col min="4103" max="4103" width="10" style="43" customWidth="1"/>
    <col min="4104" max="4104" width="13.5703125" style="43" customWidth="1"/>
    <col min="4105" max="4352" width="9.140625" style="43"/>
    <col min="4353" max="4353" width="6.42578125" style="43" customWidth="1"/>
    <col min="4354" max="4354" width="13.7109375" style="43" customWidth="1"/>
    <col min="4355" max="4355" width="11.5703125" style="43" customWidth="1"/>
    <col min="4356" max="4356" width="9.140625" style="43"/>
    <col min="4357" max="4357" width="7.140625" style="43" customWidth="1"/>
    <col min="4358" max="4358" width="13.7109375" style="43" customWidth="1"/>
    <col min="4359" max="4359" width="10" style="43" customWidth="1"/>
    <col min="4360" max="4360" width="13.5703125" style="43" customWidth="1"/>
    <col min="4361" max="4608" width="9.140625" style="43"/>
    <col min="4609" max="4609" width="6.42578125" style="43" customWidth="1"/>
    <col min="4610" max="4610" width="13.7109375" style="43" customWidth="1"/>
    <col min="4611" max="4611" width="11.5703125" style="43" customWidth="1"/>
    <col min="4612" max="4612" width="9.140625" style="43"/>
    <col min="4613" max="4613" width="7.140625" style="43" customWidth="1"/>
    <col min="4614" max="4614" width="13.7109375" style="43" customWidth="1"/>
    <col min="4615" max="4615" width="10" style="43" customWidth="1"/>
    <col min="4616" max="4616" width="13.5703125" style="43" customWidth="1"/>
    <col min="4617" max="4864" width="9.140625" style="43"/>
    <col min="4865" max="4865" width="6.42578125" style="43" customWidth="1"/>
    <col min="4866" max="4866" width="13.7109375" style="43" customWidth="1"/>
    <col min="4867" max="4867" width="11.5703125" style="43" customWidth="1"/>
    <col min="4868" max="4868" width="9.140625" style="43"/>
    <col min="4869" max="4869" width="7.140625" style="43" customWidth="1"/>
    <col min="4870" max="4870" width="13.7109375" style="43" customWidth="1"/>
    <col min="4871" max="4871" width="10" style="43" customWidth="1"/>
    <col min="4872" max="4872" width="13.5703125" style="43" customWidth="1"/>
    <col min="4873" max="5120" width="9.140625" style="43"/>
    <col min="5121" max="5121" width="6.42578125" style="43" customWidth="1"/>
    <col min="5122" max="5122" width="13.7109375" style="43" customWidth="1"/>
    <col min="5123" max="5123" width="11.5703125" style="43" customWidth="1"/>
    <col min="5124" max="5124" width="9.140625" style="43"/>
    <col min="5125" max="5125" width="7.140625" style="43" customWidth="1"/>
    <col min="5126" max="5126" width="13.7109375" style="43" customWidth="1"/>
    <col min="5127" max="5127" width="10" style="43" customWidth="1"/>
    <col min="5128" max="5128" width="13.5703125" style="43" customWidth="1"/>
    <col min="5129" max="5376" width="9.140625" style="43"/>
    <col min="5377" max="5377" width="6.42578125" style="43" customWidth="1"/>
    <col min="5378" max="5378" width="13.7109375" style="43" customWidth="1"/>
    <col min="5379" max="5379" width="11.5703125" style="43" customWidth="1"/>
    <col min="5380" max="5380" width="9.140625" style="43"/>
    <col min="5381" max="5381" width="7.140625" style="43" customWidth="1"/>
    <col min="5382" max="5382" width="13.7109375" style="43" customWidth="1"/>
    <col min="5383" max="5383" width="10" style="43" customWidth="1"/>
    <col min="5384" max="5384" width="13.5703125" style="43" customWidth="1"/>
    <col min="5385" max="5632" width="9.140625" style="43"/>
    <col min="5633" max="5633" width="6.42578125" style="43" customWidth="1"/>
    <col min="5634" max="5634" width="13.7109375" style="43" customWidth="1"/>
    <col min="5635" max="5635" width="11.5703125" style="43" customWidth="1"/>
    <col min="5636" max="5636" width="9.140625" style="43"/>
    <col min="5637" max="5637" width="7.140625" style="43" customWidth="1"/>
    <col min="5638" max="5638" width="13.7109375" style="43" customWidth="1"/>
    <col min="5639" max="5639" width="10" style="43" customWidth="1"/>
    <col min="5640" max="5640" width="13.5703125" style="43" customWidth="1"/>
    <col min="5641" max="5888" width="9.140625" style="43"/>
    <col min="5889" max="5889" width="6.42578125" style="43" customWidth="1"/>
    <col min="5890" max="5890" width="13.7109375" style="43" customWidth="1"/>
    <col min="5891" max="5891" width="11.5703125" style="43" customWidth="1"/>
    <col min="5892" max="5892" width="9.140625" style="43"/>
    <col min="5893" max="5893" width="7.140625" style="43" customWidth="1"/>
    <col min="5894" max="5894" width="13.7109375" style="43" customWidth="1"/>
    <col min="5895" max="5895" width="10" style="43" customWidth="1"/>
    <col min="5896" max="5896" width="13.5703125" style="43" customWidth="1"/>
    <col min="5897" max="6144" width="9.140625" style="43"/>
    <col min="6145" max="6145" width="6.42578125" style="43" customWidth="1"/>
    <col min="6146" max="6146" width="13.7109375" style="43" customWidth="1"/>
    <col min="6147" max="6147" width="11.5703125" style="43" customWidth="1"/>
    <col min="6148" max="6148" width="9.140625" style="43"/>
    <col min="6149" max="6149" width="7.140625" style="43" customWidth="1"/>
    <col min="6150" max="6150" width="13.7109375" style="43" customWidth="1"/>
    <col min="6151" max="6151" width="10" style="43" customWidth="1"/>
    <col min="6152" max="6152" width="13.5703125" style="43" customWidth="1"/>
    <col min="6153" max="6400" width="9.140625" style="43"/>
    <col min="6401" max="6401" width="6.42578125" style="43" customWidth="1"/>
    <col min="6402" max="6402" width="13.7109375" style="43" customWidth="1"/>
    <col min="6403" max="6403" width="11.5703125" style="43" customWidth="1"/>
    <col min="6404" max="6404" width="9.140625" style="43"/>
    <col min="6405" max="6405" width="7.140625" style="43" customWidth="1"/>
    <col min="6406" max="6406" width="13.7109375" style="43" customWidth="1"/>
    <col min="6407" max="6407" width="10" style="43" customWidth="1"/>
    <col min="6408" max="6408" width="13.5703125" style="43" customWidth="1"/>
    <col min="6409" max="6656" width="9.140625" style="43"/>
    <col min="6657" max="6657" width="6.42578125" style="43" customWidth="1"/>
    <col min="6658" max="6658" width="13.7109375" style="43" customWidth="1"/>
    <col min="6659" max="6659" width="11.5703125" style="43" customWidth="1"/>
    <col min="6660" max="6660" width="9.140625" style="43"/>
    <col min="6661" max="6661" width="7.140625" style="43" customWidth="1"/>
    <col min="6662" max="6662" width="13.7109375" style="43" customWidth="1"/>
    <col min="6663" max="6663" width="10" style="43" customWidth="1"/>
    <col min="6664" max="6664" width="13.5703125" style="43" customWidth="1"/>
    <col min="6665" max="6912" width="9.140625" style="43"/>
    <col min="6913" max="6913" width="6.42578125" style="43" customWidth="1"/>
    <col min="6914" max="6914" width="13.7109375" style="43" customWidth="1"/>
    <col min="6915" max="6915" width="11.5703125" style="43" customWidth="1"/>
    <col min="6916" max="6916" width="9.140625" style="43"/>
    <col min="6917" max="6917" width="7.140625" style="43" customWidth="1"/>
    <col min="6918" max="6918" width="13.7109375" style="43" customWidth="1"/>
    <col min="6919" max="6919" width="10" style="43" customWidth="1"/>
    <col min="6920" max="6920" width="13.5703125" style="43" customWidth="1"/>
    <col min="6921" max="7168" width="9.140625" style="43"/>
    <col min="7169" max="7169" width="6.42578125" style="43" customWidth="1"/>
    <col min="7170" max="7170" width="13.7109375" style="43" customWidth="1"/>
    <col min="7171" max="7171" width="11.5703125" style="43" customWidth="1"/>
    <col min="7172" max="7172" width="9.140625" style="43"/>
    <col min="7173" max="7173" width="7.140625" style="43" customWidth="1"/>
    <col min="7174" max="7174" width="13.7109375" style="43" customWidth="1"/>
    <col min="7175" max="7175" width="10" style="43" customWidth="1"/>
    <col min="7176" max="7176" width="13.5703125" style="43" customWidth="1"/>
    <col min="7177" max="7424" width="9.140625" style="43"/>
    <col min="7425" max="7425" width="6.42578125" style="43" customWidth="1"/>
    <col min="7426" max="7426" width="13.7109375" style="43" customWidth="1"/>
    <col min="7427" max="7427" width="11.5703125" style="43" customWidth="1"/>
    <col min="7428" max="7428" width="9.140625" style="43"/>
    <col min="7429" max="7429" width="7.140625" style="43" customWidth="1"/>
    <col min="7430" max="7430" width="13.7109375" style="43" customWidth="1"/>
    <col min="7431" max="7431" width="10" style="43" customWidth="1"/>
    <col min="7432" max="7432" width="13.5703125" style="43" customWidth="1"/>
    <col min="7433" max="7680" width="9.140625" style="43"/>
    <col min="7681" max="7681" width="6.42578125" style="43" customWidth="1"/>
    <col min="7682" max="7682" width="13.7109375" style="43" customWidth="1"/>
    <col min="7683" max="7683" width="11.5703125" style="43" customWidth="1"/>
    <col min="7684" max="7684" width="9.140625" style="43"/>
    <col min="7685" max="7685" width="7.140625" style="43" customWidth="1"/>
    <col min="7686" max="7686" width="13.7109375" style="43" customWidth="1"/>
    <col min="7687" max="7687" width="10" style="43" customWidth="1"/>
    <col min="7688" max="7688" width="13.5703125" style="43" customWidth="1"/>
    <col min="7689" max="7936" width="9.140625" style="43"/>
    <col min="7937" max="7937" width="6.42578125" style="43" customWidth="1"/>
    <col min="7938" max="7938" width="13.7109375" style="43" customWidth="1"/>
    <col min="7939" max="7939" width="11.5703125" style="43" customWidth="1"/>
    <col min="7940" max="7940" width="9.140625" style="43"/>
    <col min="7941" max="7941" width="7.140625" style="43" customWidth="1"/>
    <col min="7942" max="7942" width="13.7109375" style="43" customWidth="1"/>
    <col min="7943" max="7943" width="10" style="43" customWidth="1"/>
    <col min="7944" max="7944" width="13.5703125" style="43" customWidth="1"/>
    <col min="7945" max="8192" width="9.140625" style="43"/>
    <col min="8193" max="8193" width="6.42578125" style="43" customWidth="1"/>
    <col min="8194" max="8194" width="13.7109375" style="43" customWidth="1"/>
    <col min="8195" max="8195" width="11.5703125" style="43" customWidth="1"/>
    <col min="8196" max="8196" width="9.140625" style="43"/>
    <col min="8197" max="8197" width="7.140625" style="43" customWidth="1"/>
    <col min="8198" max="8198" width="13.7109375" style="43" customWidth="1"/>
    <col min="8199" max="8199" width="10" style="43" customWidth="1"/>
    <col min="8200" max="8200" width="13.5703125" style="43" customWidth="1"/>
    <col min="8201" max="8448" width="9.140625" style="43"/>
    <col min="8449" max="8449" width="6.42578125" style="43" customWidth="1"/>
    <col min="8450" max="8450" width="13.7109375" style="43" customWidth="1"/>
    <col min="8451" max="8451" width="11.5703125" style="43" customWidth="1"/>
    <col min="8452" max="8452" width="9.140625" style="43"/>
    <col min="8453" max="8453" width="7.140625" style="43" customWidth="1"/>
    <col min="8454" max="8454" width="13.7109375" style="43" customWidth="1"/>
    <col min="8455" max="8455" width="10" style="43" customWidth="1"/>
    <col min="8456" max="8456" width="13.5703125" style="43" customWidth="1"/>
    <col min="8457" max="8704" width="9.140625" style="43"/>
    <col min="8705" max="8705" width="6.42578125" style="43" customWidth="1"/>
    <col min="8706" max="8706" width="13.7109375" style="43" customWidth="1"/>
    <col min="8707" max="8707" width="11.5703125" style="43" customWidth="1"/>
    <col min="8708" max="8708" width="9.140625" style="43"/>
    <col min="8709" max="8709" width="7.140625" style="43" customWidth="1"/>
    <col min="8710" max="8710" width="13.7109375" style="43" customWidth="1"/>
    <col min="8711" max="8711" width="10" style="43" customWidth="1"/>
    <col min="8712" max="8712" width="13.5703125" style="43" customWidth="1"/>
    <col min="8713" max="8960" width="9.140625" style="43"/>
    <col min="8961" max="8961" width="6.42578125" style="43" customWidth="1"/>
    <col min="8962" max="8962" width="13.7109375" style="43" customWidth="1"/>
    <col min="8963" max="8963" width="11.5703125" style="43" customWidth="1"/>
    <col min="8964" max="8964" width="9.140625" style="43"/>
    <col min="8965" max="8965" width="7.140625" style="43" customWidth="1"/>
    <col min="8966" max="8966" width="13.7109375" style="43" customWidth="1"/>
    <col min="8967" max="8967" width="10" style="43" customWidth="1"/>
    <col min="8968" max="8968" width="13.5703125" style="43" customWidth="1"/>
    <col min="8969" max="9216" width="9.140625" style="43"/>
    <col min="9217" max="9217" width="6.42578125" style="43" customWidth="1"/>
    <col min="9218" max="9218" width="13.7109375" style="43" customWidth="1"/>
    <col min="9219" max="9219" width="11.5703125" style="43" customWidth="1"/>
    <col min="9220" max="9220" width="9.140625" style="43"/>
    <col min="9221" max="9221" width="7.140625" style="43" customWidth="1"/>
    <col min="9222" max="9222" width="13.7109375" style="43" customWidth="1"/>
    <col min="9223" max="9223" width="10" style="43" customWidth="1"/>
    <col min="9224" max="9224" width="13.5703125" style="43" customWidth="1"/>
    <col min="9225" max="9472" width="9.140625" style="43"/>
    <col min="9473" max="9473" width="6.42578125" style="43" customWidth="1"/>
    <col min="9474" max="9474" width="13.7109375" style="43" customWidth="1"/>
    <col min="9475" max="9475" width="11.5703125" style="43" customWidth="1"/>
    <col min="9476" max="9476" width="9.140625" style="43"/>
    <col min="9477" max="9477" width="7.140625" style="43" customWidth="1"/>
    <col min="9478" max="9478" width="13.7109375" style="43" customWidth="1"/>
    <col min="9479" max="9479" width="10" style="43" customWidth="1"/>
    <col min="9480" max="9480" width="13.5703125" style="43" customWidth="1"/>
    <col min="9481" max="9728" width="9.140625" style="43"/>
    <col min="9729" max="9729" width="6.42578125" style="43" customWidth="1"/>
    <col min="9730" max="9730" width="13.7109375" style="43" customWidth="1"/>
    <col min="9731" max="9731" width="11.5703125" style="43" customWidth="1"/>
    <col min="9732" max="9732" width="9.140625" style="43"/>
    <col min="9733" max="9733" width="7.140625" style="43" customWidth="1"/>
    <col min="9734" max="9734" width="13.7109375" style="43" customWidth="1"/>
    <col min="9735" max="9735" width="10" style="43" customWidth="1"/>
    <col min="9736" max="9736" width="13.5703125" style="43" customWidth="1"/>
    <col min="9737" max="9984" width="9.140625" style="43"/>
    <col min="9985" max="9985" width="6.42578125" style="43" customWidth="1"/>
    <col min="9986" max="9986" width="13.7109375" style="43" customWidth="1"/>
    <col min="9987" max="9987" width="11.5703125" style="43" customWidth="1"/>
    <col min="9988" max="9988" width="9.140625" style="43"/>
    <col min="9989" max="9989" width="7.140625" style="43" customWidth="1"/>
    <col min="9990" max="9990" width="13.7109375" style="43" customWidth="1"/>
    <col min="9991" max="9991" width="10" style="43" customWidth="1"/>
    <col min="9992" max="9992" width="13.5703125" style="43" customWidth="1"/>
    <col min="9993" max="10240" width="9.140625" style="43"/>
    <col min="10241" max="10241" width="6.42578125" style="43" customWidth="1"/>
    <col min="10242" max="10242" width="13.7109375" style="43" customWidth="1"/>
    <col min="10243" max="10243" width="11.5703125" style="43" customWidth="1"/>
    <col min="10244" max="10244" width="9.140625" style="43"/>
    <col min="10245" max="10245" width="7.140625" style="43" customWidth="1"/>
    <col min="10246" max="10246" width="13.7109375" style="43" customWidth="1"/>
    <col min="10247" max="10247" width="10" style="43" customWidth="1"/>
    <col min="10248" max="10248" width="13.5703125" style="43" customWidth="1"/>
    <col min="10249" max="10496" width="9.140625" style="43"/>
    <col min="10497" max="10497" width="6.42578125" style="43" customWidth="1"/>
    <col min="10498" max="10498" width="13.7109375" style="43" customWidth="1"/>
    <col min="10499" max="10499" width="11.5703125" style="43" customWidth="1"/>
    <col min="10500" max="10500" width="9.140625" style="43"/>
    <col min="10501" max="10501" width="7.140625" style="43" customWidth="1"/>
    <col min="10502" max="10502" width="13.7109375" style="43" customWidth="1"/>
    <col min="10503" max="10503" width="10" style="43" customWidth="1"/>
    <col min="10504" max="10504" width="13.5703125" style="43" customWidth="1"/>
    <col min="10505" max="10752" width="9.140625" style="43"/>
    <col min="10753" max="10753" width="6.42578125" style="43" customWidth="1"/>
    <col min="10754" max="10754" width="13.7109375" style="43" customWidth="1"/>
    <col min="10755" max="10755" width="11.5703125" style="43" customWidth="1"/>
    <col min="10756" max="10756" width="9.140625" style="43"/>
    <col min="10757" max="10757" width="7.140625" style="43" customWidth="1"/>
    <col min="10758" max="10758" width="13.7109375" style="43" customWidth="1"/>
    <col min="10759" max="10759" width="10" style="43" customWidth="1"/>
    <col min="10760" max="10760" width="13.5703125" style="43" customWidth="1"/>
    <col min="10761" max="11008" width="9.140625" style="43"/>
    <col min="11009" max="11009" width="6.42578125" style="43" customWidth="1"/>
    <col min="11010" max="11010" width="13.7109375" style="43" customWidth="1"/>
    <col min="11011" max="11011" width="11.5703125" style="43" customWidth="1"/>
    <col min="11012" max="11012" width="9.140625" style="43"/>
    <col min="11013" max="11013" width="7.140625" style="43" customWidth="1"/>
    <col min="11014" max="11014" width="13.7109375" style="43" customWidth="1"/>
    <col min="11015" max="11015" width="10" style="43" customWidth="1"/>
    <col min="11016" max="11016" width="13.5703125" style="43" customWidth="1"/>
    <col min="11017" max="11264" width="9.140625" style="43"/>
    <col min="11265" max="11265" width="6.42578125" style="43" customWidth="1"/>
    <col min="11266" max="11266" width="13.7109375" style="43" customWidth="1"/>
    <col min="11267" max="11267" width="11.5703125" style="43" customWidth="1"/>
    <col min="11268" max="11268" width="9.140625" style="43"/>
    <col min="11269" max="11269" width="7.140625" style="43" customWidth="1"/>
    <col min="11270" max="11270" width="13.7109375" style="43" customWidth="1"/>
    <col min="11271" max="11271" width="10" style="43" customWidth="1"/>
    <col min="11272" max="11272" width="13.5703125" style="43" customWidth="1"/>
    <col min="11273" max="11520" width="9.140625" style="43"/>
    <col min="11521" max="11521" width="6.42578125" style="43" customWidth="1"/>
    <col min="11522" max="11522" width="13.7109375" style="43" customWidth="1"/>
    <col min="11523" max="11523" width="11.5703125" style="43" customWidth="1"/>
    <col min="11524" max="11524" width="9.140625" style="43"/>
    <col min="11525" max="11525" width="7.140625" style="43" customWidth="1"/>
    <col min="11526" max="11526" width="13.7109375" style="43" customWidth="1"/>
    <col min="11527" max="11527" width="10" style="43" customWidth="1"/>
    <col min="11528" max="11528" width="13.5703125" style="43" customWidth="1"/>
    <col min="11529" max="11776" width="9.140625" style="43"/>
    <col min="11777" max="11777" width="6.42578125" style="43" customWidth="1"/>
    <col min="11778" max="11778" width="13.7109375" style="43" customWidth="1"/>
    <col min="11779" max="11779" width="11.5703125" style="43" customWidth="1"/>
    <col min="11780" max="11780" width="9.140625" style="43"/>
    <col min="11781" max="11781" width="7.140625" style="43" customWidth="1"/>
    <col min="11782" max="11782" width="13.7109375" style="43" customWidth="1"/>
    <col min="11783" max="11783" width="10" style="43" customWidth="1"/>
    <col min="11784" max="11784" width="13.5703125" style="43" customWidth="1"/>
    <col min="11785" max="12032" width="9.140625" style="43"/>
    <col min="12033" max="12033" width="6.42578125" style="43" customWidth="1"/>
    <col min="12034" max="12034" width="13.7109375" style="43" customWidth="1"/>
    <col min="12035" max="12035" width="11.5703125" style="43" customWidth="1"/>
    <col min="12036" max="12036" width="9.140625" style="43"/>
    <col min="12037" max="12037" width="7.140625" style="43" customWidth="1"/>
    <col min="12038" max="12038" width="13.7109375" style="43" customWidth="1"/>
    <col min="12039" max="12039" width="10" style="43" customWidth="1"/>
    <col min="12040" max="12040" width="13.5703125" style="43" customWidth="1"/>
    <col min="12041" max="12288" width="9.140625" style="43"/>
    <col min="12289" max="12289" width="6.42578125" style="43" customWidth="1"/>
    <col min="12290" max="12290" width="13.7109375" style="43" customWidth="1"/>
    <col min="12291" max="12291" width="11.5703125" style="43" customWidth="1"/>
    <col min="12292" max="12292" width="9.140625" style="43"/>
    <col min="12293" max="12293" width="7.140625" style="43" customWidth="1"/>
    <col min="12294" max="12294" width="13.7109375" style="43" customWidth="1"/>
    <col min="12295" max="12295" width="10" style="43" customWidth="1"/>
    <col min="12296" max="12296" width="13.5703125" style="43" customWidth="1"/>
    <col min="12297" max="12544" width="9.140625" style="43"/>
    <col min="12545" max="12545" width="6.42578125" style="43" customWidth="1"/>
    <col min="12546" max="12546" width="13.7109375" style="43" customWidth="1"/>
    <col min="12547" max="12547" width="11.5703125" style="43" customWidth="1"/>
    <col min="12548" max="12548" width="9.140625" style="43"/>
    <col min="12549" max="12549" width="7.140625" style="43" customWidth="1"/>
    <col min="12550" max="12550" width="13.7109375" style="43" customWidth="1"/>
    <col min="12551" max="12551" width="10" style="43" customWidth="1"/>
    <col min="12552" max="12552" width="13.5703125" style="43" customWidth="1"/>
    <col min="12553" max="12800" width="9.140625" style="43"/>
    <col min="12801" max="12801" width="6.42578125" style="43" customWidth="1"/>
    <col min="12802" max="12802" width="13.7109375" style="43" customWidth="1"/>
    <col min="12803" max="12803" width="11.5703125" style="43" customWidth="1"/>
    <col min="12804" max="12804" width="9.140625" style="43"/>
    <col min="12805" max="12805" width="7.140625" style="43" customWidth="1"/>
    <col min="12806" max="12806" width="13.7109375" style="43" customWidth="1"/>
    <col min="12807" max="12807" width="10" style="43" customWidth="1"/>
    <col min="12808" max="12808" width="13.5703125" style="43" customWidth="1"/>
    <col min="12809" max="13056" width="9.140625" style="43"/>
    <col min="13057" max="13057" width="6.42578125" style="43" customWidth="1"/>
    <col min="13058" max="13058" width="13.7109375" style="43" customWidth="1"/>
    <col min="13059" max="13059" width="11.5703125" style="43" customWidth="1"/>
    <col min="13060" max="13060" width="9.140625" style="43"/>
    <col min="13061" max="13061" width="7.140625" style="43" customWidth="1"/>
    <col min="13062" max="13062" width="13.7109375" style="43" customWidth="1"/>
    <col min="13063" max="13063" width="10" style="43" customWidth="1"/>
    <col min="13064" max="13064" width="13.5703125" style="43" customWidth="1"/>
    <col min="13065" max="13312" width="9.140625" style="43"/>
    <col min="13313" max="13313" width="6.42578125" style="43" customWidth="1"/>
    <col min="13314" max="13314" width="13.7109375" style="43" customWidth="1"/>
    <col min="13315" max="13315" width="11.5703125" style="43" customWidth="1"/>
    <col min="13316" max="13316" width="9.140625" style="43"/>
    <col min="13317" max="13317" width="7.140625" style="43" customWidth="1"/>
    <col min="13318" max="13318" width="13.7109375" style="43" customWidth="1"/>
    <col min="13319" max="13319" width="10" style="43" customWidth="1"/>
    <col min="13320" max="13320" width="13.5703125" style="43" customWidth="1"/>
    <col min="13321" max="13568" width="9.140625" style="43"/>
    <col min="13569" max="13569" width="6.42578125" style="43" customWidth="1"/>
    <col min="13570" max="13570" width="13.7109375" style="43" customWidth="1"/>
    <col min="13571" max="13571" width="11.5703125" style="43" customWidth="1"/>
    <col min="13572" max="13572" width="9.140625" style="43"/>
    <col min="13573" max="13573" width="7.140625" style="43" customWidth="1"/>
    <col min="13574" max="13574" width="13.7109375" style="43" customWidth="1"/>
    <col min="13575" max="13575" width="10" style="43" customWidth="1"/>
    <col min="13576" max="13576" width="13.5703125" style="43" customWidth="1"/>
    <col min="13577" max="13824" width="9.140625" style="43"/>
    <col min="13825" max="13825" width="6.42578125" style="43" customWidth="1"/>
    <col min="13826" max="13826" width="13.7109375" style="43" customWidth="1"/>
    <col min="13827" max="13827" width="11.5703125" style="43" customWidth="1"/>
    <col min="13828" max="13828" width="9.140625" style="43"/>
    <col min="13829" max="13829" width="7.140625" style="43" customWidth="1"/>
    <col min="13830" max="13830" width="13.7109375" style="43" customWidth="1"/>
    <col min="13831" max="13831" width="10" style="43" customWidth="1"/>
    <col min="13832" max="13832" width="13.5703125" style="43" customWidth="1"/>
    <col min="13833" max="14080" width="9.140625" style="43"/>
    <col min="14081" max="14081" width="6.42578125" style="43" customWidth="1"/>
    <col min="14082" max="14082" width="13.7109375" style="43" customWidth="1"/>
    <col min="14083" max="14083" width="11.5703125" style="43" customWidth="1"/>
    <col min="14084" max="14084" width="9.140625" style="43"/>
    <col min="14085" max="14085" width="7.140625" style="43" customWidth="1"/>
    <col min="14086" max="14086" width="13.7109375" style="43" customWidth="1"/>
    <col min="14087" max="14087" width="10" style="43" customWidth="1"/>
    <col min="14088" max="14088" width="13.5703125" style="43" customWidth="1"/>
    <col min="14089" max="14336" width="9.140625" style="43"/>
    <col min="14337" max="14337" width="6.42578125" style="43" customWidth="1"/>
    <col min="14338" max="14338" width="13.7109375" style="43" customWidth="1"/>
    <col min="14339" max="14339" width="11.5703125" style="43" customWidth="1"/>
    <col min="14340" max="14340" width="9.140625" style="43"/>
    <col min="14341" max="14341" width="7.140625" style="43" customWidth="1"/>
    <col min="14342" max="14342" width="13.7109375" style="43" customWidth="1"/>
    <col min="14343" max="14343" width="10" style="43" customWidth="1"/>
    <col min="14344" max="14344" width="13.5703125" style="43" customWidth="1"/>
    <col min="14345" max="14592" width="9.140625" style="43"/>
    <col min="14593" max="14593" width="6.42578125" style="43" customWidth="1"/>
    <col min="14594" max="14594" width="13.7109375" style="43" customWidth="1"/>
    <col min="14595" max="14595" width="11.5703125" style="43" customWidth="1"/>
    <col min="14596" max="14596" width="9.140625" style="43"/>
    <col min="14597" max="14597" width="7.140625" style="43" customWidth="1"/>
    <col min="14598" max="14598" width="13.7109375" style="43" customWidth="1"/>
    <col min="14599" max="14599" width="10" style="43" customWidth="1"/>
    <col min="14600" max="14600" width="13.5703125" style="43" customWidth="1"/>
    <col min="14601" max="14848" width="9.140625" style="43"/>
    <col min="14849" max="14849" width="6.42578125" style="43" customWidth="1"/>
    <col min="14850" max="14850" width="13.7109375" style="43" customWidth="1"/>
    <col min="14851" max="14851" width="11.5703125" style="43" customWidth="1"/>
    <col min="14852" max="14852" width="9.140625" style="43"/>
    <col min="14853" max="14853" width="7.140625" style="43" customWidth="1"/>
    <col min="14854" max="14854" width="13.7109375" style="43" customWidth="1"/>
    <col min="14855" max="14855" width="10" style="43" customWidth="1"/>
    <col min="14856" max="14856" width="13.5703125" style="43" customWidth="1"/>
    <col min="14857" max="15104" width="9.140625" style="43"/>
    <col min="15105" max="15105" width="6.42578125" style="43" customWidth="1"/>
    <col min="15106" max="15106" width="13.7109375" style="43" customWidth="1"/>
    <col min="15107" max="15107" width="11.5703125" style="43" customWidth="1"/>
    <col min="15108" max="15108" width="9.140625" style="43"/>
    <col min="15109" max="15109" width="7.140625" style="43" customWidth="1"/>
    <col min="15110" max="15110" width="13.7109375" style="43" customWidth="1"/>
    <col min="15111" max="15111" width="10" style="43" customWidth="1"/>
    <col min="15112" max="15112" width="13.5703125" style="43" customWidth="1"/>
    <col min="15113" max="15360" width="9.140625" style="43"/>
    <col min="15361" max="15361" width="6.42578125" style="43" customWidth="1"/>
    <col min="15362" max="15362" width="13.7109375" style="43" customWidth="1"/>
    <col min="15363" max="15363" width="11.5703125" style="43" customWidth="1"/>
    <col min="15364" max="15364" width="9.140625" style="43"/>
    <col min="15365" max="15365" width="7.140625" style="43" customWidth="1"/>
    <col min="15366" max="15366" width="13.7109375" style="43" customWidth="1"/>
    <col min="15367" max="15367" width="10" style="43" customWidth="1"/>
    <col min="15368" max="15368" width="13.5703125" style="43" customWidth="1"/>
    <col min="15369" max="15616" width="9.140625" style="43"/>
    <col min="15617" max="15617" width="6.42578125" style="43" customWidth="1"/>
    <col min="15618" max="15618" width="13.7109375" style="43" customWidth="1"/>
    <col min="15619" max="15619" width="11.5703125" style="43" customWidth="1"/>
    <col min="15620" max="15620" width="9.140625" style="43"/>
    <col min="15621" max="15621" width="7.140625" style="43" customWidth="1"/>
    <col min="15622" max="15622" width="13.7109375" style="43" customWidth="1"/>
    <col min="15623" max="15623" width="10" style="43" customWidth="1"/>
    <col min="15624" max="15624" width="13.5703125" style="43" customWidth="1"/>
    <col min="15625" max="15872" width="9.140625" style="43"/>
    <col min="15873" max="15873" width="6.42578125" style="43" customWidth="1"/>
    <col min="15874" max="15874" width="13.7109375" style="43" customWidth="1"/>
    <col min="15875" max="15875" width="11.5703125" style="43" customWidth="1"/>
    <col min="15876" max="15876" width="9.140625" style="43"/>
    <col min="15877" max="15877" width="7.140625" style="43" customWidth="1"/>
    <col min="15878" max="15878" width="13.7109375" style="43" customWidth="1"/>
    <col min="15879" max="15879" width="10" style="43" customWidth="1"/>
    <col min="15880" max="15880" width="13.5703125" style="43" customWidth="1"/>
    <col min="15881" max="16128" width="9.140625" style="43"/>
    <col min="16129" max="16129" width="6.42578125" style="43" customWidth="1"/>
    <col min="16130" max="16130" width="13.7109375" style="43" customWidth="1"/>
    <col min="16131" max="16131" width="11.5703125" style="43" customWidth="1"/>
    <col min="16132" max="16132" width="9.140625" style="43"/>
    <col min="16133" max="16133" width="7.140625" style="43" customWidth="1"/>
    <col min="16134" max="16134" width="13.7109375" style="43" customWidth="1"/>
    <col min="16135" max="16135" width="10" style="43" customWidth="1"/>
    <col min="16136" max="16136" width="13.5703125" style="43" customWidth="1"/>
    <col min="16137" max="16384" width="9.140625" style="43"/>
  </cols>
  <sheetData>
    <row r="2" spans="1:9">
      <c r="A2" s="622" t="s">
        <v>312</v>
      </c>
      <c r="B2" s="622"/>
      <c r="C2" s="622"/>
      <c r="D2" s="622"/>
      <c r="E2" s="622"/>
      <c r="F2" s="622"/>
      <c r="G2" s="622"/>
      <c r="H2" s="622"/>
    </row>
    <row r="3" spans="1:9">
      <c r="A3" s="623" t="s">
        <v>269</v>
      </c>
      <c r="B3" s="623"/>
      <c r="C3" s="623"/>
      <c r="D3" s="623"/>
      <c r="E3" s="623"/>
      <c r="F3" s="623"/>
      <c r="G3" s="623"/>
      <c r="H3" s="623"/>
    </row>
    <row r="6" spans="1:9">
      <c r="A6" s="624" t="s">
        <v>377</v>
      </c>
      <c r="B6" s="624"/>
      <c r="C6" s="624"/>
      <c r="D6" s="624"/>
      <c r="E6" s="624"/>
      <c r="F6" s="624"/>
      <c r="G6" s="624"/>
      <c r="H6" s="624"/>
    </row>
    <row r="9" spans="1:9" ht="15" customHeight="1">
      <c r="A9" s="625" t="s">
        <v>313</v>
      </c>
      <c r="B9" s="625"/>
      <c r="C9" s="625"/>
      <c r="D9" s="625"/>
      <c r="E9" s="625"/>
      <c r="F9" s="625"/>
      <c r="G9" s="625"/>
      <c r="H9" s="625"/>
      <c r="I9" s="43"/>
    </row>
    <row r="10" spans="1:9">
      <c r="D10" s="415"/>
    </row>
    <row r="11" spans="1:9">
      <c r="C11" s="624" t="s">
        <v>465</v>
      </c>
      <c r="D11" s="624"/>
      <c r="E11" s="624"/>
      <c r="F11" s="624"/>
    </row>
    <row r="12" spans="1:9">
      <c r="B12" s="621"/>
      <c r="C12" s="621"/>
      <c r="D12" s="621"/>
      <c r="E12" s="621"/>
      <c r="F12" s="621"/>
      <c r="G12" s="621"/>
    </row>
    <row r="14" spans="1:9" ht="15" customHeight="1">
      <c r="A14" s="546" t="s">
        <v>314</v>
      </c>
      <c r="B14" s="546"/>
      <c r="C14" s="416" t="s">
        <v>466</v>
      </c>
      <c r="D14" s="417"/>
      <c r="E14" s="417"/>
      <c r="F14" s="417"/>
      <c r="G14" s="417"/>
      <c r="H14" s="417"/>
      <c r="I14" s="43"/>
    </row>
    <row r="15" spans="1:9">
      <c r="A15" s="627" t="s">
        <v>315</v>
      </c>
      <c r="B15" s="627"/>
      <c r="C15" s="627"/>
      <c r="D15" s="627"/>
      <c r="E15" s="627"/>
      <c r="F15" s="627"/>
      <c r="G15" s="627"/>
      <c r="H15" s="627"/>
    </row>
    <row r="16" spans="1:9" ht="27.95" customHeight="1">
      <c r="A16" s="141" t="s">
        <v>316</v>
      </c>
      <c r="B16" s="141" t="s">
        <v>317</v>
      </c>
      <c r="C16" s="634" t="s">
        <v>318</v>
      </c>
      <c r="D16" s="635"/>
      <c r="E16" s="636"/>
      <c r="F16" s="141" t="s">
        <v>319</v>
      </c>
      <c r="G16" s="142" t="s">
        <v>320</v>
      </c>
      <c r="H16" s="142" t="s">
        <v>321</v>
      </c>
      <c r="I16" s="43"/>
    </row>
    <row r="17" spans="1:8">
      <c r="A17" s="418">
        <v>1</v>
      </c>
      <c r="B17" s="419" t="s">
        <v>218</v>
      </c>
      <c r="C17" s="631" t="s">
        <v>323</v>
      </c>
      <c r="D17" s="631"/>
      <c r="E17" s="631"/>
      <c r="F17" s="281" t="s">
        <v>326</v>
      </c>
      <c r="G17" s="420">
        <v>1</v>
      </c>
      <c r="H17" s="421">
        <v>619079</v>
      </c>
    </row>
    <row r="18" spans="1:8">
      <c r="A18" s="418"/>
      <c r="B18" s="419"/>
      <c r="C18" s="626" t="s">
        <v>322</v>
      </c>
      <c r="D18" s="626"/>
      <c r="E18" s="626"/>
      <c r="F18" s="422" t="s">
        <v>326</v>
      </c>
      <c r="G18" s="423">
        <v>1</v>
      </c>
      <c r="H18" s="424">
        <f>0+H17</f>
        <v>619079</v>
      </c>
    </row>
    <row r="19" spans="1:8">
      <c r="A19" s="418">
        <v>2</v>
      </c>
      <c r="B19" s="419" t="s">
        <v>458</v>
      </c>
      <c r="C19" s="631" t="s">
        <v>323</v>
      </c>
      <c r="D19" s="631"/>
      <c r="E19" s="631"/>
      <c r="F19" s="281" t="s">
        <v>326</v>
      </c>
      <c r="G19" s="420">
        <v>1</v>
      </c>
      <c r="H19" s="421">
        <v>6100</v>
      </c>
    </row>
    <row r="20" spans="1:8">
      <c r="A20" s="418"/>
      <c r="B20" s="419"/>
      <c r="C20" s="626" t="s">
        <v>322</v>
      </c>
      <c r="D20" s="626"/>
      <c r="E20" s="626"/>
      <c r="F20" s="422" t="s">
        <v>326</v>
      </c>
      <c r="G20" s="423">
        <v>1</v>
      </c>
      <c r="H20" s="424">
        <f>0+H19</f>
        <v>6100</v>
      </c>
    </row>
    <row r="21" spans="1:8">
      <c r="A21" s="418">
        <v>3</v>
      </c>
      <c r="B21" s="419" t="s">
        <v>456</v>
      </c>
      <c r="C21" s="631" t="s">
        <v>323</v>
      </c>
      <c r="D21" s="631"/>
      <c r="E21" s="631"/>
      <c r="F21" s="281" t="s">
        <v>326</v>
      </c>
      <c r="G21" s="420">
        <v>1</v>
      </c>
      <c r="H21" s="421">
        <v>2600</v>
      </c>
    </row>
    <row r="22" spans="1:8">
      <c r="A22" s="418"/>
      <c r="B22" s="419"/>
      <c r="C22" s="626" t="s">
        <v>322</v>
      </c>
      <c r="D22" s="626"/>
      <c r="E22" s="626"/>
      <c r="F22" s="422" t="s">
        <v>326</v>
      </c>
      <c r="G22" s="423">
        <v>1</v>
      </c>
      <c r="H22" s="424">
        <f>0+H21</f>
        <v>2600</v>
      </c>
    </row>
    <row r="23" spans="1:8">
      <c r="A23" s="418">
        <v>4</v>
      </c>
      <c r="B23" s="419" t="s">
        <v>212</v>
      </c>
      <c r="C23" s="631" t="s">
        <v>324</v>
      </c>
      <c r="D23" s="631"/>
      <c r="E23" s="631"/>
      <c r="F23" s="281" t="s">
        <v>326</v>
      </c>
      <c r="G23" s="420">
        <v>1</v>
      </c>
      <c r="H23" s="421">
        <v>52036.34</v>
      </c>
    </row>
    <row r="24" spans="1:8">
      <c r="A24" s="418">
        <v>5</v>
      </c>
      <c r="B24" s="419" t="s">
        <v>212</v>
      </c>
      <c r="C24" s="631" t="s">
        <v>323</v>
      </c>
      <c r="D24" s="631"/>
      <c r="E24" s="631"/>
      <c r="F24" s="281" t="s">
        <v>326</v>
      </c>
      <c r="G24" s="420">
        <v>1</v>
      </c>
      <c r="H24" s="421">
        <v>1245317.75</v>
      </c>
    </row>
    <row r="25" spans="1:8">
      <c r="A25" s="418"/>
      <c r="B25" s="419"/>
      <c r="C25" s="626" t="s">
        <v>322</v>
      </c>
      <c r="D25" s="626"/>
      <c r="E25" s="626"/>
      <c r="F25" s="422" t="s">
        <v>326</v>
      </c>
      <c r="G25" s="423">
        <v>1</v>
      </c>
      <c r="H25" s="424">
        <f>0+H23+H24</f>
        <v>1297354.0900000001</v>
      </c>
    </row>
    <row r="26" spans="1:8" ht="18" customHeight="1">
      <c r="C26" s="632"/>
      <c r="D26" s="632"/>
      <c r="E26" s="632"/>
    </row>
    <row r="28" spans="1:8" ht="25.5" customHeight="1">
      <c r="A28" s="546" t="s">
        <v>489</v>
      </c>
      <c r="B28" s="546"/>
      <c r="C28" s="546"/>
      <c r="D28" s="546"/>
      <c r="E28" s="633" t="s">
        <v>475</v>
      </c>
      <c r="F28" s="633"/>
      <c r="G28" s="633"/>
      <c r="H28" s="633"/>
    </row>
    <row r="29" spans="1:8">
      <c r="E29" s="581" t="s">
        <v>325</v>
      </c>
      <c r="F29" s="581"/>
      <c r="G29" s="581"/>
      <c r="H29" s="581"/>
    </row>
    <row r="30" spans="1:8" ht="12" customHeight="1"/>
    <row r="32" spans="1:8" ht="30" customHeight="1">
      <c r="A32" s="546" t="s">
        <v>452</v>
      </c>
      <c r="B32" s="546"/>
      <c r="C32" s="546"/>
      <c r="D32" s="546"/>
      <c r="E32" s="633" t="s">
        <v>210</v>
      </c>
      <c r="F32" s="633"/>
      <c r="G32" s="633"/>
      <c r="H32" s="633"/>
    </row>
    <row r="33" spans="5:8">
      <c r="E33" s="581" t="s">
        <v>325</v>
      </c>
      <c r="F33" s="581"/>
      <c r="G33" s="581"/>
      <c r="H33" s="581"/>
    </row>
    <row r="34" spans="5:8" ht="27.75" customHeight="1"/>
    <row r="36" spans="5:8" ht="18" customHeight="1"/>
    <row r="39" spans="5:8" ht="31.5" customHeight="1"/>
  </sheetData>
  <mergeCells count="25">
    <mergeCell ref="E33:H33"/>
    <mergeCell ref="A28:D28"/>
    <mergeCell ref="E28:H28"/>
    <mergeCell ref="E29:H29"/>
    <mergeCell ref="A32:D32"/>
    <mergeCell ref="E32:H32"/>
    <mergeCell ref="A2:H2"/>
    <mergeCell ref="A3:H3"/>
    <mergeCell ref="A6:H6"/>
    <mergeCell ref="A9:H9"/>
    <mergeCell ref="C11:F11"/>
    <mergeCell ref="B12:G12"/>
    <mergeCell ref="A14:B14"/>
    <mergeCell ref="A15:H15"/>
    <mergeCell ref="C26:E26"/>
    <mergeCell ref="C16:E16"/>
    <mergeCell ref="C17:E17"/>
    <mergeCell ref="C23:E23"/>
    <mergeCell ref="C24:E24"/>
    <mergeCell ref="C25:E25"/>
    <mergeCell ref="C18:E18"/>
    <mergeCell ref="C19:E19"/>
    <mergeCell ref="C20:E20"/>
    <mergeCell ref="C21:E21"/>
    <mergeCell ref="C22:E22"/>
  </mergeCells>
  <pageMargins left="0.51181102362204722" right="3.937007874015748E-2" top="3.937007874015748E-2" bottom="3.937007874015748E-2" header="0" footer="0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8"/>
  <sheetViews>
    <sheetView workbookViewId="0">
      <selection activeCell="M25" sqref="M25"/>
    </sheetView>
  </sheetViews>
  <sheetFormatPr defaultRowHeight="15"/>
  <cols>
    <col min="1" max="1" width="6.42578125" style="94" customWidth="1"/>
    <col min="2" max="2" width="13.7109375" style="94" customWidth="1"/>
    <col min="3" max="3" width="11.5703125" style="94" customWidth="1"/>
    <col min="4" max="4" width="9.140625" style="94"/>
    <col min="5" max="5" width="7.140625" style="94" customWidth="1"/>
    <col min="6" max="6" width="13.7109375" style="94" customWidth="1"/>
    <col min="7" max="7" width="10" style="94" customWidth="1"/>
    <col min="8" max="8" width="13.5703125" style="94" customWidth="1"/>
    <col min="9" max="9" width="9.140625" style="94"/>
    <col min="10" max="256" width="9.140625" style="43"/>
    <col min="257" max="257" width="6.42578125" style="43" customWidth="1"/>
    <col min="258" max="258" width="13.7109375" style="43" customWidth="1"/>
    <col min="259" max="259" width="11.5703125" style="43" customWidth="1"/>
    <col min="260" max="260" width="9.140625" style="43"/>
    <col min="261" max="261" width="7.140625" style="43" customWidth="1"/>
    <col min="262" max="262" width="13.7109375" style="43" customWidth="1"/>
    <col min="263" max="263" width="10" style="43" customWidth="1"/>
    <col min="264" max="264" width="13.5703125" style="43" customWidth="1"/>
    <col min="265" max="512" width="9.140625" style="43"/>
    <col min="513" max="513" width="6.42578125" style="43" customWidth="1"/>
    <col min="514" max="514" width="13.7109375" style="43" customWidth="1"/>
    <col min="515" max="515" width="11.5703125" style="43" customWidth="1"/>
    <col min="516" max="516" width="9.140625" style="43"/>
    <col min="517" max="517" width="7.140625" style="43" customWidth="1"/>
    <col min="518" max="518" width="13.7109375" style="43" customWidth="1"/>
    <col min="519" max="519" width="10" style="43" customWidth="1"/>
    <col min="520" max="520" width="13.5703125" style="43" customWidth="1"/>
    <col min="521" max="768" width="9.140625" style="43"/>
    <col min="769" max="769" width="6.42578125" style="43" customWidth="1"/>
    <col min="770" max="770" width="13.7109375" style="43" customWidth="1"/>
    <col min="771" max="771" width="11.5703125" style="43" customWidth="1"/>
    <col min="772" max="772" width="9.140625" style="43"/>
    <col min="773" max="773" width="7.140625" style="43" customWidth="1"/>
    <col min="774" max="774" width="13.7109375" style="43" customWidth="1"/>
    <col min="775" max="775" width="10" style="43" customWidth="1"/>
    <col min="776" max="776" width="13.5703125" style="43" customWidth="1"/>
    <col min="777" max="1024" width="9.140625" style="43"/>
    <col min="1025" max="1025" width="6.42578125" style="43" customWidth="1"/>
    <col min="1026" max="1026" width="13.7109375" style="43" customWidth="1"/>
    <col min="1027" max="1027" width="11.5703125" style="43" customWidth="1"/>
    <col min="1028" max="1028" width="9.140625" style="43"/>
    <col min="1029" max="1029" width="7.140625" style="43" customWidth="1"/>
    <col min="1030" max="1030" width="13.7109375" style="43" customWidth="1"/>
    <col min="1031" max="1031" width="10" style="43" customWidth="1"/>
    <col min="1032" max="1032" width="13.5703125" style="43" customWidth="1"/>
    <col min="1033" max="1280" width="9.140625" style="43"/>
    <col min="1281" max="1281" width="6.42578125" style="43" customWidth="1"/>
    <col min="1282" max="1282" width="13.7109375" style="43" customWidth="1"/>
    <col min="1283" max="1283" width="11.5703125" style="43" customWidth="1"/>
    <col min="1284" max="1284" width="9.140625" style="43"/>
    <col min="1285" max="1285" width="7.140625" style="43" customWidth="1"/>
    <col min="1286" max="1286" width="13.7109375" style="43" customWidth="1"/>
    <col min="1287" max="1287" width="10" style="43" customWidth="1"/>
    <col min="1288" max="1288" width="13.5703125" style="43" customWidth="1"/>
    <col min="1289" max="1536" width="9.140625" style="43"/>
    <col min="1537" max="1537" width="6.42578125" style="43" customWidth="1"/>
    <col min="1538" max="1538" width="13.7109375" style="43" customWidth="1"/>
    <col min="1539" max="1539" width="11.5703125" style="43" customWidth="1"/>
    <col min="1540" max="1540" width="9.140625" style="43"/>
    <col min="1541" max="1541" width="7.140625" style="43" customWidth="1"/>
    <col min="1542" max="1542" width="13.7109375" style="43" customWidth="1"/>
    <col min="1543" max="1543" width="10" style="43" customWidth="1"/>
    <col min="1544" max="1544" width="13.5703125" style="43" customWidth="1"/>
    <col min="1545" max="1792" width="9.140625" style="43"/>
    <col min="1793" max="1793" width="6.42578125" style="43" customWidth="1"/>
    <col min="1794" max="1794" width="13.7109375" style="43" customWidth="1"/>
    <col min="1795" max="1795" width="11.5703125" style="43" customWidth="1"/>
    <col min="1796" max="1796" width="9.140625" style="43"/>
    <col min="1797" max="1797" width="7.140625" style="43" customWidth="1"/>
    <col min="1798" max="1798" width="13.7109375" style="43" customWidth="1"/>
    <col min="1799" max="1799" width="10" style="43" customWidth="1"/>
    <col min="1800" max="1800" width="13.5703125" style="43" customWidth="1"/>
    <col min="1801" max="2048" width="9.140625" style="43"/>
    <col min="2049" max="2049" width="6.42578125" style="43" customWidth="1"/>
    <col min="2050" max="2050" width="13.7109375" style="43" customWidth="1"/>
    <col min="2051" max="2051" width="11.5703125" style="43" customWidth="1"/>
    <col min="2052" max="2052" width="9.140625" style="43"/>
    <col min="2053" max="2053" width="7.140625" style="43" customWidth="1"/>
    <col min="2054" max="2054" width="13.7109375" style="43" customWidth="1"/>
    <col min="2055" max="2055" width="10" style="43" customWidth="1"/>
    <col min="2056" max="2056" width="13.5703125" style="43" customWidth="1"/>
    <col min="2057" max="2304" width="9.140625" style="43"/>
    <col min="2305" max="2305" width="6.42578125" style="43" customWidth="1"/>
    <col min="2306" max="2306" width="13.7109375" style="43" customWidth="1"/>
    <col min="2307" max="2307" width="11.5703125" style="43" customWidth="1"/>
    <col min="2308" max="2308" width="9.140625" style="43"/>
    <col min="2309" max="2309" width="7.140625" style="43" customWidth="1"/>
    <col min="2310" max="2310" width="13.7109375" style="43" customWidth="1"/>
    <col min="2311" max="2311" width="10" style="43" customWidth="1"/>
    <col min="2312" max="2312" width="13.5703125" style="43" customWidth="1"/>
    <col min="2313" max="2560" width="9.140625" style="43"/>
    <col min="2561" max="2561" width="6.42578125" style="43" customWidth="1"/>
    <col min="2562" max="2562" width="13.7109375" style="43" customWidth="1"/>
    <col min="2563" max="2563" width="11.5703125" style="43" customWidth="1"/>
    <col min="2564" max="2564" width="9.140625" style="43"/>
    <col min="2565" max="2565" width="7.140625" style="43" customWidth="1"/>
    <col min="2566" max="2566" width="13.7109375" style="43" customWidth="1"/>
    <col min="2567" max="2567" width="10" style="43" customWidth="1"/>
    <col min="2568" max="2568" width="13.5703125" style="43" customWidth="1"/>
    <col min="2569" max="2816" width="9.140625" style="43"/>
    <col min="2817" max="2817" width="6.42578125" style="43" customWidth="1"/>
    <col min="2818" max="2818" width="13.7109375" style="43" customWidth="1"/>
    <col min="2819" max="2819" width="11.5703125" style="43" customWidth="1"/>
    <col min="2820" max="2820" width="9.140625" style="43"/>
    <col min="2821" max="2821" width="7.140625" style="43" customWidth="1"/>
    <col min="2822" max="2822" width="13.7109375" style="43" customWidth="1"/>
    <col min="2823" max="2823" width="10" style="43" customWidth="1"/>
    <col min="2824" max="2824" width="13.5703125" style="43" customWidth="1"/>
    <col min="2825" max="3072" width="9.140625" style="43"/>
    <col min="3073" max="3073" width="6.42578125" style="43" customWidth="1"/>
    <col min="3074" max="3074" width="13.7109375" style="43" customWidth="1"/>
    <col min="3075" max="3075" width="11.5703125" style="43" customWidth="1"/>
    <col min="3076" max="3076" width="9.140625" style="43"/>
    <col min="3077" max="3077" width="7.140625" style="43" customWidth="1"/>
    <col min="3078" max="3078" width="13.7109375" style="43" customWidth="1"/>
    <col min="3079" max="3079" width="10" style="43" customWidth="1"/>
    <col min="3080" max="3080" width="13.5703125" style="43" customWidth="1"/>
    <col min="3081" max="3328" width="9.140625" style="43"/>
    <col min="3329" max="3329" width="6.42578125" style="43" customWidth="1"/>
    <col min="3330" max="3330" width="13.7109375" style="43" customWidth="1"/>
    <col min="3331" max="3331" width="11.5703125" style="43" customWidth="1"/>
    <col min="3332" max="3332" width="9.140625" style="43"/>
    <col min="3333" max="3333" width="7.140625" style="43" customWidth="1"/>
    <col min="3334" max="3334" width="13.7109375" style="43" customWidth="1"/>
    <col min="3335" max="3335" width="10" style="43" customWidth="1"/>
    <col min="3336" max="3336" width="13.5703125" style="43" customWidth="1"/>
    <col min="3337" max="3584" width="9.140625" style="43"/>
    <col min="3585" max="3585" width="6.42578125" style="43" customWidth="1"/>
    <col min="3586" max="3586" width="13.7109375" style="43" customWidth="1"/>
    <col min="3587" max="3587" width="11.5703125" style="43" customWidth="1"/>
    <col min="3588" max="3588" width="9.140625" style="43"/>
    <col min="3589" max="3589" width="7.140625" style="43" customWidth="1"/>
    <col min="3590" max="3590" width="13.7109375" style="43" customWidth="1"/>
    <col min="3591" max="3591" width="10" style="43" customWidth="1"/>
    <col min="3592" max="3592" width="13.5703125" style="43" customWidth="1"/>
    <col min="3593" max="3840" width="9.140625" style="43"/>
    <col min="3841" max="3841" width="6.42578125" style="43" customWidth="1"/>
    <col min="3842" max="3842" width="13.7109375" style="43" customWidth="1"/>
    <col min="3843" max="3843" width="11.5703125" style="43" customWidth="1"/>
    <col min="3844" max="3844" width="9.140625" style="43"/>
    <col min="3845" max="3845" width="7.140625" style="43" customWidth="1"/>
    <col min="3846" max="3846" width="13.7109375" style="43" customWidth="1"/>
    <col min="3847" max="3847" width="10" style="43" customWidth="1"/>
    <col min="3848" max="3848" width="13.5703125" style="43" customWidth="1"/>
    <col min="3849" max="4096" width="9.140625" style="43"/>
    <col min="4097" max="4097" width="6.42578125" style="43" customWidth="1"/>
    <col min="4098" max="4098" width="13.7109375" style="43" customWidth="1"/>
    <col min="4099" max="4099" width="11.5703125" style="43" customWidth="1"/>
    <col min="4100" max="4100" width="9.140625" style="43"/>
    <col min="4101" max="4101" width="7.140625" style="43" customWidth="1"/>
    <col min="4102" max="4102" width="13.7109375" style="43" customWidth="1"/>
    <col min="4103" max="4103" width="10" style="43" customWidth="1"/>
    <col min="4104" max="4104" width="13.5703125" style="43" customWidth="1"/>
    <col min="4105" max="4352" width="9.140625" style="43"/>
    <col min="4353" max="4353" width="6.42578125" style="43" customWidth="1"/>
    <col min="4354" max="4354" width="13.7109375" style="43" customWidth="1"/>
    <col min="4355" max="4355" width="11.5703125" style="43" customWidth="1"/>
    <col min="4356" max="4356" width="9.140625" style="43"/>
    <col min="4357" max="4357" width="7.140625" style="43" customWidth="1"/>
    <col min="4358" max="4358" width="13.7109375" style="43" customWidth="1"/>
    <col min="4359" max="4359" width="10" style="43" customWidth="1"/>
    <col min="4360" max="4360" width="13.5703125" style="43" customWidth="1"/>
    <col min="4361" max="4608" width="9.140625" style="43"/>
    <col min="4609" max="4609" width="6.42578125" style="43" customWidth="1"/>
    <col min="4610" max="4610" width="13.7109375" style="43" customWidth="1"/>
    <col min="4611" max="4611" width="11.5703125" style="43" customWidth="1"/>
    <col min="4612" max="4612" width="9.140625" style="43"/>
    <col min="4613" max="4613" width="7.140625" style="43" customWidth="1"/>
    <col min="4614" max="4614" width="13.7109375" style="43" customWidth="1"/>
    <col min="4615" max="4615" width="10" style="43" customWidth="1"/>
    <col min="4616" max="4616" width="13.5703125" style="43" customWidth="1"/>
    <col min="4617" max="4864" width="9.140625" style="43"/>
    <col min="4865" max="4865" width="6.42578125" style="43" customWidth="1"/>
    <col min="4866" max="4866" width="13.7109375" style="43" customWidth="1"/>
    <col min="4867" max="4867" width="11.5703125" style="43" customWidth="1"/>
    <col min="4868" max="4868" width="9.140625" style="43"/>
    <col min="4869" max="4869" width="7.140625" style="43" customWidth="1"/>
    <col min="4870" max="4870" width="13.7109375" style="43" customWidth="1"/>
    <col min="4871" max="4871" width="10" style="43" customWidth="1"/>
    <col min="4872" max="4872" width="13.5703125" style="43" customWidth="1"/>
    <col min="4873" max="5120" width="9.140625" style="43"/>
    <col min="5121" max="5121" width="6.42578125" style="43" customWidth="1"/>
    <col min="5122" max="5122" width="13.7109375" style="43" customWidth="1"/>
    <col min="5123" max="5123" width="11.5703125" style="43" customWidth="1"/>
    <col min="5124" max="5124" width="9.140625" style="43"/>
    <col min="5125" max="5125" width="7.140625" style="43" customWidth="1"/>
    <col min="5126" max="5126" width="13.7109375" style="43" customWidth="1"/>
    <col min="5127" max="5127" width="10" style="43" customWidth="1"/>
    <col min="5128" max="5128" width="13.5703125" style="43" customWidth="1"/>
    <col min="5129" max="5376" width="9.140625" style="43"/>
    <col min="5377" max="5377" width="6.42578125" style="43" customWidth="1"/>
    <col min="5378" max="5378" width="13.7109375" style="43" customWidth="1"/>
    <col min="5379" max="5379" width="11.5703125" style="43" customWidth="1"/>
    <col min="5380" max="5380" width="9.140625" style="43"/>
    <col min="5381" max="5381" width="7.140625" style="43" customWidth="1"/>
    <col min="5382" max="5382" width="13.7109375" style="43" customWidth="1"/>
    <col min="5383" max="5383" width="10" style="43" customWidth="1"/>
    <col min="5384" max="5384" width="13.5703125" style="43" customWidth="1"/>
    <col min="5385" max="5632" width="9.140625" style="43"/>
    <col min="5633" max="5633" width="6.42578125" style="43" customWidth="1"/>
    <col min="5634" max="5634" width="13.7109375" style="43" customWidth="1"/>
    <col min="5635" max="5635" width="11.5703125" style="43" customWidth="1"/>
    <col min="5636" max="5636" width="9.140625" style="43"/>
    <col min="5637" max="5637" width="7.140625" style="43" customWidth="1"/>
    <col min="5638" max="5638" width="13.7109375" style="43" customWidth="1"/>
    <col min="5639" max="5639" width="10" style="43" customWidth="1"/>
    <col min="5640" max="5640" width="13.5703125" style="43" customWidth="1"/>
    <col min="5641" max="5888" width="9.140625" style="43"/>
    <col min="5889" max="5889" width="6.42578125" style="43" customWidth="1"/>
    <col min="5890" max="5890" width="13.7109375" style="43" customWidth="1"/>
    <col min="5891" max="5891" width="11.5703125" style="43" customWidth="1"/>
    <col min="5892" max="5892" width="9.140625" style="43"/>
    <col min="5893" max="5893" width="7.140625" style="43" customWidth="1"/>
    <col min="5894" max="5894" width="13.7109375" style="43" customWidth="1"/>
    <col min="5895" max="5895" width="10" style="43" customWidth="1"/>
    <col min="5896" max="5896" width="13.5703125" style="43" customWidth="1"/>
    <col min="5897" max="6144" width="9.140625" style="43"/>
    <col min="6145" max="6145" width="6.42578125" style="43" customWidth="1"/>
    <col min="6146" max="6146" width="13.7109375" style="43" customWidth="1"/>
    <col min="6147" max="6147" width="11.5703125" style="43" customWidth="1"/>
    <col min="6148" max="6148" width="9.140625" style="43"/>
    <col min="6149" max="6149" width="7.140625" style="43" customWidth="1"/>
    <col min="6150" max="6150" width="13.7109375" style="43" customWidth="1"/>
    <col min="6151" max="6151" width="10" style="43" customWidth="1"/>
    <col min="6152" max="6152" width="13.5703125" style="43" customWidth="1"/>
    <col min="6153" max="6400" width="9.140625" style="43"/>
    <col min="6401" max="6401" width="6.42578125" style="43" customWidth="1"/>
    <col min="6402" max="6402" width="13.7109375" style="43" customWidth="1"/>
    <col min="6403" max="6403" width="11.5703125" style="43" customWidth="1"/>
    <col min="6404" max="6404" width="9.140625" style="43"/>
    <col min="6405" max="6405" width="7.140625" style="43" customWidth="1"/>
    <col min="6406" max="6406" width="13.7109375" style="43" customWidth="1"/>
    <col min="6407" max="6407" width="10" style="43" customWidth="1"/>
    <col min="6408" max="6408" width="13.5703125" style="43" customWidth="1"/>
    <col min="6409" max="6656" width="9.140625" style="43"/>
    <col min="6657" max="6657" width="6.42578125" style="43" customWidth="1"/>
    <col min="6658" max="6658" width="13.7109375" style="43" customWidth="1"/>
    <col min="6659" max="6659" width="11.5703125" style="43" customWidth="1"/>
    <col min="6660" max="6660" width="9.140625" style="43"/>
    <col min="6661" max="6661" width="7.140625" style="43" customWidth="1"/>
    <col min="6662" max="6662" width="13.7109375" style="43" customWidth="1"/>
    <col min="6663" max="6663" width="10" style="43" customWidth="1"/>
    <col min="6664" max="6664" width="13.5703125" style="43" customWidth="1"/>
    <col min="6665" max="6912" width="9.140625" style="43"/>
    <col min="6913" max="6913" width="6.42578125" style="43" customWidth="1"/>
    <col min="6914" max="6914" width="13.7109375" style="43" customWidth="1"/>
    <col min="6915" max="6915" width="11.5703125" style="43" customWidth="1"/>
    <col min="6916" max="6916" width="9.140625" style="43"/>
    <col min="6917" max="6917" width="7.140625" style="43" customWidth="1"/>
    <col min="6918" max="6918" width="13.7109375" style="43" customWidth="1"/>
    <col min="6919" max="6919" width="10" style="43" customWidth="1"/>
    <col min="6920" max="6920" width="13.5703125" style="43" customWidth="1"/>
    <col min="6921" max="7168" width="9.140625" style="43"/>
    <col min="7169" max="7169" width="6.42578125" style="43" customWidth="1"/>
    <col min="7170" max="7170" width="13.7109375" style="43" customWidth="1"/>
    <col min="7171" max="7171" width="11.5703125" style="43" customWidth="1"/>
    <col min="7172" max="7172" width="9.140625" style="43"/>
    <col min="7173" max="7173" width="7.140625" style="43" customWidth="1"/>
    <col min="7174" max="7174" width="13.7109375" style="43" customWidth="1"/>
    <col min="7175" max="7175" width="10" style="43" customWidth="1"/>
    <col min="7176" max="7176" width="13.5703125" style="43" customWidth="1"/>
    <col min="7177" max="7424" width="9.140625" style="43"/>
    <col min="7425" max="7425" width="6.42578125" style="43" customWidth="1"/>
    <col min="7426" max="7426" width="13.7109375" style="43" customWidth="1"/>
    <col min="7427" max="7427" width="11.5703125" style="43" customWidth="1"/>
    <col min="7428" max="7428" width="9.140625" style="43"/>
    <col min="7429" max="7429" width="7.140625" style="43" customWidth="1"/>
    <col min="7430" max="7430" width="13.7109375" style="43" customWidth="1"/>
    <col min="7431" max="7431" width="10" style="43" customWidth="1"/>
    <col min="7432" max="7432" width="13.5703125" style="43" customWidth="1"/>
    <col min="7433" max="7680" width="9.140625" style="43"/>
    <col min="7681" max="7681" width="6.42578125" style="43" customWidth="1"/>
    <col min="7682" max="7682" width="13.7109375" style="43" customWidth="1"/>
    <col min="7683" max="7683" width="11.5703125" style="43" customWidth="1"/>
    <col min="7684" max="7684" width="9.140625" style="43"/>
    <col min="7685" max="7685" width="7.140625" style="43" customWidth="1"/>
    <col min="7686" max="7686" width="13.7109375" style="43" customWidth="1"/>
    <col min="7687" max="7687" width="10" style="43" customWidth="1"/>
    <col min="7688" max="7688" width="13.5703125" style="43" customWidth="1"/>
    <col min="7689" max="7936" width="9.140625" style="43"/>
    <col min="7937" max="7937" width="6.42578125" style="43" customWidth="1"/>
    <col min="7938" max="7938" width="13.7109375" style="43" customWidth="1"/>
    <col min="7939" max="7939" width="11.5703125" style="43" customWidth="1"/>
    <col min="7940" max="7940" width="9.140625" style="43"/>
    <col min="7941" max="7941" width="7.140625" style="43" customWidth="1"/>
    <col min="7942" max="7942" width="13.7109375" style="43" customWidth="1"/>
    <col min="7943" max="7943" width="10" style="43" customWidth="1"/>
    <col min="7944" max="7944" width="13.5703125" style="43" customWidth="1"/>
    <col min="7945" max="8192" width="9.140625" style="43"/>
    <col min="8193" max="8193" width="6.42578125" style="43" customWidth="1"/>
    <col min="8194" max="8194" width="13.7109375" style="43" customWidth="1"/>
    <col min="8195" max="8195" width="11.5703125" style="43" customWidth="1"/>
    <col min="8196" max="8196" width="9.140625" style="43"/>
    <col min="8197" max="8197" width="7.140625" style="43" customWidth="1"/>
    <col min="8198" max="8198" width="13.7109375" style="43" customWidth="1"/>
    <col min="8199" max="8199" width="10" style="43" customWidth="1"/>
    <col min="8200" max="8200" width="13.5703125" style="43" customWidth="1"/>
    <col min="8201" max="8448" width="9.140625" style="43"/>
    <col min="8449" max="8449" width="6.42578125" style="43" customWidth="1"/>
    <col min="8450" max="8450" width="13.7109375" style="43" customWidth="1"/>
    <col min="8451" max="8451" width="11.5703125" style="43" customWidth="1"/>
    <col min="8452" max="8452" width="9.140625" style="43"/>
    <col min="8453" max="8453" width="7.140625" style="43" customWidth="1"/>
    <col min="8454" max="8454" width="13.7109375" style="43" customWidth="1"/>
    <col min="8455" max="8455" width="10" style="43" customWidth="1"/>
    <col min="8456" max="8456" width="13.5703125" style="43" customWidth="1"/>
    <col min="8457" max="8704" width="9.140625" style="43"/>
    <col min="8705" max="8705" width="6.42578125" style="43" customWidth="1"/>
    <col min="8706" max="8706" width="13.7109375" style="43" customWidth="1"/>
    <col min="8707" max="8707" width="11.5703125" style="43" customWidth="1"/>
    <col min="8708" max="8708" width="9.140625" style="43"/>
    <col min="8709" max="8709" width="7.140625" style="43" customWidth="1"/>
    <col min="8710" max="8710" width="13.7109375" style="43" customWidth="1"/>
    <col min="8711" max="8711" width="10" style="43" customWidth="1"/>
    <col min="8712" max="8712" width="13.5703125" style="43" customWidth="1"/>
    <col min="8713" max="8960" width="9.140625" style="43"/>
    <col min="8961" max="8961" width="6.42578125" style="43" customWidth="1"/>
    <col min="8962" max="8962" width="13.7109375" style="43" customWidth="1"/>
    <col min="8963" max="8963" width="11.5703125" style="43" customWidth="1"/>
    <col min="8964" max="8964" width="9.140625" style="43"/>
    <col min="8965" max="8965" width="7.140625" style="43" customWidth="1"/>
    <col min="8966" max="8966" width="13.7109375" style="43" customWidth="1"/>
    <col min="8967" max="8967" width="10" style="43" customWidth="1"/>
    <col min="8968" max="8968" width="13.5703125" style="43" customWidth="1"/>
    <col min="8969" max="9216" width="9.140625" style="43"/>
    <col min="9217" max="9217" width="6.42578125" style="43" customWidth="1"/>
    <col min="9218" max="9218" width="13.7109375" style="43" customWidth="1"/>
    <col min="9219" max="9219" width="11.5703125" style="43" customWidth="1"/>
    <col min="9220" max="9220" width="9.140625" style="43"/>
    <col min="9221" max="9221" width="7.140625" style="43" customWidth="1"/>
    <col min="9222" max="9222" width="13.7109375" style="43" customWidth="1"/>
    <col min="9223" max="9223" width="10" style="43" customWidth="1"/>
    <col min="9224" max="9224" width="13.5703125" style="43" customWidth="1"/>
    <col min="9225" max="9472" width="9.140625" style="43"/>
    <col min="9473" max="9473" width="6.42578125" style="43" customWidth="1"/>
    <col min="9474" max="9474" width="13.7109375" style="43" customWidth="1"/>
    <col min="9475" max="9475" width="11.5703125" style="43" customWidth="1"/>
    <col min="9476" max="9476" width="9.140625" style="43"/>
    <col min="9477" max="9477" width="7.140625" style="43" customWidth="1"/>
    <col min="9478" max="9478" width="13.7109375" style="43" customWidth="1"/>
    <col min="9479" max="9479" width="10" style="43" customWidth="1"/>
    <col min="9480" max="9480" width="13.5703125" style="43" customWidth="1"/>
    <col min="9481" max="9728" width="9.140625" style="43"/>
    <col min="9729" max="9729" width="6.42578125" style="43" customWidth="1"/>
    <col min="9730" max="9730" width="13.7109375" style="43" customWidth="1"/>
    <col min="9731" max="9731" width="11.5703125" style="43" customWidth="1"/>
    <col min="9732" max="9732" width="9.140625" style="43"/>
    <col min="9733" max="9733" width="7.140625" style="43" customWidth="1"/>
    <col min="9734" max="9734" width="13.7109375" style="43" customWidth="1"/>
    <col min="9735" max="9735" width="10" style="43" customWidth="1"/>
    <col min="9736" max="9736" width="13.5703125" style="43" customWidth="1"/>
    <col min="9737" max="9984" width="9.140625" style="43"/>
    <col min="9985" max="9985" width="6.42578125" style="43" customWidth="1"/>
    <col min="9986" max="9986" width="13.7109375" style="43" customWidth="1"/>
    <col min="9987" max="9987" width="11.5703125" style="43" customWidth="1"/>
    <col min="9988" max="9988" width="9.140625" style="43"/>
    <col min="9989" max="9989" width="7.140625" style="43" customWidth="1"/>
    <col min="9990" max="9990" width="13.7109375" style="43" customWidth="1"/>
    <col min="9991" max="9991" width="10" style="43" customWidth="1"/>
    <col min="9992" max="9992" width="13.5703125" style="43" customWidth="1"/>
    <col min="9993" max="10240" width="9.140625" style="43"/>
    <col min="10241" max="10241" width="6.42578125" style="43" customWidth="1"/>
    <col min="10242" max="10242" width="13.7109375" style="43" customWidth="1"/>
    <col min="10243" max="10243" width="11.5703125" style="43" customWidth="1"/>
    <col min="10244" max="10244" width="9.140625" style="43"/>
    <col min="10245" max="10245" width="7.140625" style="43" customWidth="1"/>
    <col min="10246" max="10246" width="13.7109375" style="43" customWidth="1"/>
    <col min="10247" max="10247" width="10" style="43" customWidth="1"/>
    <col min="10248" max="10248" width="13.5703125" style="43" customWidth="1"/>
    <col min="10249" max="10496" width="9.140625" style="43"/>
    <col min="10497" max="10497" width="6.42578125" style="43" customWidth="1"/>
    <col min="10498" max="10498" width="13.7109375" style="43" customWidth="1"/>
    <col min="10499" max="10499" width="11.5703125" style="43" customWidth="1"/>
    <col min="10500" max="10500" width="9.140625" style="43"/>
    <col min="10501" max="10501" width="7.140625" style="43" customWidth="1"/>
    <col min="10502" max="10502" width="13.7109375" style="43" customWidth="1"/>
    <col min="10503" max="10503" width="10" style="43" customWidth="1"/>
    <col min="10504" max="10504" width="13.5703125" style="43" customWidth="1"/>
    <col min="10505" max="10752" width="9.140625" style="43"/>
    <col min="10753" max="10753" width="6.42578125" style="43" customWidth="1"/>
    <col min="10754" max="10754" width="13.7109375" style="43" customWidth="1"/>
    <col min="10755" max="10755" width="11.5703125" style="43" customWidth="1"/>
    <col min="10756" max="10756" width="9.140625" style="43"/>
    <col min="10757" max="10757" width="7.140625" style="43" customWidth="1"/>
    <col min="10758" max="10758" width="13.7109375" style="43" customWidth="1"/>
    <col min="10759" max="10759" width="10" style="43" customWidth="1"/>
    <col min="10760" max="10760" width="13.5703125" style="43" customWidth="1"/>
    <col min="10761" max="11008" width="9.140625" style="43"/>
    <col min="11009" max="11009" width="6.42578125" style="43" customWidth="1"/>
    <col min="11010" max="11010" width="13.7109375" style="43" customWidth="1"/>
    <col min="11011" max="11011" width="11.5703125" style="43" customWidth="1"/>
    <col min="11012" max="11012" width="9.140625" style="43"/>
    <col min="11013" max="11013" width="7.140625" style="43" customWidth="1"/>
    <col min="11014" max="11014" width="13.7109375" style="43" customWidth="1"/>
    <col min="11015" max="11015" width="10" style="43" customWidth="1"/>
    <col min="11016" max="11016" width="13.5703125" style="43" customWidth="1"/>
    <col min="11017" max="11264" width="9.140625" style="43"/>
    <col min="11265" max="11265" width="6.42578125" style="43" customWidth="1"/>
    <col min="11266" max="11266" width="13.7109375" style="43" customWidth="1"/>
    <col min="11267" max="11267" width="11.5703125" style="43" customWidth="1"/>
    <col min="11268" max="11268" width="9.140625" style="43"/>
    <col min="11269" max="11269" width="7.140625" style="43" customWidth="1"/>
    <col min="11270" max="11270" width="13.7109375" style="43" customWidth="1"/>
    <col min="11271" max="11271" width="10" style="43" customWidth="1"/>
    <col min="11272" max="11272" width="13.5703125" style="43" customWidth="1"/>
    <col min="11273" max="11520" width="9.140625" style="43"/>
    <col min="11521" max="11521" width="6.42578125" style="43" customWidth="1"/>
    <col min="11522" max="11522" width="13.7109375" style="43" customWidth="1"/>
    <col min="11523" max="11523" width="11.5703125" style="43" customWidth="1"/>
    <col min="11524" max="11524" width="9.140625" style="43"/>
    <col min="11525" max="11525" width="7.140625" style="43" customWidth="1"/>
    <col min="11526" max="11526" width="13.7109375" style="43" customWidth="1"/>
    <col min="11527" max="11527" width="10" style="43" customWidth="1"/>
    <col min="11528" max="11528" width="13.5703125" style="43" customWidth="1"/>
    <col min="11529" max="11776" width="9.140625" style="43"/>
    <col min="11777" max="11777" width="6.42578125" style="43" customWidth="1"/>
    <col min="11778" max="11778" width="13.7109375" style="43" customWidth="1"/>
    <col min="11779" max="11779" width="11.5703125" style="43" customWidth="1"/>
    <col min="11780" max="11780" width="9.140625" style="43"/>
    <col min="11781" max="11781" width="7.140625" style="43" customWidth="1"/>
    <col min="11782" max="11782" width="13.7109375" style="43" customWidth="1"/>
    <col min="11783" max="11783" width="10" style="43" customWidth="1"/>
    <col min="11784" max="11784" width="13.5703125" style="43" customWidth="1"/>
    <col min="11785" max="12032" width="9.140625" style="43"/>
    <col min="12033" max="12033" width="6.42578125" style="43" customWidth="1"/>
    <col min="12034" max="12034" width="13.7109375" style="43" customWidth="1"/>
    <col min="12035" max="12035" width="11.5703125" style="43" customWidth="1"/>
    <col min="12036" max="12036" width="9.140625" style="43"/>
    <col min="12037" max="12037" width="7.140625" style="43" customWidth="1"/>
    <col min="12038" max="12038" width="13.7109375" style="43" customWidth="1"/>
    <col min="12039" max="12039" width="10" style="43" customWidth="1"/>
    <col min="12040" max="12040" width="13.5703125" style="43" customWidth="1"/>
    <col min="12041" max="12288" width="9.140625" style="43"/>
    <col min="12289" max="12289" width="6.42578125" style="43" customWidth="1"/>
    <col min="12290" max="12290" width="13.7109375" style="43" customWidth="1"/>
    <col min="12291" max="12291" width="11.5703125" style="43" customWidth="1"/>
    <col min="12292" max="12292" width="9.140625" style="43"/>
    <col min="12293" max="12293" width="7.140625" style="43" customWidth="1"/>
    <col min="12294" max="12294" width="13.7109375" style="43" customWidth="1"/>
    <col min="12295" max="12295" width="10" style="43" customWidth="1"/>
    <col min="12296" max="12296" width="13.5703125" style="43" customWidth="1"/>
    <col min="12297" max="12544" width="9.140625" style="43"/>
    <col min="12545" max="12545" width="6.42578125" style="43" customWidth="1"/>
    <col min="12546" max="12546" width="13.7109375" style="43" customWidth="1"/>
    <col min="12547" max="12547" width="11.5703125" style="43" customWidth="1"/>
    <col min="12548" max="12548" width="9.140625" style="43"/>
    <col min="12549" max="12549" width="7.140625" style="43" customWidth="1"/>
    <col min="12550" max="12550" width="13.7109375" style="43" customWidth="1"/>
    <col min="12551" max="12551" width="10" style="43" customWidth="1"/>
    <col min="12552" max="12552" width="13.5703125" style="43" customWidth="1"/>
    <col min="12553" max="12800" width="9.140625" style="43"/>
    <col min="12801" max="12801" width="6.42578125" style="43" customWidth="1"/>
    <col min="12802" max="12802" width="13.7109375" style="43" customWidth="1"/>
    <col min="12803" max="12803" width="11.5703125" style="43" customWidth="1"/>
    <col min="12804" max="12804" width="9.140625" style="43"/>
    <col min="12805" max="12805" width="7.140625" style="43" customWidth="1"/>
    <col min="12806" max="12806" width="13.7109375" style="43" customWidth="1"/>
    <col min="12807" max="12807" width="10" style="43" customWidth="1"/>
    <col min="12808" max="12808" width="13.5703125" style="43" customWidth="1"/>
    <col min="12809" max="13056" width="9.140625" style="43"/>
    <col min="13057" max="13057" width="6.42578125" style="43" customWidth="1"/>
    <col min="13058" max="13058" width="13.7109375" style="43" customWidth="1"/>
    <col min="13059" max="13059" width="11.5703125" style="43" customWidth="1"/>
    <col min="13060" max="13060" width="9.140625" style="43"/>
    <col min="13061" max="13061" width="7.140625" style="43" customWidth="1"/>
    <col min="13062" max="13062" width="13.7109375" style="43" customWidth="1"/>
    <col min="13063" max="13063" width="10" style="43" customWidth="1"/>
    <col min="13064" max="13064" width="13.5703125" style="43" customWidth="1"/>
    <col min="13065" max="13312" width="9.140625" style="43"/>
    <col min="13313" max="13313" width="6.42578125" style="43" customWidth="1"/>
    <col min="13314" max="13314" width="13.7109375" style="43" customWidth="1"/>
    <col min="13315" max="13315" width="11.5703125" style="43" customWidth="1"/>
    <col min="13316" max="13316" width="9.140625" style="43"/>
    <col min="13317" max="13317" width="7.140625" style="43" customWidth="1"/>
    <col min="13318" max="13318" width="13.7109375" style="43" customWidth="1"/>
    <col min="13319" max="13319" width="10" style="43" customWidth="1"/>
    <col min="13320" max="13320" width="13.5703125" style="43" customWidth="1"/>
    <col min="13321" max="13568" width="9.140625" style="43"/>
    <col min="13569" max="13569" width="6.42578125" style="43" customWidth="1"/>
    <col min="13570" max="13570" width="13.7109375" style="43" customWidth="1"/>
    <col min="13571" max="13571" width="11.5703125" style="43" customWidth="1"/>
    <col min="13572" max="13572" width="9.140625" style="43"/>
    <col min="13573" max="13573" width="7.140625" style="43" customWidth="1"/>
    <col min="13574" max="13574" width="13.7109375" style="43" customWidth="1"/>
    <col min="13575" max="13575" width="10" style="43" customWidth="1"/>
    <col min="13576" max="13576" width="13.5703125" style="43" customWidth="1"/>
    <col min="13577" max="13824" width="9.140625" style="43"/>
    <col min="13825" max="13825" width="6.42578125" style="43" customWidth="1"/>
    <col min="13826" max="13826" width="13.7109375" style="43" customWidth="1"/>
    <col min="13827" max="13827" width="11.5703125" style="43" customWidth="1"/>
    <col min="13828" max="13828" width="9.140625" style="43"/>
    <col min="13829" max="13829" width="7.140625" style="43" customWidth="1"/>
    <col min="13830" max="13830" width="13.7109375" style="43" customWidth="1"/>
    <col min="13831" max="13831" width="10" style="43" customWidth="1"/>
    <col min="13832" max="13832" width="13.5703125" style="43" customWidth="1"/>
    <col min="13833" max="14080" width="9.140625" style="43"/>
    <col min="14081" max="14081" width="6.42578125" style="43" customWidth="1"/>
    <col min="14082" max="14082" width="13.7109375" style="43" customWidth="1"/>
    <col min="14083" max="14083" width="11.5703125" style="43" customWidth="1"/>
    <col min="14084" max="14084" width="9.140625" style="43"/>
    <col min="14085" max="14085" width="7.140625" style="43" customWidth="1"/>
    <col min="14086" max="14086" width="13.7109375" style="43" customWidth="1"/>
    <col min="14087" max="14087" width="10" style="43" customWidth="1"/>
    <col min="14088" max="14088" width="13.5703125" style="43" customWidth="1"/>
    <col min="14089" max="14336" width="9.140625" style="43"/>
    <col min="14337" max="14337" width="6.42578125" style="43" customWidth="1"/>
    <col min="14338" max="14338" width="13.7109375" style="43" customWidth="1"/>
    <col min="14339" max="14339" width="11.5703125" style="43" customWidth="1"/>
    <col min="14340" max="14340" width="9.140625" style="43"/>
    <col min="14341" max="14341" width="7.140625" style="43" customWidth="1"/>
    <col min="14342" max="14342" width="13.7109375" style="43" customWidth="1"/>
    <col min="14343" max="14343" width="10" style="43" customWidth="1"/>
    <col min="14344" max="14344" width="13.5703125" style="43" customWidth="1"/>
    <col min="14345" max="14592" width="9.140625" style="43"/>
    <col min="14593" max="14593" width="6.42578125" style="43" customWidth="1"/>
    <col min="14594" max="14594" width="13.7109375" style="43" customWidth="1"/>
    <col min="14595" max="14595" width="11.5703125" style="43" customWidth="1"/>
    <col min="14596" max="14596" width="9.140625" style="43"/>
    <col min="14597" max="14597" width="7.140625" style="43" customWidth="1"/>
    <col min="14598" max="14598" width="13.7109375" style="43" customWidth="1"/>
    <col min="14599" max="14599" width="10" style="43" customWidth="1"/>
    <col min="14600" max="14600" width="13.5703125" style="43" customWidth="1"/>
    <col min="14601" max="14848" width="9.140625" style="43"/>
    <col min="14849" max="14849" width="6.42578125" style="43" customWidth="1"/>
    <col min="14850" max="14850" width="13.7109375" style="43" customWidth="1"/>
    <col min="14851" max="14851" width="11.5703125" style="43" customWidth="1"/>
    <col min="14852" max="14852" width="9.140625" style="43"/>
    <col min="14853" max="14853" width="7.140625" style="43" customWidth="1"/>
    <col min="14854" max="14854" width="13.7109375" style="43" customWidth="1"/>
    <col min="14855" max="14855" width="10" style="43" customWidth="1"/>
    <col min="14856" max="14856" width="13.5703125" style="43" customWidth="1"/>
    <col min="14857" max="15104" width="9.140625" style="43"/>
    <col min="15105" max="15105" width="6.42578125" style="43" customWidth="1"/>
    <col min="15106" max="15106" width="13.7109375" style="43" customWidth="1"/>
    <col min="15107" max="15107" width="11.5703125" style="43" customWidth="1"/>
    <col min="15108" max="15108" width="9.140625" style="43"/>
    <col min="15109" max="15109" width="7.140625" style="43" customWidth="1"/>
    <col min="15110" max="15110" width="13.7109375" style="43" customWidth="1"/>
    <col min="15111" max="15111" width="10" style="43" customWidth="1"/>
    <col min="15112" max="15112" width="13.5703125" style="43" customWidth="1"/>
    <col min="15113" max="15360" width="9.140625" style="43"/>
    <col min="15361" max="15361" width="6.42578125" style="43" customWidth="1"/>
    <col min="15362" max="15362" width="13.7109375" style="43" customWidth="1"/>
    <col min="15363" max="15363" width="11.5703125" style="43" customWidth="1"/>
    <col min="15364" max="15364" width="9.140625" style="43"/>
    <col min="15365" max="15365" width="7.140625" style="43" customWidth="1"/>
    <col min="15366" max="15366" width="13.7109375" style="43" customWidth="1"/>
    <col min="15367" max="15367" width="10" style="43" customWidth="1"/>
    <col min="15368" max="15368" width="13.5703125" style="43" customWidth="1"/>
    <col min="15369" max="15616" width="9.140625" style="43"/>
    <col min="15617" max="15617" width="6.42578125" style="43" customWidth="1"/>
    <col min="15618" max="15618" width="13.7109375" style="43" customWidth="1"/>
    <col min="15619" max="15619" width="11.5703125" style="43" customWidth="1"/>
    <col min="15620" max="15620" width="9.140625" style="43"/>
    <col min="15621" max="15621" width="7.140625" style="43" customWidth="1"/>
    <col min="15622" max="15622" width="13.7109375" style="43" customWidth="1"/>
    <col min="15623" max="15623" width="10" style="43" customWidth="1"/>
    <col min="15624" max="15624" width="13.5703125" style="43" customWidth="1"/>
    <col min="15625" max="15872" width="9.140625" style="43"/>
    <col min="15873" max="15873" width="6.42578125" style="43" customWidth="1"/>
    <col min="15874" max="15874" width="13.7109375" style="43" customWidth="1"/>
    <col min="15875" max="15875" width="11.5703125" style="43" customWidth="1"/>
    <col min="15876" max="15876" width="9.140625" style="43"/>
    <col min="15877" max="15877" width="7.140625" style="43" customWidth="1"/>
    <col min="15878" max="15878" width="13.7109375" style="43" customWidth="1"/>
    <col min="15879" max="15879" width="10" style="43" customWidth="1"/>
    <col min="15880" max="15880" width="13.5703125" style="43" customWidth="1"/>
    <col min="15881" max="16128" width="9.140625" style="43"/>
    <col min="16129" max="16129" width="6.42578125" style="43" customWidth="1"/>
    <col min="16130" max="16130" width="13.7109375" style="43" customWidth="1"/>
    <col min="16131" max="16131" width="11.5703125" style="43" customWidth="1"/>
    <col min="16132" max="16132" width="9.140625" style="43"/>
    <col min="16133" max="16133" width="7.140625" style="43" customWidth="1"/>
    <col min="16134" max="16134" width="13.7109375" style="43" customWidth="1"/>
    <col min="16135" max="16135" width="10" style="43" customWidth="1"/>
    <col min="16136" max="16136" width="13.5703125" style="43" customWidth="1"/>
    <col min="16137" max="16384" width="9.140625" style="43"/>
  </cols>
  <sheetData>
    <row r="2" spans="1:9">
      <c r="A2" s="622" t="s">
        <v>312</v>
      </c>
      <c r="B2" s="622"/>
      <c r="C2" s="622"/>
      <c r="D2" s="622"/>
      <c r="E2" s="622"/>
      <c r="F2" s="622"/>
      <c r="G2" s="622"/>
      <c r="H2" s="622"/>
    </row>
    <row r="3" spans="1:9">
      <c r="A3" s="623" t="s">
        <v>269</v>
      </c>
      <c r="B3" s="623"/>
      <c r="C3" s="623"/>
      <c r="D3" s="623"/>
      <c r="E3" s="623"/>
      <c r="F3" s="623"/>
      <c r="G3" s="623"/>
      <c r="H3" s="623"/>
    </row>
    <row r="6" spans="1:9">
      <c r="A6" s="624" t="s">
        <v>377</v>
      </c>
      <c r="B6" s="624"/>
      <c r="C6" s="624"/>
      <c r="D6" s="624"/>
      <c r="E6" s="624"/>
      <c r="F6" s="624"/>
      <c r="G6" s="624"/>
      <c r="H6" s="624"/>
    </row>
    <row r="9" spans="1:9" ht="15" customHeight="1">
      <c r="A9" s="625" t="s">
        <v>313</v>
      </c>
      <c r="B9" s="625"/>
      <c r="C9" s="625"/>
      <c r="D9" s="625"/>
      <c r="E9" s="625"/>
      <c r="F9" s="625"/>
      <c r="G9" s="625"/>
      <c r="H9" s="625"/>
      <c r="I9" s="43"/>
    </row>
    <row r="10" spans="1:9">
      <c r="D10" s="415"/>
    </row>
    <row r="11" spans="1:9">
      <c r="C11" s="624" t="s">
        <v>465</v>
      </c>
      <c r="D11" s="624"/>
      <c r="E11" s="624"/>
      <c r="F11" s="624"/>
    </row>
    <row r="12" spans="1:9">
      <c r="B12" s="621"/>
      <c r="C12" s="621"/>
      <c r="D12" s="621"/>
      <c r="E12" s="621"/>
      <c r="F12" s="621"/>
      <c r="G12" s="621"/>
    </row>
    <row r="14" spans="1:9" ht="15" customHeight="1">
      <c r="A14" s="546" t="s">
        <v>314</v>
      </c>
      <c r="B14" s="546"/>
      <c r="C14" s="416" t="s">
        <v>466</v>
      </c>
      <c r="D14" s="417"/>
      <c r="E14" s="417"/>
      <c r="F14" s="417"/>
      <c r="G14" s="417"/>
      <c r="H14" s="417"/>
      <c r="I14" s="43"/>
    </row>
    <row r="15" spans="1:9">
      <c r="A15" s="627" t="s">
        <v>315</v>
      </c>
      <c r="B15" s="627"/>
      <c r="C15" s="627"/>
      <c r="D15" s="627"/>
      <c r="E15" s="627"/>
      <c r="F15" s="627"/>
      <c r="G15" s="627"/>
      <c r="H15" s="627"/>
    </row>
    <row r="16" spans="1:9" ht="27.95" customHeight="1">
      <c r="A16" s="425" t="s">
        <v>316</v>
      </c>
      <c r="B16" s="425" t="s">
        <v>317</v>
      </c>
      <c r="C16" s="628" t="s">
        <v>318</v>
      </c>
      <c r="D16" s="629"/>
      <c r="E16" s="630"/>
      <c r="F16" s="425" t="s">
        <v>319</v>
      </c>
      <c r="G16" s="426" t="s">
        <v>320</v>
      </c>
      <c r="H16" s="426" t="s">
        <v>321</v>
      </c>
      <c r="I16" s="43"/>
    </row>
    <row r="17" spans="1:8">
      <c r="A17" s="418">
        <v>1</v>
      </c>
      <c r="B17" s="419" t="s">
        <v>218</v>
      </c>
      <c r="C17" s="631" t="s">
        <v>323</v>
      </c>
      <c r="D17" s="631"/>
      <c r="E17" s="631"/>
      <c r="F17" s="281" t="s">
        <v>12</v>
      </c>
      <c r="G17" s="420" t="s">
        <v>12</v>
      </c>
      <c r="H17" s="421">
        <v>619079</v>
      </c>
    </row>
    <row r="18" spans="1:8">
      <c r="A18" s="418"/>
      <c r="B18" s="419"/>
      <c r="C18" s="626" t="s">
        <v>322</v>
      </c>
      <c r="D18" s="626"/>
      <c r="E18" s="626"/>
      <c r="F18" s="422" t="s">
        <v>12</v>
      </c>
      <c r="G18" s="423" t="s">
        <v>12</v>
      </c>
      <c r="H18" s="424">
        <f>0+H17</f>
        <v>619079</v>
      </c>
    </row>
    <row r="19" spans="1:8">
      <c r="A19" s="418">
        <v>2</v>
      </c>
      <c r="B19" s="419" t="s">
        <v>458</v>
      </c>
      <c r="C19" s="631" t="s">
        <v>323</v>
      </c>
      <c r="D19" s="631"/>
      <c r="E19" s="631"/>
      <c r="F19" s="281" t="s">
        <v>12</v>
      </c>
      <c r="G19" s="420" t="s">
        <v>12</v>
      </c>
      <c r="H19" s="421">
        <v>6100</v>
      </c>
    </row>
    <row r="20" spans="1:8">
      <c r="A20" s="418"/>
      <c r="B20" s="419"/>
      <c r="C20" s="626" t="s">
        <v>322</v>
      </c>
      <c r="D20" s="626"/>
      <c r="E20" s="626"/>
      <c r="F20" s="422" t="s">
        <v>12</v>
      </c>
      <c r="G20" s="423" t="s">
        <v>12</v>
      </c>
      <c r="H20" s="424">
        <f>0+H19</f>
        <v>6100</v>
      </c>
    </row>
    <row r="21" spans="1:8">
      <c r="A21" s="418">
        <v>3</v>
      </c>
      <c r="B21" s="419" t="s">
        <v>456</v>
      </c>
      <c r="C21" s="631" t="s">
        <v>323</v>
      </c>
      <c r="D21" s="631"/>
      <c r="E21" s="631"/>
      <c r="F21" s="281" t="s">
        <v>12</v>
      </c>
      <c r="G21" s="420" t="s">
        <v>12</v>
      </c>
      <c r="H21" s="421">
        <v>2600</v>
      </c>
    </row>
    <row r="22" spans="1:8">
      <c r="A22" s="418"/>
      <c r="B22" s="419"/>
      <c r="C22" s="626" t="s">
        <v>322</v>
      </c>
      <c r="D22" s="626"/>
      <c r="E22" s="626"/>
      <c r="F22" s="422" t="s">
        <v>12</v>
      </c>
      <c r="G22" s="423" t="s">
        <v>12</v>
      </c>
      <c r="H22" s="424">
        <f>0+H21</f>
        <v>2600</v>
      </c>
    </row>
    <row r="23" spans="1:8">
      <c r="A23" s="418">
        <v>4</v>
      </c>
      <c r="B23" s="419" t="s">
        <v>212</v>
      </c>
      <c r="C23" s="631" t="s">
        <v>324</v>
      </c>
      <c r="D23" s="631"/>
      <c r="E23" s="631"/>
      <c r="F23" s="281" t="s">
        <v>12</v>
      </c>
      <c r="G23" s="420" t="s">
        <v>12</v>
      </c>
      <c r="H23" s="421">
        <v>52036.34</v>
      </c>
    </row>
    <row r="24" spans="1:8">
      <c r="A24" s="418">
        <v>5</v>
      </c>
      <c r="B24" s="419" t="s">
        <v>212</v>
      </c>
      <c r="C24" s="631" t="s">
        <v>323</v>
      </c>
      <c r="D24" s="631"/>
      <c r="E24" s="631"/>
      <c r="F24" s="281" t="s">
        <v>12</v>
      </c>
      <c r="G24" s="420" t="s">
        <v>12</v>
      </c>
      <c r="H24" s="421">
        <v>1245317.75</v>
      </c>
    </row>
    <row r="25" spans="1:8" ht="19.5" customHeight="1">
      <c r="A25" s="418"/>
      <c r="B25" s="419"/>
      <c r="C25" s="626" t="s">
        <v>322</v>
      </c>
      <c r="D25" s="626"/>
      <c r="E25" s="626"/>
      <c r="F25" s="422" t="s">
        <v>12</v>
      </c>
      <c r="G25" s="423" t="s">
        <v>12</v>
      </c>
      <c r="H25" s="424">
        <f>0+H23+H24</f>
        <v>1297354.0900000001</v>
      </c>
    </row>
    <row r="26" spans="1:8" ht="28.5" customHeight="1">
      <c r="C26" s="632"/>
      <c r="D26" s="632"/>
      <c r="E26" s="632"/>
    </row>
    <row r="28" spans="1:8" ht="30" customHeight="1">
      <c r="A28" s="546" t="s">
        <v>489</v>
      </c>
      <c r="B28" s="546"/>
      <c r="C28" s="546"/>
      <c r="D28" s="546"/>
      <c r="E28" s="633" t="s">
        <v>475</v>
      </c>
      <c r="F28" s="633"/>
      <c r="G28" s="633"/>
      <c r="H28" s="633"/>
    </row>
    <row r="29" spans="1:8" ht="18.75" hidden="1" customHeight="1">
      <c r="E29" s="581" t="s">
        <v>325</v>
      </c>
      <c r="F29" s="581"/>
      <c r="G29" s="581"/>
      <c r="H29" s="581"/>
    </row>
    <row r="30" spans="1:8" ht="27" customHeight="1"/>
    <row r="32" spans="1:8" ht="30.75" customHeight="1">
      <c r="A32" s="546" t="s">
        <v>452</v>
      </c>
      <c r="B32" s="546"/>
      <c r="C32" s="546"/>
      <c r="D32" s="546"/>
      <c r="E32" s="633" t="s">
        <v>210</v>
      </c>
      <c r="F32" s="633"/>
      <c r="G32" s="633"/>
      <c r="H32" s="633"/>
    </row>
    <row r="33" spans="5:8">
      <c r="E33" s="581" t="s">
        <v>325</v>
      </c>
      <c r="F33" s="581"/>
      <c r="G33" s="581"/>
      <c r="H33" s="581"/>
    </row>
    <row r="34" spans="5:8" ht="27" customHeight="1"/>
    <row r="35" spans="5:8" ht="12.75" customHeight="1"/>
    <row r="38" spans="5:8" ht="27.75" customHeight="1"/>
  </sheetData>
  <mergeCells count="25">
    <mergeCell ref="C24:E24"/>
    <mergeCell ref="C25:E25"/>
    <mergeCell ref="C26:E26"/>
    <mergeCell ref="E33:H33"/>
    <mergeCell ref="A28:D28"/>
    <mergeCell ref="E28:H28"/>
    <mergeCell ref="E29:H29"/>
    <mergeCell ref="A32:D32"/>
    <mergeCell ref="E32:H32"/>
    <mergeCell ref="A2:H2"/>
    <mergeCell ref="A3:H3"/>
    <mergeCell ref="A6:H6"/>
    <mergeCell ref="A9:H9"/>
    <mergeCell ref="C11:F11"/>
    <mergeCell ref="B12:G12"/>
    <mergeCell ref="A14:B14"/>
    <mergeCell ref="A15:H15"/>
    <mergeCell ref="C16:E16"/>
    <mergeCell ref="C17:E17"/>
    <mergeCell ref="C18:E18"/>
    <mergeCell ref="C23:E23"/>
    <mergeCell ref="C19:E19"/>
    <mergeCell ref="C20:E20"/>
    <mergeCell ref="C21:E21"/>
    <mergeCell ref="C22:E22"/>
  </mergeCells>
  <pageMargins left="0.51181102362204722" right="3.937007874015748E-2" top="3.937007874015748E-2" bottom="3.937007874015748E-2" header="0" footer="3.937007874015748E-2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0"/>
  <sheetViews>
    <sheetView topLeftCell="I2" zoomScaleNormal="100" workbookViewId="0">
      <selection activeCell="AK31" sqref="AK31"/>
    </sheetView>
  </sheetViews>
  <sheetFormatPr defaultRowHeight="12"/>
  <cols>
    <col min="1" max="1" width="23.42578125" style="175" customWidth="1"/>
    <col min="2" max="2" width="7.85546875" style="175" customWidth="1"/>
    <col min="3" max="4" width="8.140625" style="175" customWidth="1"/>
    <col min="5" max="5" width="7.5703125" style="175" customWidth="1"/>
    <col min="6" max="7" width="7.42578125" style="175" customWidth="1"/>
    <col min="8" max="8" width="11.140625" style="175" customWidth="1"/>
    <col min="9" max="9" width="8.7109375" style="175" customWidth="1"/>
    <col min="10" max="11" width="8.140625" style="175" customWidth="1"/>
    <col min="12" max="12" width="11.7109375" style="175" customWidth="1"/>
    <col min="13" max="13" width="11" style="175" customWidth="1"/>
    <col min="14" max="14" width="9.140625" style="175"/>
    <col min="15" max="15" width="9" style="175" customWidth="1"/>
    <col min="16" max="16" width="7.5703125" style="175" customWidth="1"/>
    <col min="17" max="17" width="6.28515625" style="175" customWidth="1"/>
    <col min="18" max="18" width="9.42578125" style="175" customWidth="1"/>
    <col min="19" max="19" width="10.5703125" style="175" customWidth="1"/>
    <col min="20" max="16384" width="9.140625" style="175"/>
  </cols>
  <sheetData>
    <row r="1" spans="1:19" ht="12.75" customHeight="1">
      <c r="A1" s="174"/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639" t="s">
        <v>392</v>
      </c>
      <c r="O1" s="639"/>
      <c r="P1" s="639"/>
      <c r="Q1" s="639"/>
      <c r="R1" s="639"/>
      <c r="S1" s="639"/>
    </row>
    <row r="2" spans="1:19" ht="18" customHeight="1">
      <c r="A2" s="174"/>
      <c r="B2" s="640" t="s">
        <v>476</v>
      </c>
      <c r="C2" s="640"/>
      <c r="D2" s="640"/>
      <c r="E2" s="640"/>
      <c r="F2" s="640"/>
      <c r="G2" s="640"/>
      <c r="H2" s="640"/>
      <c r="I2" s="640"/>
      <c r="J2" s="640"/>
      <c r="K2" s="640"/>
      <c r="L2" s="640"/>
      <c r="M2" s="640"/>
      <c r="N2" s="639"/>
      <c r="O2" s="639"/>
      <c r="P2" s="639"/>
      <c r="Q2" s="639"/>
      <c r="R2" s="639"/>
      <c r="S2" s="639"/>
    </row>
    <row r="3" spans="1:19" ht="9.75" customHeight="1">
      <c r="A3" s="174"/>
      <c r="B3" s="174"/>
      <c r="C3" s="174"/>
      <c r="D3" s="174"/>
      <c r="E3" s="174"/>
      <c r="F3" s="174"/>
      <c r="G3" s="174"/>
      <c r="H3" s="174" t="s">
        <v>393</v>
      </c>
      <c r="I3" s="176"/>
      <c r="J3" s="176"/>
      <c r="K3" s="176"/>
      <c r="L3" s="176"/>
      <c r="M3" s="176"/>
      <c r="N3" s="177"/>
      <c r="O3" s="177"/>
      <c r="P3" s="177"/>
      <c r="Q3" s="177"/>
      <c r="R3" s="177"/>
      <c r="S3" s="177"/>
    </row>
    <row r="4" spans="1:19" ht="0.75" customHeight="1">
      <c r="A4" s="174"/>
      <c r="B4" s="174"/>
      <c r="C4" s="174"/>
      <c r="D4" s="174"/>
      <c r="E4" s="174"/>
      <c r="F4" s="174"/>
      <c r="G4" s="174"/>
      <c r="H4" s="174"/>
      <c r="I4" s="176"/>
      <c r="J4" s="176"/>
      <c r="K4" s="176"/>
      <c r="L4" s="176"/>
      <c r="M4" s="176"/>
      <c r="N4" s="177"/>
      <c r="O4" s="177"/>
      <c r="P4" s="177"/>
      <c r="Q4" s="177"/>
      <c r="R4" s="177"/>
      <c r="S4" s="177"/>
    </row>
    <row r="5" spans="1:19" ht="26.25" customHeight="1">
      <c r="A5" s="641" t="s">
        <v>477</v>
      </c>
      <c r="B5" s="641"/>
      <c r="C5" s="641"/>
      <c r="D5" s="641"/>
      <c r="E5" s="641"/>
      <c r="F5" s="641"/>
      <c r="G5" s="641"/>
      <c r="H5" s="641"/>
      <c r="I5" s="641"/>
      <c r="J5" s="641"/>
      <c r="K5" s="641"/>
      <c r="L5" s="641"/>
      <c r="M5" s="641"/>
      <c r="N5" s="641"/>
      <c r="O5" s="641"/>
      <c r="P5" s="641"/>
      <c r="Q5" s="641"/>
      <c r="R5" s="641"/>
      <c r="S5" s="641"/>
    </row>
    <row r="6" spans="1:19" ht="3" customHeight="1">
      <c r="A6" s="178"/>
      <c r="B6" s="178"/>
      <c r="C6" s="178"/>
      <c r="D6" s="178"/>
      <c r="E6" s="178"/>
      <c r="F6" s="178"/>
      <c r="G6" s="178"/>
      <c r="H6" s="178"/>
      <c r="I6" s="178"/>
      <c r="J6" s="642"/>
      <c r="K6" s="642"/>
      <c r="L6" s="642"/>
      <c r="M6" s="642"/>
      <c r="N6" s="178"/>
      <c r="O6" s="178"/>
      <c r="P6" s="178"/>
      <c r="Q6" s="178"/>
      <c r="R6" s="178"/>
      <c r="S6" s="178"/>
    </row>
    <row r="7" spans="1:19" ht="12" customHeight="1">
      <c r="A7" s="431"/>
      <c r="B7" s="431"/>
      <c r="C7" s="431"/>
      <c r="D7" s="643">
        <v>45674</v>
      </c>
      <c r="E7" s="642"/>
      <c r="F7" s="642"/>
      <c r="G7" s="642"/>
      <c r="H7" s="642"/>
      <c r="I7" s="642"/>
      <c r="J7" s="642"/>
      <c r="K7" s="642"/>
      <c r="L7" s="642"/>
      <c r="M7" s="179"/>
      <c r="N7" s="431"/>
      <c r="O7" s="431"/>
      <c r="P7" s="431"/>
      <c r="Q7" s="431"/>
      <c r="R7" s="431"/>
      <c r="S7" s="431"/>
    </row>
    <row r="8" spans="1:19" ht="8.25" customHeight="1">
      <c r="A8" s="431"/>
      <c r="B8" s="431"/>
      <c r="C8" s="431"/>
      <c r="D8" s="431"/>
      <c r="E8" s="644" t="s">
        <v>394</v>
      </c>
      <c r="F8" s="644"/>
      <c r="G8" s="644"/>
      <c r="H8" s="644"/>
      <c r="I8" s="644"/>
      <c r="J8" s="644"/>
      <c r="K8" s="644"/>
      <c r="L8" s="644"/>
      <c r="M8" s="179"/>
      <c r="N8" s="431"/>
      <c r="O8" s="431"/>
      <c r="P8" s="431"/>
      <c r="Q8" s="431"/>
      <c r="R8" s="431"/>
      <c r="S8" s="431"/>
    </row>
    <row r="9" spans="1:19" ht="0.75" customHeight="1">
      <c r="A9" s="16"/>
      <c r="B9" s="432"/>
      <c r="C9" s="432"/>
      <c r="D9" s="432"/>
      <c r="E9" s="432"/>
      <c r="F9" s="432"/>
      <c r="G9" s="432"/>
      <c r="H9" s="17"/>
      <c r="I9" s="17"/>
      <c r="J9" s="645"/>
      <c r="K9" s="645"/>
      <c r="L9" s="174"/>
      <c r="M9" s="174"/>
      <c r="N9" s="431"/>
      <c r="O9" s="431"/>
      <c r="P9" s="431"/>
      <c r="Q9" s="431"/>
      <c r="R9" s="431"/>
      <c r="S9" s="431"/>
    </row>
    <row r="10" spans="1:19" ht="12.75" customHeight="1">
      <c r="A10" s="17"/>
      <c r="B10" s="646" t="s">
        <v>395</v>
      </c>
      <c r="C10" s="647"/>
      <c r="D10" s="180" t="s">
        <v>396</v>
      </c>
      <c r="E10" s="181"/>
      <c r="F10" s="182"/>
      <c r="G10" s="182"/>
      <c r="H10" s="17"/>
      <c r="I10" s="17"/>
      <c r="J10" s="648"/>
      <c r="K10" s="648"/>
      <c r="L10" s="174"/>
      <c r="M10" s="174"/>
      <c r="N10" s="174"/>
      <c r="O10" s="174"/>
      <c r="P10" s="174"/>
      <c r="Q10" s="183"/>
      <c r="R10" s="183"/>
      <c r="S10" s="183"/>
    </row>
    <row r="11" spans="1:19" ht="21.75" customHeight="1">
      <c r="A11" s="184" t="s">
        <v>397</v>
      </c>
      <c r="B11" s="185" t="s">
        <v>398</v>
      </c>
      <c r="C11" s="185" t="s">
        <v>399</v>
      </c>
      <c r="D11" s="186" t="s">
        <v>400</v>
      </c>
      <c r="E11" s="187" t="s">
        <v>401</v>
      </c>
      <c r="F11" s="188"/>
      <c r="G11" s="182"/>
      <c r="H11" s="17"/>
      <c r="I11" s="17"/>
      <c r="J11" s="433"/>
      <c r="K11" s="433"/>
      <c r="L11" s="174"/>
      <c r="M11" s="174"/>
      <c r="N11" s="174"/>
      <c r="O11" s="174"/>
      <c r="P11" s="174"/>
      <c r="Q11" s="183"/>
      <c r="R11" s="183"/>
      <c r="S11" s="183"/>
    </row>
    <row r="12" spans="1:19" ht="14.25" customHeight="1">
      <c r="A12" s="189" t="s">
        <v>402</v>
      </c>
      <c r="B12" s="190">
        <v>1</v>
      </c>
      <c r="C12" s="190">
        <v>1</v>
      </c>
      <c r="D12" s="191">
        <v>1</v>
      </c>
      <c r="E12" s="192">
        <v>1</v>
      </c>
      <c r="F12" s="432"/>
      <c r="G12" s="432"/>
      <c r="H12" s="17"/>
      <c r="I12" s="428" t="s">
        <v>403</v>
      </c>
      <c r="J12" s="550" t="s">
        <v>214</v>
      </c>
      <c r="K12" s="550"/>
      <c r="L12" s="550"/>
      <c r="M12" s="550"/>
      <c r="N12" s="550"/>
      <c r="O12" s="550"/>
      <c r="P12" s="645"/>
      <c r="Q12" s="645"/>
      <c r="R12" s="637">
        <v>1</v>
      </c>
      <c r="S12" s="638"/>
    </row>
    <row r="13" spans="1:19" ht="14.25" customHeight="1">
      <c r="A13" s="189" t="s">
        <v>404</v>
      </c>
      <c r="B13" s="193">
        <v>14</v>
      </c>
      <c r="C13" s="193">
        <v>14</v>
      </c>
      <c r="D13" s="194">
        <v>14</v>
      </c>
      <c r="E13" s="195">
        <v>14</v>
      </c>
      <c r="F13" s="427"/>
      <c r="G13" s="427"/>
      <c r="H13" s="17"/>
      <c r="I13" s="649"/>
      <c r="J13" s="649"/>
      <c r="K13" s="649"/>
      <c r="L13" s="649"/>
      <c r="M13" s="649"/>
      <c r="N13" s="649"/>
      <c r="O13" s="649"/>
      <c r="P13" s="174"/>
      <c r="Q13" s="183"/>
      <c r="R13" s="183"/>
      <c r="S13" s="183"/>
    </row>
    <row r="14" spans="1:19" ht="14.25" customHeight="1">
      <c r="A14" s="189" t="s">
        <v>405</v>
      </c>
      <c r="B14" s="193">
        <v>244</v>
      </c>
      <c r="C14" s="193">
        <v>241</v>
      </c>
      <c r="D14" s="193">
        <v>241</v>
      </c>
      <c r="E14" s="195">
        <v>241</v>
      </c>
      <c r="F14" s="427"/>
      <c r="G14" s="427"/>
      <c r="H14" s="17"/>
      <c r="I14" s="196" t="s">
        <v>406</v>
      </c>
      <c r="J14" s="196"/>
      <c r="K14" s="197"/>
      <c r="L14" s="197"/>
      <c r="M14" s="198"/>
      <c r="N14" s="17"/>
      <c r="O14" s="17"/>
      <c r="P14" s="192">
        <v>9</v>
      </c>
      <c r="Q14" s="192">
        <v>1</v>
      </c>
      <c r="R14" s="199">
        <v>1</v>
      </c>
      <c r="S14" s="199">
        <v>1</v>
      </c>
    </row>
    <row r="15" spans="1:19" ht="4.5" customHeight="1" thickBot="1">
      <c r="A15" s="200"/>
      <c r="B15" s="201"/>
      <c r="C15" s="201"/>
      <c r="D15" s="202"/>
      <c r="E15" s="196"/>
      <c r="F15" s="196"/>
      <c r="G15" s="196"/>
      <c r="H15" s="198"/>
      <c r="I15" s="17"/>
      <c r="J15" s="17"/>
      <c r="K15" s="17"/>
      <c r="L15" s="174"/>
      <c r="M15" s="203"/>
      <c r="N15" s="174"/>
      <c r="O15" s="174"/>
      <c r="P15" s="174"/>
      <c r="Q15" s="203"/>
      <c r="R15" s="203"/>
      <c r="S15" s="203"/>
    </row>
    <row r="16" spans="1:19" ht="13.5" customHeight="1">
      <c r="A16" s="650" t="s">
        <v>407</v>
      </c>
      <c r="B16" s="652" t="s">
        <v>408</v>
      </c>
      <c r="C16" s="653"/>
      <c r="D16" s="653"/>
      <c r="E16" s="653"/>
      <c r="F16" s="653"/>
      <c r="G16" s="654"/>
      <c r="H16" s="655" t="s">
        <v>409</v>
      </c>
      <c r="I16" s="656"/>
      <c r="J16" s="656"/>
      <c r="K16" s="656"/>
      <c r="L16" s="657"/>
      <c r="M16" s="655" t="s">
        <v>410</v>
      </c>
      <c r="N16" s="656"/>
      <c r="O16" s="656"/>
      <c r="P16" s="656"/>
      <c r="Q16" s="656"/>
      <c r="R16" s="656"/>
      <c r="S16" s="657"/>
    </row>
    <row r="17" spans="1:19" ht="13.5" customHeight="1">
      <c r="A17" s="651"/>
      <c r="B17" s="658" t="s">
        <v>411</v>
      </c>
      <c r="C17" s="659"/>
      <c r="D17" s="659"/>
      <c r="E17" s="660" t="s">
        <v>395</v>
      </c>
      <c r="F17" s="661"/>
      <c r="G17" s="662"/>
      <c r="H17" s="663" t="s">
        <v>412</v>
      </c>
      <c r="I17" s="664" t="s">
        <v>413</v>
      </c>
      <c r="J17" s="664" t="s">
        <v>414</v>
      </c>
      <c r="K17" s="669" t="s">
        <v>415</v>
      </c>
      <c r="L17" s="670" t="s">
        <v>322</v>
      </c>
      <c r="M17" s="663" t="s">
        <v>412</v>
      </c>
      <c r="N17" s="664" t="s">
        <v>413</v>
      </c>
      <c r="O17" s="664" t="s">
        <v>414</v>
      </c>
      <c r="P17" s="669" t="s">
        <v>416</v>
      </c>
      <c r="Q17" s="664" t="s">
        <v>417</v>
      </c>
      <c r="R17" s="664" t="s">
        <v>418</v>
      </c>
      <c r="S17" s="665" t="s">
        <v>322</v>
      </c>
    </row>
    <row r="18" spans="1:19" ht="70.5" customHeight="1">
      <c r="A18" s="651"/>
      <c r="B18" s="434" t="s">
        <v>398</v>
      </c>
      <c r="C18" s="435" t="s">
        <v>419</v>
      </c>
      <c r="D18" s="435" t="s">
        <v>420</v>
      </c>
      <c r="E18" s="204" t="s">
        <v>398</v>
      </c>
      <c r="F18" s="435" t="s">
        <v>419</v>
      </c>
      <c r="G18" s="205" t="s">
        <v>421</v>
      </c>
      <c r="H18" s="663"/>
      <c r="I18" s="664"/>
      <c r="J18" s="664"/>
      <c r="K18" s="669"/>
      <c r="L18" s="670"/>
      <c r="M18" s="663"/>
      <c r="N18" s="664"/>
      <c r="O18" s="664"/>
      <c r="P18" s="669"/>
      <c r="Q18" s="664"/>
      <c r="R18" s="664"/>
      <c r="S18" s="666"/>
    </row>
    <row r="19" spans="1:19" ht="10.5" customHeight="1">
      <c r="A19" s="206">
        <v>1</v>
      </c>
      <c r="B19" s="207">
        <v>2</v>
      </c>
      <c r="C19" s="208">
        <v>3</v>
      </c>
      <c r="D19" s="208">
        <v>4</v>
      </c>
      <c r="E19" s="209">
        <v>5</v>
      </c>
      <c r="F19" s="208">
        <v>6</v>
      </c>
      <c r="G19" s="210">
        <v>7</v>
      </c>
      <c r="H19" s="211">
        <v>8</v>
      </c>
      <c r="I19" s="209">
        <v>9</v>
      </c>
      <c r="J19" s="209">
        <v>10</v>
      </c>
      <c r="K19" s="209">
        <v>11</v>
      </c>
      <c r="L19" s="212">
        <v>12</v>
      </c>
      <c r="M19" s="211">
        <v>13</v>
      </c>
      <c r="N19" s="209">
        <v>14</v>
      </c>
      <c r="O19" s="209">
        <v>15</v>
      </c>
      <c r="P19" s="209">
        <v>16</v>
      </c>
      <c r="Q19" s="209">
        <v>17</v>
      </c>
      <c r="R19" s="209">
        <v>18</v>
      </c>
      <c r="S19" s="212">
        <v>19</v>
      </c>
    </row>
    <row r="20" spans="1:19" ht="21" customHeight="1">
      <c r="A20" s="213" t="s">
        <v>422</v>
      </c>
      <c r="B20" s="214">
        <v>2.25</v>
      </c>
      <c r="C20" s="215">
        <v>2.25</v>
      </c>
      <c r="D20" s="215">
        <v>2.25</v>
      </c>
      <c r="E20" s="216">
        <v>2.25</v>
      </c>
      <c r="F20" s="215">
        <v>2.25</v>
      </c>
      <c r="G20" s="223">
        <v>2.25</v>
      </c>
      <c r="H20" s="217">
        <f>SUM(M20+Q20+R20)</f>
        <v>107033</v>
      </c>
      <c r="I20" s="219">
        <v>15617</v>
      </c>
      <c r="J20" s="218">
        <v>4391</v>
      </c>
      <c r="K20" s="215"/>
      <c r="L20" s="437">
        <f t="shared" ref="L20:L39" si="0">SUM(H20:K20)</f>
        <v>127041</v>
      </c>
      <c r="M20" s="217">
        <v>107033</v>
      </c>
      <c r="N20" s="218">
        <v>15617</v>
      </c>
      <c r="O20" s="215">
        <v>4391</v>
      </c>
      <c r="P20" s="215"/>
      <c r="Q20" s="215"/>
      <c r="R20" s="215"/>
      <c r="S20" s="437">
        <f t="shared" ref="S20:S39" si="1">SUM(M20:R20)</f>
        <v>127041</v>
      </c>
    </row>
    <row r="21" spans="1:19" ht="14.25" customHeight="1">
      <c r="A21" s="220" t="s">
        <v>423</v>
      </c>
      <c r="B21" s="221">
        <v>0.7</v>
      </c>
      <c r="C21" s="215">
        <v>0.7</v>
      </c>
      <c r="D21" s="215">
        <v>0.7</v>
      </c>
      <c r="E21" s="216">
        <v>0.7</v>
      </c>
      <c r="F21" s="215">
        <v>0.7</v>
      </c>
      <c r="G21" s="223">
        <v>0.7</v>
      </c>
      <c r="H21" s="217">
        <f t="shared" ref="H21:H33" si="2">SUM(M21+Q21+R21)</f>
        <v>35034</v>
      </c>
      <c r="I21" s="219">
        <v>5481</v>
      </c>
      <c r="J21" s="218">
        <v>1891</v>
      </c>
      <c r="K21" s="215"/>
      <c r="L21" s="437">
        <f t="shared" si="0"/>
        <v>42406</v>
      </c>
      <c r="M21" s="217">
        <v>35034</v>
      </c>
      <c r="N21" s="218">
        <v>5481</v>
      </c>
      <c r="O21" s="215">
        <v>1891</v>
      </c>
      <c r="P21" s="215"/>
      <c r="Q21" s="215"/>
      <c r="R21" s="215"/>
      <c r="S21" s="437">
        <f t="shared" si="1"/>
        <v>42406</v>
      </c>
    </row>
    <row r="22" spans="1:19" ht="14.25" customHeight="1">
      <c r="A22" s="222" t="s">
        <v>424</v>
      </c>
      <c r="B22" s="221"/>
      <c r="C22" s="215"/>
      <c r="D22" s="215" t="s">
        <v>12</v>
      </c>
      <c r="E22" s="216"/>
      <c r="F22" s="215"/>
      <c r="G22" s="223"/>
      <c r="H22" s="217"/>
      <c r="I22" s="215"/>
      <c r="J22" s="218"/>
      <c r="K22" s="215"/>
      <c r="L22" s="437"/>
      <c r="M22" s="217"/>
      <c r="N22" s="218"/>
      <c r="O22" s="215"/>
      <c r="P22" s="215"/>
      <c r="Q22" s="216"/>
      <c r="R22" s="216"/>
      <c r="S22" s="437"/>
    </row>
    <row r="23" spans="1:19" ht="14.25" customHeight="1">
      <c r="A23" s="220" t="s">
        <v>423</v>
      </c>
      <c r="B23" s="221"/>
      <c r="C23" s="215"/>
      <c r="D23" s="215"/>
      <c r="E23" s="216"/>
      <c r="F23" s="215"/>
      <c r="G23" s="223"/>
      <c r="H23" s="217"/>
      <c r="I23" s="215"/>
      <c r="J23" s="218"/>
      <c r="K23" s="215"/>
      <c r="L23" s="437"/>
      <c r="M23" s="217"/>
      <c r="N23" s="218"/>
      <c r="O23" s="215"/>
      <c r="P23" s="215"/>
      <c r="Q23" s="216"/>
      <c r="R23" s="216"/>
      <c r="S23" s="437"/>
    </row>
    <row r="24" spans="1:19" ht="14.25" customHeight="1">
      <c r="A24" s="224" t="s">
        <v>425</v>
      </c>
      <c r="B24" s="225">
        <v>26.75</v>
      </c>
      <c r="C24" s="226">
        <v>26.96</v>
      </c>
      <c r="D24" s="227">
        <v>26.82</v>
      </c>
      <c r="E24" s="228">
        <v>26.75</v>
      </c>
      <c r="F24" s="226">
        <v>26.96</v>
      </c>
      <c r="G24" s="227">
        <v>26.82</v>
      </c>
      <c r="H24" s="217">
        <f t="shared" si="2"/>
        <v>694003</v>
      </c>
      <c r="I24" s="226"/>
      <c r="J24" s="230">
        <v>22407</v>
      </c>
      <c r="K24" s="227"/>
      <c r="L24" s="437">
        <f t="shared" si="0"/>
        <v>716410</v>
      </c>
      <c r="M24" s="217">
        <v>684339</v>
      </c>
      <c r="N24" s="230"/>
      <c r="O24" s="226">
        <v>22407</v>
      </c>
      <c r="P24" s="226"/>
      <c r="Q24" s="228"/>
      <c r="R24" s="228">
        <v>9664</v>
      </c>
      <c r="S24" s="437">
        <f t="shared" si="1"/>
        <v>716410</v>
      </c>
    </row>
    <row r="25" spans="1:19" ht="14.25" customHeight="1">
      <c r="A25" s="231" t="s">
        <v>426</v>
      </c>
      <c r="B25" s="225">
        <v>19.149999999999999</v>
      </c>
      <c r="C25" s="226">
        <v>19.149999999999999</v>
      </c>
      <c r="D25" s="227">
        <v>19.149999999999999</v>
      </c>
      <c r="E25" s="228">
        <v>19.149999999999999</v>
      </c>
      <c r="F25" s="226">
        <v>19.149999999999999</v>
      </c>
      <c r="G25" s="227">
        <v>19.149999999999999</v>
      </c>
      <c r="H25" s="217">
        <f t="shared" si="2"/>
        <v>472065</v>
      </c>
      <c r="I25" s="226"/>
      <c r="J25" s="230">
        <v>12602</v>
      </c>
      <c r="K25" s="227"/>
      <c r="L25" s="437">
        <f t="shared" si="0"/>
        <v>484667</v>
      </c>
      <c r="M25" s="217">
        <v>466047</v>
      </c>
      <c r="N25" s="230"/>
      <c r="O25" s="232">
        <v>12602</v>
      </c>
      <c r="P25" s="226"/>
      <c r="Q25" s="228"/>
      <c r="R25" s="228">
        <v>6018</v>
      </c>
      <c r="S25" s="437">
        <f t="shared" si="1"/>
        <v>484667</v>
      </c>
    </row>
    <row r="26" spans="1:19" ht="14.25" customHeight="1">
      <c r="A26" s="233" t="s">
        <v>427</v>
      </c>
      <c r="B26" s="225">
        <v>3.75</v>
      </c>
      <c r="C26" s="226">
        <v>5.05</v>
      </c>
      <c r="D26" s="227">
        <v>4.18</v>
      </c>
      <c r="E26" s="228">
        <v>3.75</v>
      </c>
      <c r="F26" s="226">
        <v>5.05</v>
      </c>
      <c r="G26" s="227">
        <v>4.18</v>
      </c>
      <c r="H26" s="217">
        <f t="shared" si="2"/>
        <v>99578</v>
      </c>
      <c r="I26" s="226"/>
      <c r="J26" s="230">
        <v>3615</v>
      </c>
      <c r="K26" s="227"/>
      <c r="L26" s="437">
        <f t="shared" si="0"/>
        <v>103193</v>
      </c>
      <c r="M26" s="217">
        <v>99578</v>
      </c>
      <c r="N26" s="230"/>
      <c r="O26" s="232">
        <v>3615</v>
      </c>
      <c r="P26" s="226"/>
      <c r="Q26" s="228"/>
      <c r="R26" s="228"/>
      <c r="S26" s="437">
        <f t="shared" si="1"/>
        <v>103193</v>
      </c>
    </row>
    <row r="27" spans="1:19" ht="14.25" customHeight="1">
      <c r="A27" s="231" t="s">
        <v>426</v>
      </c>
      <c r="B27" s="225">
        <v>2.8</v>
      </c>
      <c r="C27" s="226">
        <v>2.8</v>
      </c>
      <c r="D27" s="227">
        <v>2.8</v>
      </c>
      <c r="E27" s="228">
        <v>2.8</v>
      </c>
      <c r="F27" s="226">
        <v>2.8</v>
      </c>
      <c r="G27" s="227">
        <v>2.8</v>
      </c>
      <c r="H27" s="217">
        <f t="shared" si="2"/>
        <v>66796</v>
      </c>
      <c r="I27" s="226"/>
      <c r="J27" s="230">
        <v>2631</v>
      </c>
      <c r="K27" s="227"/>
      <c r="L27" s="437">
        <f t="shared" si="0"/>
        <v>69427</v>
      </c>
      <c r="M27" s="217">
        <v>66796</v>
      </c>
      <c r="N27" s="230"/>
      <c r="O27" s="232">
        <v>2631</v>
      </c>
      <c r="P27" s="226"/>
      <c r="Q27" s="228"/>
      <c r="R27" s="228"/>
      <c r="S27" s="437">
        <f t="shared" si="1"/>
        <v>69427</v>
      </c>
    </row>
    <row r="28" spans="1:19" ht="14.25" customHeight="1">
      <c r="A28" s="224" t="s">
        <v>428</v>
      </c>
      <c r="B28" s="225">
        <v>10</v>
      </c>
      <c r="C28" s="226">
        <v>10</v>
      </c>
      <c r="D28" s="227">
        <v>10</v>
      </c>
      <c r="E28" s="228">
        <v>10</v>
      </c>
      <c r="F28" s="226">
        <v>10</v>
      </c>
      <c r="G28" s="227">
        <v>10</v>
      </c>
      <c r="H28" s="217">
        <f t="shared" si="2"/>
        <v>136055</v>
      </c>
      <c r="I28" s="226">
        <v>9516</v>
      </c>
      <c r="J28" s="230">
        <v>5015</v>
      </c>
      <c r="K28" s="227"/>
      <c r="L28" s="437">
        <f t="shared" si="0"/>
        <v>150586</v>
      </c>
      <c r="M28" s="217">
        <v>136055</v>
      </c>
      <c r="N28" s="230">
        <v>9516</v>
      </c>
      <c r="O28" s="226">
        <v>5015</v>
      </c>
      <c r="P28" s="226"/>
      <c r="Q28" s="228"/>
      <c r="R28" s="228"/>
      <c r="S28" s="437">
        <f t="shared" si="1"/>
        <v>150586</v>
      </c>
    </row>
    <row r="29" spans="1:19" ht="14.25" customHeight="1">
      <c r="A29" s="231" t="s">
        <v>426</v>
      </c>
      <c r="B29" s="225"/>
      <c r="C29" s="226"/>
      <c r="D29" s="227"/>
      <c r="E29" s="228"/>
      <c r="F29" s="226"/>
      <c r="G29" s="229"/>
      <c r="H29" s="217"/>
      <c r="I29" s="226"/>
      <c r="J29" s="230"/>
      <c r="K29" s="227"/>
      <c r="L29" s="437"/>
      <c r="M29" s="217"/>
      <c r="N29" s="230"/>
      <c r="O29" s="226"/>
      <c r="P29" s="226"/>
      <c r="Q29" s="228"/>
      <c r="R29" s="228"/>
      <c r="S29" s="437"/>
    </row>
    <row r="30" spans="1:19" ht="14.25" customHeight="1">
      <c r="A30" s="234" t="s">
        <v>429</v>
      </c>
      <c r="B30" s="225"/>
      <c r="C30" s="226"/>
      <c r="D30" s="227"/>
      <c r="E30" s="228"/>
      <c r="F30" s="226"/>
      <c r="G30" s="229"/>
      <c r="H30" s="217"/>
      <c r="I30" s="226"/>
      <c r="J30" s="230"/>
      <c r="K30" s="227"/>
      <c r="L30" s="437"/>
      <c r="M30" s="217"/>
      <c r="N30" s="230"/>
      <c r="O30" s="226"/>
      <c r="P30" s="226"/>
      <c r="Q30" s="228"/>
      <c r="R30" s="228"/>
      <c r="S30" s="437"/>
    </row>
    <row r="31" spans="1:19" ht="14.25" customHeight="1">
      <c r="A31" s="231" t="s">
        <v>426</v>
      </c>
      <c r="B31" s="225"/>
      <c r="C31" s="226"/>
      <c r="D31" s="227"/>
      <c r="E31" s="228"/>
      <c r="F31" s="226"/>
      <c r="G31" s="229"/>
      <c r="H31" s="217"/>
      <c r="I31" s="226"/>
      <c r="J31" s="230"/>
      <c r="K31" s="227"/>
      <c r="L31" s="437"/>
      <c r="M31" s="217"/>
      <c r="N31" s="230"/>
      <c r="O31" s="226"/>
      <c r="P31" s="226"/>
      <c r="Q31" s="228"/>
      <c r="R31" s="228"/>
      <c r="S31" s="437"/>
    </row>
    <row r="32" spans="1:19" ht="14.25" customHeight="1">
      <c r="A32" s="224" t="s">
        <v>430</v>
      </c>
      <c r="B32" s="225">
        <v>35.299999999999997</v>
      </c>
      <c r="C32" s="226">
        <v>34.9</v>
      </c>
      <c r="D32" s="227">
        <v>35.17</v>
      </c>
      <c r="E32" s="228">
        <v>35.299999999999997</v>
      </c>
      <c r="F32" s="226">
        <v>34.9</v>
      </c>
      <c r="G32" s="229">
        <v>35.17</v>
      </c>
      <c r="H32" s="217">
        <f t="shared" si="2"/>
        <v>579057</v>
      </c>
      <c r="I32" s="232">
        <v>31464</v>
      </c>
      <c r="J32" s="230">
        <v>12469</v>
      </c>
      <c r="K32" s="227"/>
      <c r="L32" s="437">
        <f t="shared" si="0"/>
        <v>622990</v>
      </c>
      <c r="M32" s="217">
        <v>569829</v>
      </c>
      <c r="N32" s="230">
        <v>31464</v>
      </c>
      <c r="O32" s="226">
        <v>12469</v>
      </c>
      <c r="P32" s="226"/>
      <c r="Q32" s="228">
        <v>6336</v>
      </c>
      <c r="R32" s="228">
        <v>2892</v>
      </c>
      <c r="S32" s="437">
        <f t="shared" si="1"/>
        <v>622990</v>
      </c>
    </row>
    <row r="33" spans="1:19" ht="14.25" customHeight="1" thickBot="1">
      <c r="A33" s="235" t="s">
        <v>431</v>
      </c>
      <c r="B33" s="236">
        <v>7</v>
      </c>
      <c r="C33" s="237">
        <v>7</v>
      </c>
      <c r="D33" s="238">
        <v>7</v>
      </c>
      <c r="E33" s="240">
        <v>7</v>
      </c>
      <c r="F33" s="237">
        <v>7</v>
      </c>
      <c r="G33" s="438">
        <v>7</v>
      </c>
      <c r="H33" s="217">
        <f t="shared" si="2"/>
        <v>73602</v>
      </c>
      <c r="I33" s="237"/>
      <c r="J33" s="239">
        <v>2390</v>
      </c>
      <c r="K33" s="238"/>
      <c r="L33" s="439">
        <f t="shared" si="0"/>
        <v>75992</v>
      </c>
      <c r="M33" s="440">
        <v>72748</v>
      </c>
      <c r="N33" s="237"/>
      <c r="O33" s="237">
        <v>2390</v>
      </c>
      <c r="P33" s="237"/>
      <c r="Q33" s="240">
        <v>800</v>
      </c>
      <c r="R33" s="240">
        <v>54</v>
      </c>
      <c r="S33" s="439">
        <f t="shared" si="1"/>
        <v>75992</v>
      </c>
    </row>
    <row r="34" spans="1:19" ht="18.75" customHeight="1">
      <c r="A34" s="241" t="s">
        <v>322</v>
      </c>
      <c r="B34" s="242">
        <f>SUM(B20,B24,B26,B28,B30,B32,B22)</f>
        <v>78.05</v>
      </c>
      <c r="C34" s="243">
        <f t="shared" ref="C34:R34" si="3">SUM(C20,C24,C26,C28,C30,C32,C22)</f>
        <v>79.16</v>
      </c>
      <c r="D34" s="244">
        <f t="shared" si="3"/>
        <v>78.42</v>
      </c>
      <c r="E34" s="244">
        <f t="shared" si="3"/>
        <v>78.05</v>
      </c>
      <c r="F34" s="244">
        <f t="shared" si="3"/>
        <v>79.16</v>
      </c>
      <c r="G34" s="245">
        <f t="shared" si="3"/>
        <v>78.42</v>
      </c>
      <c r="H34" s="441">
        <f t="shared" si="3"/>
        <v>1615726</v>
      </c>
      <c r="I34" s="244">
        <f t="shared" si="3"/>
        <v>56597</v>
      </c>
      <c r="J34" s="441">
        <f t="shared" si="3"/>
        <v>47897</v>
      </c>
      <c r="K34" s="243">
        <f t="shared" si="3"/>
        <v>0</v>
      </c>
      <c r="L34" s="442">
        <f t="shared" si="3"/>
        <v>1720220</v>
      </c>
      <c r="M34" s="443">
        <f t="shared" si="3"/>
        <v>1596834</v>
      </c>
      <c r="N34" s="244">
        <f t="shared" si="3"/>
        <v>56597</v>
      </c>
      <c r="O34" s="243">
        <f>SUM(O20,O24,O26,O28,O30,O32,O22)</f>
        <v>47897</v>
      </c>
      <c r="P34" s="244">
        <f t="shared" si="3"/>
        <v>0</v>
      </c>
      <c r="Q34" s="244">
        <f t="shared" si="3"/>
        <v>6336</v>
      </c>
      <c r="R34" s="244">
        <f t="shared" si="3"/>
        <v>12556</v>
      </c>
      <c r="S34" s="444">
        <f t="shared" si="1"/>
        <v>1720220</v>
      </c>
    </row>
    <row r="35" spans="1:19" ht="19.5" customHeight="1" thickBot="1">
      <c r="A35" s="246" t="s">
        <v>432</v>
      </c>
      <c r="B35" s="247">
        <f>SUM(B21,B25,B27,B29,B31,B23)</f>
        <v>22.65</v>
      </c>
      <c r="C35" s="248">
        <f t="shared" ref="C35:R35" si="4">SUM(C21,C25,C27,C29,C31,C23)</f>
        <v>22.65</v>
      </c>
      <c r="D35" s="248">
        <f t="shared" si="4"/>
        <v>22.65</v>
      </c>
      <c r="E35" s="248">
        <f t="shared" si="4"/>
        <v>22.65</v>
      </c>
      <c r="F35" s="248">
        <f t="shared" si="4"/>
        <v>22.65</v>
      </c>
      <c r="G35" s="249">
        <f t="shared" si="4"/>
        <v>22.65</v>
      </c>
      <c r="H35" s="445">
        <f t="shared" si="4"/>
        <v>573895</v>
      </c>
      <c r="I35" s="248">
        <f t="shared" si="4"/>
        <v>5481</v>
      </c>
      <c r="J35" s="446">
        <f t="shared" si="4"/>
        <v>17124</v>
      </c>
      <c r="K35" s="248">
        <f t="shared" si="4"/>
        <v>0</v>
      </c>
      <c r="L35" s="447">
        <f t="shared" si="0"/>
        <v>596500</v>
      </c>
      <c r="M35" s="445">
        <f t="shared" si="4"/>
        <v>567877</v>
      </c>
      <c r="N35" s="248">
        <f t="shared" si="4"/>
        <v>5481</v>
      </c>
      <c r="O35" s="250">
        <f t="shared" si="4"/>
        <v>17124</v>
      </c>
      <c r="P35" s="248">
        <f t="shared" si="4"/>
        <v>0</v>
      </c>
      <c r="Q35" s="248">
        <f t="shared" si="4"/>
        <v>0</v>
      </c>
      <c r="R35" s="248">
        <f t="shared" si="4"/>
        <v>6018</v>
      </c>
      <c r="S35" s="447">
        <f t="shared" si="1"/>
        <v>596500</v>
      </c>
    </row>
    <row r="36" spans="1:19" ht="14.25" customHeight="1">
      <c r="A36" s="251" t="s">
        <v>433</v>
      </c>
      <c r="B36" s="252">
        <f>SUM(B20,B24,B26,B22)</f>
        <v>32.75</v>
      </c>
      <c r="C36" s="253">
        <f t="shared" ref="C36:R37" si="5">SUM(C20,C24,C26,C22)</f>
        <v>34.26</v>
      </c>
      <c r="D36" s="253">
        <f t="shared" si="5"/>
        <v>33.25</v>
      </c>
      <c r="E36" s="253">
        <f t="shared" si="5"/>
        <v>32.75</v>
      </c>
      <c r="F36" s="253">
        <f t="shared" si="5"/>
        <v>34.26</v>
      </c>
      <c r="G36" s="254">
        <f t="shared" si="5"/>
        <v>33.25</v>
      </c>
      <c r="H36" s="448">
        <f t="shared" si="5"/>
        <v>900614</v>
      </c>
      <c r="I36" s="253">
        <f t="shared" si="5"/>
        <v>15617</v>
      </c>
      <c r="J36" s="449">
        <f t="shared" si="5"/>
        <v>30413</v>
      </c>
      <c r="K36" s="253">
        <f t="shared" si="5"/>
        <v>0</v>
      </c>
      <c r="L36" s="437">
        <f t="shared" si="0"/>
        <v>946644</v>
      </c>
      <c r="M36" s="450">
        <f t="shared" si="5"/>
        <v>890950</v>
      </c>
      <c r="N36" s="253">
        <f t="shared" si="5"/>
        <v>15617</v>
      </c>
      <c r="O36" s="253">
        <f t="shared" si="5"/>
        <v>30413</v>
      </c>
      <c r="P36" s="253">
        <f t="shared" si="5"/>
        <v>0</v>
      </c>
      <c r="Q36" s="253">
        <f t="shared" si="5"/>
        <v>0</v>
      </c>
      <c r="R36" s="253">
        <f t="shared" si="5"/>
        <v>9664</v>
      </c>
      <c r="S36" s="451">
        <f t="shared" si="1"/>
        <v>946644</v>
      </c>
    </row>
    <row r="37" spans="1:19" ht="14.25" customHeight="1">
      <c r="A37" s="256" t="s">
        <v>426</v>
      </c>
      <c r="B37" s="255">
        <f>SUM(B21,B25,B27,B23)</f>
        <v>22.65</v>
      </c>
      <c r="C37" s="257">
        <f>SUM(C21,C25,C27,C23)</f>
        <v>22.65</v>
      </c>
      <c r="D37" s="257">
        <f t="shared" si="5"/>
        <v>22.65</v>
      </c>
      <c r="E37" s="257">
        <f t="shared" si="5"/>
        <v>22.65</v>
      </c>
      <c r="F37" s="257">
        <f t="shared" si="5"/>
        <v>22.65</v>
      </c>
      <c r="G37" s="258">
        <f t="shared" si="5"/>
        <v>22.65</v>
      </c>
      <c r="H37" s="448">
        <f t="shared" si="5"/>
        <v>573895</v>
      </c>
      <c r="I37" s="257">
        <f t="shared" si="5"/>
        <v>5481</v>
      </c>
      <c r="J37" s="452">
        <f t="shared" si="5"/>
        <v>17124</v>
      </c>
      <c r="K37" s="257">
        <f t="shared" si="5"/>
        <v>0</v>
      </c>
      <c r="L37" s="437">
        <f t="shared" si="0"/>
        <v>596500</v>
      </c>
      <c r="M37" s="448">
        <f t="shared" si="5"/>
        <v>567877</v>
      </c>
      <c r="N37" s="257">
        <f t="shared" si="5"/>
        <v>5481</v>
      </c>
      <c r="O37" s="257">
        <f t="shared" si="5"/>
        <v>17124</v>
      </c>
      <c r="P37" s="257">
        <f t="shared" si="5"/>
        <v>0</v>
      </c>
      <c r="Q37" s="257">
        <f t="shared" si="5"/>
        <v>0</v>
      </c>
      <c r="R37" s="257">
        <f t="shared" si="5"/>
        <v>6018</v>
      </c>
      <c r="S37" s="437">
        <f t="shared" si="1"/>
        <v>596500</v>
      </c>
    </row>
    <row r="38" spans="1:19" ht="14.25" customHeight="1">
      <c r="A38" s="259" t="s">
        <v>434</v>
      </c>
      <c r="B38" s="255">
        <f>SUM(B26,B28,B30)</f>
        <v>13.75</v>
      </c>
      <c r="C38" s="257">
        <f t="shared" ref="C38:R39" si="6">SUM(C26,C28,C30)</f>
        <v>15.05</v>
      </c>
      <c r="D38" s="257">
        <f t="shared" si="6"/>
        <v>14.18</v>
      </c>
      <c r="E38" s="257">
        <f t="shared" si="6"/>
        <v>13.75</v>
      </c>
      <c r="F38" s="257">
        <f t="shared" si="6"/>
        <v>15.05</v>
      </c>
      <c r="G38" s="258">
        <f t="shared" si="6"/>
        <v>14.18</v>
      </c>
      <c r="H38" s="448">
        <f t="shared" si="6"/>
        <v>235633</v>
      </c>
      <c r="I38" s="257">
        <f t="shared" si="6"/>
        <v>9516</v>
      </c>
      <c r="J38" s="452">
        <f t="shared" si="6"/>
        <v>8630</v>
      </c>
      <c r="K38" s="257">
        <f t="shared" si="6"/>
        <v>0</v>
      </c>
      <c r="L38" s="437">
        <f t="shared" si="0"/>
        <v>253779</v>
      </c>
      <c r="M38" s="448">
        <f t="shared" si="6"/>
        <v>235633</v>
      </c>
      <c r="N38" s="257">
        <f t="shared" si="6"/>
        <v>9516</v>
      </c>
      <c r="O38" s="257">
        <f t="shared" si="6"/>
        <v>8630</v>
      </c>
      <c r="P38" s="257">
        <f t="shared" si="6"/>
        <v>0</v>
      </c>
      <c r="Q38" s="257">
        <f t="shared" si="6"/>
        <v>0</v>
      </c>
      <c r="R38" s="257">
        <f t="shared" si="6"/>
        <v>0</v>
      </c>
      <c r="S38" s="437">
        <f t="shared" si="1"/>
        <v>253779</v>
      </c>
    </row>
    <row r="39" spans="1:19" ht="14.25" customHeight="1" thickBot="1">
      <c r="A39" s="260" t="s">
        <v>426</v>
      </c>
      <c r="B39" s="261">
        <f>SUM(B27,B29,B31)</f>
        <v>2.8</v>
      </c>
      <c r="C39" s="262">
        <f t="shared" si="6"/>
        <v>2.8</v>
      </c>
      <c r="D39" s="262">
        <f t="shared" si="6"/>
        <v>2.8</v>
      </c>
      <c r="E39" s="262">
        <f t="shared" si="6"/>
        <v>2.8</v>
      </c>
      <c r="F39" s="262">
        <f t="shared" si="6"/>
        <v>2.8</v>
      </c>
      <c r="G39" s="263">
        <f t="shared" si="6"/>
        <v>2.8</v>
      </c>
      <c r="H39" s="453">
        <f t="shared" si="6"/>
        <v>66796</v>
      </c>
      <c r="I39" s="262">
        <f t="shared" si="6"/>
        <v>0</v>
      </c>
      <c r="J39" s="454">
        <f t="shared" si="6"/>
        <v>2631</v>
      </c>
      <c r="K39" s="262">
        <f t="shared" si="6"/>
        <v>0</v>
      </c>
      <c r="L39" s="447">
        <f t="shared" si="0"/>
        <v>69427</v>
      </c>
      <c r="M39" s="453">
        <f t="shared" si="6"/>
        <v>66796</v>
      </c>
      <c r="N39" s="262">
        <f t="shared" si="6"/>
        <v>0</v>
      </c>
      <c r="O39" s="262">
        <f t="shared" si="6"/>
        <v>2631</v>
      </c>
      <c r="P39" s="262">
        <f t="shared" si="6"/>
        <v>0</v>
      </c>
      <c r="Q39" s="262">
        <f t="shared" si="6"/>
        <v>0</v>
      </c>
      <c r="R39" s="262">
        <f t="shared" si="6"/>
        <v>0</v>
      </c>
      <c r="S39" s="447">
        <f t="shared" si="1"/>
        <v>69427</v>
      </c>
    </row>
    <row r="40" spans="1:19" ht="0.75" customHeight="1"/>
    <row r="41" spans="1:19" ht="8.25" customHeight="1">
      <c r="A41" s="264" t="s">
        <v>435</v>
      </c>
      <c r="B41" s="264"/>
      <c r="C41" s="264"/>
      <c r="D41" s="17"/>
      <c r="E41" s="17"/>
      <c r="F41" s="17"/>
      <c r="G41" s="17"/>
      <c r="H41" s="17"/>
      <c r="I41" s="17"/>
      <c r="J41" s="17"/>
      <c r="K41" s="17"/>
      <c r="L41" s="174"/>
      <c r="M41" s="174"/>
      <c r="N41" s="174"/>
      <c r="O41" s="174"/>
      <c r="P41" s="174"/>
      <c r="Q41" s="174"/>
      <c r="R41" s="174"/>
      <c r="S41" s="174"/>
    </row>
    <row r="42" spans="1:19" ht="30" customHeight="1">
      <c r="A42" s="671" t="s">
        <v>489</v>
      </c>
      <c r="B42" s="671"/>
      <c r="C42" s="671"/>
      <c r="D42" s="174"/>
      <c r="E42" s="265"/>
      <c r="F42" s="265"/>
      <c r="G42" s="265"/>
      <c r="H42" s="265"/>
      <c r="I42" s="265"/>
      <c r="J42" s="18"/>
      <c r="K42" s="667" t="s">
        <v>475</v>
      </c>
      <c r="L42" s="667"/>
      <c r="M42" s="667"/>
      <c r="N42" s="667"/>
      <c r="O42" s="667"/>
      <c r="P42" s="667"/>
      <c r="Q42" s="174"/>
      <c r="R42" s="174"/>
      <c r="S42" s="174"/>
    </row>
    <row r="43" spans="1:19" ht="9" customHeight="1">
      <c r="A43" s="436"/>
      <c r="B43" s="436"/>
      <c r="C43" s="432"/>
      <c r="D43" s="174"/>
      <c r="E43" s="174"/>
      <c r="F43" s="668" t="s">
        <v>208</v>
      </c>
      <c r="G43" s="668"/>
      <c r="H43" s="668"/>
      <c r="I43" s="264"/>
      <c r="J43" s="264"/>
      <c r="K43" s="264"/>
      <c r="L43" s="264"/>
      <c r="M43" s="266" t="s">
        <v>209</v>
      </c>
      <c r="N43" s="266"/>
      <c r="O43" s="432"/>
      <c r="P43" s="174"/>
      <c r="Q43" s="174"/>
      <c r="R43" s="174"/>
      <c r="S43" s="174"/>
    </row>
    <row r="44" spans="1:19" ht="18.75" customHeight="1">
      <c r="A44" s="436"/>
      <c r="B44" s="436"/>
      <c r="C44" s="432"/>
      <c r="D44" s="174"/>
      <c r="E44" s="174"/>
      <c r="F44" s="174"/>
      <c r="G44" s="174"/>
      <c r="H44" s="432"/>
      <c r="I44" s="174"/>
      <c r="J44" s="174"/>
      <c r="K44" s="17"/>
      <c r="L44" s="17"/>
      <c r="M44" s="432"/>
      <c r="N44" s="432"/>
      <c r="O44" s="432"/>
      <c r="P44" s="174"/>
      <c r="Q44" s="174"/>
      <c r="R44" s="174"/>
      <c r="S44" s="174"/>
    </row>
    <row r="45" spans="1:19" ht="30" customHeight="1">
      <c r="A45" s="548" t="s">
        <v>436</v>
      </c>
      <c r="B45" s="548"/>
      <c r="C45" s="548"/>
      <c r="D45" s="174"/>
      <c r="E45" s="265"/>
      <c r="F45" s="265"/>
      <c r="G45" s="265"/>
      <c r="H45" s="265"/>
      <c r="I45" s="265"/>
      <c r="J45" s="18"/>
      <c r="K45" s="667" t="s">
        <v>210</v>
      </c>
      <c r="L45" s="667"/>
      <c r="M45" s="667"/>
      <c r="N45" s="667"/>
      <c r="O45" s="667"/>
      <c r="P45" s="667"/>
      <c r="Q45" s="174"/>
      <c r="R45" s="174"/>
      <c r="S45" s="174"/>
    </row>
    <row r="46" spans="1:19" ht="9" customHeight="1">
      <c r="A46" s="645"/>
      <c r="B46" s="645"/>
      <c r="C46" s="432"/>
      <c r="D46" s="174"/>
      <c r="E46" s="174"/>
      <c r="F46" s="668" t="s">
        <v>208</v>
      </c>
      <c r="G46" s="668"/>
      <c r="H46" s="668"/>
      <c r="I46" s="264"/>
      <c r="J46" s="264"/>
      <c r="K46" s="264"/>
      <c r="L46" s="264"/>
      <c r="M46" s="266" t="s">
        <v>209</v>
      </c>
      <c r="N46" s="266"/>
      <c r="O46" s="432"/>
      <c r="P46" s="174"/>
      <c r="Q46" s="174"/>
      <c r="R46" s="174"/>
      <c r="S46" s="174"/>
    </row>
    <row r="47" spans="1:19">
      <c r="A47" s="174"/>
      <c r="B47" s="174"/>
      <c r="C47" s="174"/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74"/>
      <c r="O47" s="174"/>
      <c r="P47" s="174"/>
      <c r="Q47" s="174"/>
      <c r="R47" s="174"/>
      <c r="S47" s="174"/>
    </row>
    <row r="50" spans="6:6">
      <c r="F50" s="175" t="s">
        <v>12</v>
      </c>
    </row>
  </sheetData>
  <mergeCells count="38">
    <mergeCell ref="A45:C45"/>
    <mergeCell ref="K45:P45"/>
    <mergeCell ref="A46:B46"/>
    <mergeCell ref="F46:H46"/>
    <mergeCell ref="Q17:Q18"/>
    <mergeCell ref="K42:P42"/>
    <mergeCell ref="F43:H43"/>
    <mergeCell ref="K17:K18"/>
    <mergeCell ref="L17:L18"/>
    <mergeCell ref="M17:M18"/>
    <mergeCell ref="N17:N18"/>
    <mergeCell ref="O17:O18"/>
    <mergeCell ref="P17:P18"/>
    <mergeCell ref="A42:C42"/>
    <mergeCell ref="I13:O13"/>
    <mergeCell ref="A16:A18"/>
    <mergeCell ref="B16:G16"/>
    <mergeCell ref="H16:L16"/>
    <mergeCell ref="M16:S16"/>
    <mergeCell ref="B17:D17"/>
    <mergeCell ref="E17:G17"/>
    <mergeCell ref="H17:H18"/>
    <mergeCell ref="I17:I18"/>
    <mergeCell ref="J17:J18"/>
    <mergeCell ref="R17:R18"/>
    <mergeCell ref="S17:S18"/>
    <mergeCell ref="R12:S12"/>
    <mergeCell ref="N1:S2"/>
    <mergeCell ref="B2:M2"/>
    <mergeCell ref="A5:S5"/>
    <mergeCell ref="J6:M6"/>
    <mergeCell ref="D7:L7"/>
    <mergeCell ref="E8:L8"/>
    <mergeCell ref="J9:K9"/>
    <mergeCell ref="B10:C10"/>
    <mergeCell ref="J10:K10"/>
    <mergeCell ref="J12:O12"/>
    <mergeCell ref="P12:Q12"/>
  </mergeCells>
  <dataValidations count="1">
    <dataValidation type="whole" allowBlank="1" showInputMessage="1" showErrorMessage="1" error="1&lt;=kodas&lt;5501" sqref="Q10:Q11 Q13">
      <formula1>1</formula1>
      <formula2>5501</formula2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landscape" horizontalDpi="360" verticalDpi="36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E34"/>
  <sheetViews>
    <sheetView workbookViewId="0">
      <selection activeCell="J31" sqref="J31"/>
    </sheetView>
  </sheetViews>
  <sheetFormatPr defaultRowHeight="15"/>
  <cols>
    <col min="1" max="1" width="5.5703125" style="43" customWidth="1"/>
    <col min="2" max="2" width="7.7109375" style="43" customWidth="1"/>
    <col min="3" max="3" width="37.5703125" style="43" customWidth="1"/>
    <col min="4" max="4" width="18.140625" style="43" customWidth="1"/>
    <col min="5" max="16384" width="9.140625" style="43"/>
  </cols>
  <sheetData>
    <row r="4" spans="2:5" ht="15.75">
      <c r="B4" s="672" t="s">
        <v>488</v>
      </c>
      <c r="C4" s="672"/>
      <c r="D4" s="672"/>
      <c r="E4" s="672"/>
    </row>
    <row r="5" spans="2:5">
      <c r="C5" s="673" t="s">
        <v>269</v>
      </c>
      <c r="D5" s="673"/>
      <c r="E5" s="460"/>
    </row>
    <row r="7" spans="2:5" ht="15.75">
      <c r="B7" s="57" t="s">
        <v>479</v>
      </c>
      <c r="C7" s="57"/>
      <c r="D7" s="57"/>
      <c r="E7" s="57"/>
    </row>
    <row r="9" spans="2:5">
      <c r="C9" s="674"/>
      <c r="D9" s="620"/>
    </row>
    <row r="10" spans="2:5">
      <c r="B10" s="571" t="s">
        <v>480</v>
      </c>
      <c r="C10" s="571"/>
      <c r="D10" s="571"/>
      <c r="E10" s="46"/>
    </row>
    <row r="12" spans="2:5">
      <c r="B12" s="461" t="s">
        <v>231</v>
      </c>
      <c r="C12" s="461" t="s">
        <v>481</v>
      </c>
      <c r="D12" s="461" t="s">
        <v>482</v>
      </c>
    </row>
    <row r="13" spans="2:5" ht="15.75">
      <c r="B13" s="462" t="s">
        <v>483</v>
      </c>
      <c r="C13" s="462"/>
      <c r="D13" s="463"/>
    </row>
    <row r="14" spans="2:5" ht="15.75">
      <c r="B14" s="462" t="s">
        <v>484</v>
      </c>
      <c r="C14" s="462"/>
      <c r="D14" s="463"/>
    </row>
    <row r="15" spans="2:5" ht="15.75">
      <c r="B15" s="462"/>
      <c r="C15" s="464"/>
      <c r="D15" s="465"/>
    </row>
    <row r="16" spans="2:5" ht="15.75">
      <c r="B16" s="462"/>
      <c r="C16" s="462"/>
      <c r="D16" s="463"/>
    </row>
    <row r="17" spans="2:5" ht="15.75">
      <c r="B17" s="462"/>
      <c r="C17" s="462"/>
      <c r="D17" s="463"/>
    </row>
    <row r="18" spans="2:5" ht="15.75">
      <c r="B18" s="462"/>
      <c r="C18" s="462"/>
      <c r="D18" s="463"/>
    </row>
    <row r="19" spans="2:5" ht="15.75">
      <c r="B19" s="462"/>
      <c r="C19" s="466"/>
      <c r="D19" s="467"/>
    </row>
    <row r="20" spans="2:5" ht="15.75">
      <c r="B20" s="675" t="s">
        <v>485</v>
      </c>
      <c r="C20" s="676"/>
      <c r="D20" s="465">
        <f>SUM(D15,D19)</f>
        <v>0</v>
      </c>
    </row>
    <row r="23" spans="2:5" ht="36.75" customHeight="1">
      <c r="B23" s="49"/>
      <c r="C23" s="468" t="s">
        <v>489</v>
      </c>
      <c r="D23" s="429" t="s">
        <v>475</v>
      </c>
    </row>
    <row r="24" spans="2:5">
      <c r="C24" s="430" t="s">
        <v>208</v>
      </c>
      <c r="D24" s="430" t="s">
        <v>486</v>
      </c>
      <c r="E24" s="430"/>
    </row>
    <row r="27" spans="2:5">
      <c r="D27" s="46" t="s">
        <v>487</v>
      </c>
    </row>
    <row r="34" ht="29.25" customHeight="1"/>
  </sheetData>
  <mergeCells count="5">
    <mergeCell ref="B4:E4"/>
    <mergeCell ref="C5:D5"/>
    <mergeCell ref="C9:D9"/>
    <mergeCell ref="B10:D10"/>
    <mergeCell ref="B20:C20"/>
  </mergeCells>
  <pageMargins left="0.70866141732283472" right="0.70866141732283472" top="0.74803149606299213" bottom="0.74803149606299213" header="0.31496062992125984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8"/>
  <sheetViews>
    <sheetView topLeftCell="A53" zoomScaleNormal="100" workbookViewId="0">
      <selection activeCell="W25" sqref="W25"/>
    </sheetView>
  </sheetViews>
  <sheetFormatPr defaultColWidth="9.140625" defaultRowHeight="15"/>
  <cols>
    <col min="1" max="4" width="2" style="282" customWidth="1"/>
    <col min="5" max="5" width="2.140625" style="282" customWidth="1"/>
    <col min="6" max="6" width="3.5703125" style="283" customWidth="1"/>
    <col min="7" max="7" width="34.28515625" style="282" customWidth="1"/>
    <col min="8" max="8" width="4.7109375" style="282" customWidth="1"/>
    <col min="9" max="12" width="12.85546875" style="282" customWidth="1"/>
    <col min="13" max="13" width="0.140625" style="282" hidden="1" customWidth="1"/>
    <col min="14" max="14" width="6.140625" style="282" hidden="1" customWidth="1"/>
    <col min="15" max="15" width="8.85546875" style="282" hidden="1" customWidth="1"/>
    <col min="16" max="16" width="9.140625" style="282"/>
    <col min="17" max="17" width="6.140625" style="282" customWidth="1"/>
    <col min="18" max="18" width="9.140625" style="282"/>
    <col min="19" max="16384" width="9.140625" style="43"/>
  </cols>
  <sheetData>
    <row r="1" spans="1:17" ht="24.75" customHeight="1">
      <c r="G1" s="96"/>
      <c r="H1" s="97"/>
      <c r="I1" s="476" t="s">
        <v>437</v>
      </c>
      <c r="J1" s="476"/>
      <c r="K1" s="476"/>
      <c r="L1" s="476"/>
      <c r="M1" s="83"/>
      <c r="N1" s="284"/>
      <c r="O1" s="284"/>
      <c r="P1" s="284"/>
      <c r="Q1" s="284"/>
    </row>
    <row r="2" spans="1:17" ht="22.5" customHeight="1">
      <c r="H2" s="97"/>
      <c r="I2" s="477" t="s">
        <v>438</v>
      </c>
      <c r="J2" s="477"/>
      <c r="K2" s="477"/>
      <c r="L2" s="477"/>
      <c r="M2" s="83"/>
      <c r="N2" s="284"/>
      <c r="O2" s="284"/>
      <c r="P2" s="284"/>
      <c r="Q2" s="285"/>
    </row>
    <row r="3" spans="1:17" ht="13.5" customHeight="1">
      <c r="H3" s="286"/>
      <c r="I3" s="284" t="s">
        <v>439</v>
      </c>
      <c r="J3" s="284"/>
      <c r="K3" s="287"/>
      <c r="L3" s="287"/>
      <c r="M3" s="83"/>
      <c r="N3" s="284"/>
      <c r="O3" s="284"/>
      <c r="P3" s="284"/>
      <c r="Q3" s="288"/>
    </row>
    <row r="4" spans="1:17" ht="6" customHeight="1">
      <c r="G4" s="98" t="s">
        <v>0</v>
      </c>
      <c r="H4" s="97"/>
      <c r="I4" s="43"/>
      <c r="J4" s="287"/>
      <c r="K4" s="287"/>
      <c r="L4" s="287"/>
      <c r="M4" s="83"/>
      <c r="N4" s="267"/>
      <c r="O4" s="267"/>
      <c r="P4" s="284"/>
      <c r="Q4" s="288"/>
    </row>
    <row r="5" spans="1:17" ht="5.25" customHeight="1">
      <c r="H5" s="289"/>
      <c r="I5" s="43"/>
      <c r="J5" s="287"/>
      <c r="K5" s="287"/>
      <c r="L5" s="287"/>
      <c r="M5" s="83"/>
      <c r="N5" s="284"/>
      <c r="O5" s="284"/>
      <c r="P5" s="284"/>
      <c r="Q5" s="288"/>
    </row>
    <row r="6" spans="1:17" ht="3.75" customHeight="1">
      <c r="H6" s="289"/>
      <c r="I6" s="43"/>
      <c r="J6" s="290"/>
      <c r="K6" s="287"/>
      <c r="L6" s="287"/>
      <c r="M6" s="83"/>
      <c r="N6" s="284"/>
      <c r="O6" s="284"/>
      <c r="P6" s="284"/>
    </row>
    <row r="7" spans="1:17" ht="6.75" customHeight="1">
      <c r="H7" s="289"/>
      <c r="I7" s="43"/>
      <c r="K7" s="284"/>
      <c r="L7" s="284"/>
      <c r="M7" s="83"/>
      <c r="N7" s="284"/>
      <c r="O7" s="284"/>
      <c r="P7" s="284"/>
      <c r="Q7" s="291"/>
    </row>
    <row r="8" spans="1:17" ht="18" customHeight="1">
      <c r="A8" s="478" t="s">
        <v>440</v>
      </c>
      <c r="B8" s="478"/>
      <c r="C8" s="478"/>
      <c r="D8" s="478"/>
      <c r="E8" s="478"/>
      <c r="F8" s="478"/>
      <c r="G8" s="478"/>
      <c r="H8" s="478"/>
      <c r="I8" s="478"/>
      <c r="J8" s="478"/>
      <c r="K8" s="478"/>
      <c r="L8" s="478"/>
      <c r="M8" s="292"/>
      <c r="N8" s="292"/>
      <c r="O8" s="292"/>
      <c r="P8" s="292"/>
      <c r="Q8" s="292"/>
    </row>
    <row r="9" spans="1:17" ht="12" customHeight="1">
      <c r="G9" s="292"/>
      <c r="H9" s="291"/>
      <c r="I9" s="291"/>
      <c r="J9" s="293"/>
      <c r="K9" s="293"/>
      <c r="L9" s="269"/>
      <c r="M9" s="83"/>
    </row>
    <row r="10" spans="1:17" ht="18" customHeight="1">
      <c r="A10" s="482" t="s">
        <v>1</v>
      </c>
      <c r="B10" s="482"/>
      <c r="C10" s="482"/>
      <c r="D10" s="482"/>
      <c r="E10" s="482"/>
      <c r="F10" s="482"/>
      <c r="G10" s="482"/>
      <c r="H10" s="482"/>
      <c r="I10" s="482"/>
      <c r="J10" s="482"/>
      <c r="K10" s="482"/>
      <c r="L10" s="482"/>
      <c r="M10" s="83"/>
    </row>
    <row r="11" spans="1:17" ht="18.75" customHeight="1">
      <c r="A11" s="479" t="s">
        <v>2</v>
      </c>
      <c r="B11" s="480"/>
      <c r="C11" s="480"/>
      <c r="D11" s="480"/>
      <c r="E11" s="480"/>
      <c r="F11" s="480"/>
      <c r="G11" s="480"/>
      <c r="H11" s="480"/>
      <c r="I11" s="480"/>
      <c r="J11" s="480"/>
      <c r="K11" s="480"/>
      <c r="L11" s="480"/>
      <c r="M11" s="83"/>
    </row>
    <row r="12" spans="1:17" ht="7.5" customHeight="1">
      <c r="A12" s="294"/>
      <c r="B12" s="295"/>
      <c r="C12" s="295"/>
      <c r="D12" s="295"/>
      <c r="E12" s="295"/>
      <c r="F12" s="295"/>
      <c r="G12" s="295"/>
      <c r="H12" s="295"/>
      <c r="I12" s="295"/>
      <c r="J12" s="295"/>
      <c r="K12" s="295"/>
      <c r="L12" s="295"/>
      <c r="M12" s="83"/>
    </row>
    <row r="13" spans="1:17" ht="14.25" customHeight="1">
      <c r="A13" s="294"/>
      <c r="B13" s="295"/>
      <c r="C13" s="295"/>
      <c r="D13" s="295"/>
      <c r="E13" s="295"/>
      <c r="F13" s="295"/>
      <c r="G13" s="481" t="s">
        <v>3</v>
      </c>
      <c r="H13" s="481"/>
      <c r="I13" s="481"/>
      <c r="J13" s="481"/>
      <c r="K13" s="481"/>
      <c r="L13" s="295"/>
      <c r="M13" s="83"/>
    </row>
    <row r="14" spans="1:17" ht="16.5" customHeight="1">
      <c r="A14" s="471" t="s">
        <v>441</v>
      </c>
      <c r="B14" s="471"/>
      <c r="C14" s="471"/>
      <c r="D14" s="471"/>
      <c r="E14" s="471"/>
      <c r="F14" s="471"/>
      <c r="G14" s="471"/>
      <c r="H14" s="471"/>
      <c r="I14" s="471"/>
      <c r="J14" s="471"/>
      <c r="K14" s="471"/>
      <c r="L14" s="471"/>
      <c r="M14" s="83"/>
      <c r="P14" s="282" t="s">
        <v>12</v>
      </c>
    </row>
    <row r="15" spans="1:17" ht="15.75" customHeight="1">
      <c r="G15" s="475" t="s">
        <v>374</v>
      </c>
      <c r="H15" s="475"/>
      <c r="I15" s="475"/>
      <c r="J15" s="475"/>
      <c r="K15" s="475"/>
      <c r="M15" s="83"/>
    </row>
    <row r="16" spans="1:17" ht="12" customHeight="1">
      <c r="G16" s="472" t="s">
        <v>495</v>
      </c>
      <c r="H16" s="472"/>
      <c r="I16" s="472"/>
      <c r="J16" s="472"/>
      <c r="K16" s="472"/>
    </row>
    <row r="17" spans="1:13" ht="12" customHeight="1">
      <c r="B17" s="471" t="s">
        <v>5</v>
      </c>
      <c r="C17" s="471"/>
      <c r="D17" s="471"/>
      <c r="E17" s="471"/>
      <c r="F17" s="471"/>
      <c r="G17" s="471"/>
      <c r="H17" s="471"/>
      <c r="I17" s="471"/>
      <c r="J17" s="471"/>
      <c r="K17" s="471"/>
      <c r="L17" s="471"/>
    </row>
    <row r="18" spans="1:13" ht="12" customHeight="1"/>
    <row r="19" spans="1:13" ht="12.75" customHeight="1">
      <c r="G19" s="475" t="s">
        <v>494</v>
      </c>
      <c r="H19" s="475"/>
      <c r="I19" s="475"/>
      <c r="J19" s="475"/>
      <c r="K19" s="475"/>
    </row>
    <row r="20" spans="1:13" ht="11.25" customHeight="1">
      <c r="G20" s="473" t="s">
        <v>6</v>
      </c>
      <c r="H20" s="473"/>
      <c r="I20" s="473"/>
      <c r="J20" s="473"/>
      <c r="K20" s="473"/>
    </row>
    <row r="21" spans="1:13" ht="11.25" customHeight="1">
      <c r="G21" s="284"/>
      <c r="H21" s="284"/>
      <c r="I21" s="284"/>
      <c r="J21" s="284"/>
      <c r="K21" s="284"/>
    </row>
    <row r="22" spans="1:13">
      <c r="B22" s="43"/>
      <c r="C22" s="43"/>
      <c r="D22" s="43"/>
      <c r="E22" s="474"/>
      <c r="F22" s="474"/>
      <c r="G22" s="474"/>
      <c r="H22" s="474"/>
      <c r="I22" s="474"/>
      <c r="J22" s="474"/>
      <c r="K22" s="474"/>
      <c r="L22" s="43"/>
    </row>
    <row r="23" spans="1:13" ht="12" customHeight="1">
      <c r="A23" s="470" t="s">
        <v>7</v>
      </c>
      <c r="B23" s="470"/>
      <c r="C23" s="470"/>
      <c r="D23" s="470"/>
      <c r="E23" s="470"/>
      <c r="F23" s="470"/>
      <c r="G23" s="470"/>
      <c r="H23" s="470"/>
      <c r="I23" s="470"/>
      <c r="J23" s="470"/>
      <c r="K23" s="470"/>
      <c r="L23" s="470"/>
      <c r="M23" s="296"/>
    </row>
    <row r="24" spans="1:13" ht="12" customHeight="1">
      <c r="F24" s="282"/>
      <c r="J24" s="84"/>
      <c r="K24" s="269"/>
      <c r="L24" s="86" t="s">
        <v>8</v>
      </c>
      <c r="M24" s="296"/>
    </row>
    <row r="25" spans="1:13" ht="11.25" customHeight="1">
      <c r="F25" s="282"/>
      <c r="J25" s="297" t="s">
        <v>442</v>
      </c>
      <c r="K25" s="286"/>
      <c r="L25" s="298"/>
      <c r="M25" s="296"/>
    </row>
    <row r="26" spans="1:13" ht="12" customHeight="1">
      <c r="E26" s="284"/>
      <c r="F26" s="299"/>
      <c r="I26" s="300"/>
      <c r="J26" s="300"/>
      <c r="K26" s="301" t="s">
        <v>9</v>
      </c>
      <c r="L26" s="298"/>
      <c r="M26" s="296"/>
    </row>
    <row r="27" spans="1:13" ht="12.75" customHeight="1">
      <c r="A27" s="483"/>
      <c r="B27" s="483"/>
      <c r="C27" s="483"/>
      <c r="D27" s="483"/>
      <c r="E27" s="483"/>
      <c r="F27" s="483"/>
      <c r="G27" s="483"/>
      <c r="H27" s="483"/>
      <c r="I27" s="483"/>
      <c r="K27" s="301" t="s">
        <v>10</v>
      </c>
      <c r="L27" s="302" t="s">
        <v>11</v>
      </c>
      <c r="M27" s="296"/>
    </row>
    <row r="28" spans="1:13" ht="12" customHeight="1">
      <c r="A28" s="483" t="s">
        <v>12</v>
      </c>
      <c r="B28" s="483"/>
      <c r="C28" s="483"/>
      <c r="D28" s="483"/>
      <c r="E28" s="483"/>
      <c r="F28" s="483"/>
      <c r="G28" s="483"/>
      <c r="H28" s="483"/>
      <c r="I28" s="483"/>
      <c r="J28" s="303" t="s">
        <v>13</v>
      </c>
      <c r="K28" s="304"/>
      <c r="L28" s="298"/>
      <c r="M28" s="296"/>
    </row>
    <row r="29" spans="1:13" ht="12.75" customHeight="1">
      <c r="F29" s="282"/>
      <c r="G29" s="305" t="s">
        <v>14</v>
      </c>
      <c r="H29" s="306" t="s">
        <v>212</v>
      </c>
      <c r="I29" s="307"/>
      <c r="J29" s="308"/>
      <c r="K29" s="298"/>
      <c r="L29" s="298"/>
      <c r="M29" s="296"/>
    </row>
    <row r="30" spans="1:13" ht="13.5" customHeight="1">
      <c r="F30" s="282"/>
      <c r="G30" s="487" t="s">
        <v>15</v>
      </c>
      <c r="H30" s="487"/>
      <c r="I30" s="309"/>
      <c r="J30" s="310"/>
      <c r="K30" s="311"/>
      <c r="L30" s="311"/>
      <c r="M30" s="296"/>
    </row>
    <row r="31" spans="1:13" ht="14.25" customHeight="1">
      <c r="A31" s="312" t="s">
        <v>213</v>
      </c>
      <c r="B31" s="312"/>
      <c r="C31" s="312"/>
      <c r="D31" s="312"/>
      <c r="E31" s="312"/>
      <c r="F31" s="313"/>
      <c r="G31" s="314"/>
      <c r="I31" s="314"/>
      <c r="J31" s="314"/>
      <c r="K31" s="315"/>
      <c r="L31" s="316" t="s">
        <v>16</v>
      </c>
      <c r="M31" s="317"/>
    </row>
    <row r="32" spans="1:13" ht="24" customHeight="1">
      <c r="A32" s="488" t="s">
        <v>17</v>
      </c>
      <c r="B32" s="489"/>
      <c r="C32" s="489"/>
      <c r="D32" s="489"/>
      <c r="E32" s="489"/>
      <c r="F32" s="489"/>
      <c r="G32" s="492" t="s">
        <v>18</v>
      </c>
      <c r="H32" s="494" t="s">
        <v>19</v>
      </c>
      <c r="I32" s="496" t="s">
        <v>20</v>
      </c>
      <c r="J32" s="497"/>
      <c r="K32" s="506" t="s">
        <v>21</v>
      </c>
      <c r="L32" s="508" t="s">
        <v>22</v>
      </c>
      <c r="M32" s="317"/>
    </row>
    <row r="33" spans="1:18" ht="46.5" customHeight="1">
      <c r="A33" s="490"/>
      <c r="B33" s="491"/>
      <c r="C33" s="491"/>
      <c r="D33" s="491"/>
      <c r="E33" s="491"/>
      <c r="F33" s="491"/>
      <c r="G33" s="493"/>
      <c r="H33" s="495"/>
      <c r="I33" s="318" t="s">
        <v>23</v>
      </c>
      <c r="J33" s="319" t="s">
        <v>24</v>
      </c>
      <c r="K33" s="507"/>
      <c r="L33" s="509"/>
    </row>
    <row r="34" spans="1:18" ht="11.25" customHeight="1">
      <c r="A34" s="498" t="s">
        <v>25</v>
      </c>
      <c r="B34" s="499"/>
      <c r="C34" s="499"/>
      <c r="D34" s="499"/>
      <c r="E34" s="499"/>
      <c r="F34" s="500"/>
      <c r="G34" s="87">
        <v>2</v>
      </c>
      <c r="H34" s="88">
        <v>3</v>
      </c>
      <c r="I34" s="89" t="s">
        <v>26</v>
      </c>
      <c r="J34" s="90" t="s">
        <v>27</v>
      </c>
      <c r="K34" s="91">
        <v>6</v>
      </c>
      <c r="L34" s="91">
        <v>7</v>
      </c>
    </row>
    <row r="35" spans="1:18" s="327" customFormat="1" ht="14.25" customHeight="1">
      <c r="A35" s="320">
        <v>2</v>
      </c>
      <c r="B35" s="320"/>
      <c r="C35" s="321"/>
      <c r="D35" s="322"/>
      <c r="E35" s="320"/>
      <c r="F35" s="323"/>
      <c r="G35" s="322" t="s">
        <v>28</v>
      </c>
      <c r="H35" s="324">
        <v>1</v>
      </c>
      <c r="I35" s="325">
        <f>SUM(I36+I47+I67+I88+I95+I115+I141+I160+I170)</f>
        <v>1299079</v>
      </c>
      <c r="J35" s="325">
        <f>SUM(J36+J47+J67+J88+J95+J115+J141+J160+J170)</f>
        <v>1299079</v>
      </c>
      <c r="K35" s="326">
        <f>SUM(K36+K47+K67+K88+K95+K115+K141+K160+K170)</f>
        <v>1297354.0900000001</v>
      </c>
      <c r="L35" s="325">
        <f>SUM(L36+L47+L67+L88+L95+L115+L141+L160+L170)</f>
        <v>1297354.0900000001</v>
      </c>
    </row>
    <row r="36" spans="1:18" ht="16.5" customHeight="1">
      <c r="A36" s="320">
        <v>2</v>
      </c>
      <c r="B36" s="328">
        <v>1</v>
      </c>
      <c r="C36" s="329"/>
      <c r="D36" s="330"/>
      <c r="E36" s="331"/>
      <c r="F36" s="332"/>
      <c r="G36" s="333" t="s">
        <v>29</v>
      </c>
      <c r="H36" s="324">
        <v>2</v>
      </c>
      <c r="I36" s="325">
        <f>SUM(I37+I43)</f>
        <v>1120600</v>
      </c>
      <c r="J36" s="325">
        <f>SUM(J37+J43)</f>
        <v>1120600</v>
      </c>
      <c r="K36" s="334">
        <f>SUM(K37+K43)</f>
        <v>1120600</v>
      </c>
      <c r="L36" s="335">
        <f>SUM(L37+L43)</f>
        <v>1120600</v>
      </c>
      <c r="M36" s="43"/>
    </row>
    <row r="37" spans="1:18" ht="14.25" customHeight="1">
      <c r="A37" s="336">
        <v>2</v>
      </c>
      <c r="B37" s="336">
        <v>1</v>
      </c>
      <c r="C37" s="337">
        <v>1</v>
      </c>
      <c r="D37" s="338"/>
      <c r="E37" s="336"/>
      <c r="F37" s="339"/>
      <c r="G37" s="338" t="s">
        <v>30</v>
      </c>
      <c r="H37" s="324">
        <v>3</v>
      </c>
      <c r="I37" s="325">
        <f>SUM(I38)</f>
        <v>1102500</v>
      </c>
      <c r="J37" s="325">
        <f>SUM(J38)</f>
        <v>1102500</v>
      </c>
      <c r="K37" s="326">
        <f>SUM(K38)</f>
        <v>1102500</v>
      </c>
      <c r="L37" s="325">
        <f>SUM(L38)</f>
        <v>1102500</v>
      </c>
      <c r="M37" s="43"/>
      <c r="Q37" s="43"/>
    </row>
    <row r="38" spans="1:18" ht="13.5" customHeight="1">
      <c r="A38" s="340">
        <v>2</v>
      </c>
      <c r="B38" s="336">
        <v>1</v>
      </c>
      <c r="C38" s="337">
        <v>1</v>
      </c>
      <c r="D38" s="338">
        <v>1</v>
      </c>
      <c r="E38" s="336"/>
      <c r="F38" s="339"/>
      <c r="G38" s="338" t="s">
        <v>30</v>
      </c>
      <c r="H38" s="324">
        <v>4</v>
      </c>
      <c r="I38" s="325">
        <f>SUM(I39+I41)</f>
        <v>1102500</v>
      </c>
      <c r="J38" s="325">
        <f t="shared" ref="J38:L39" si="0">SUM(J39)</f>
        <v>1102500</v>
      </c>
      <c r="K38" s="325">
        <f t="shared" si="0"/>
        <v>1102500</v>
      </c>
      <c r="L38" s="325">
        <f t="shared" si="0"/>
        <v>1102500</v>
      </c>
      <c r="M38" s="43"/>
      <c r="Q38" s="341"/>
    </row>
    <row r="39" spans="1:18" ht="14.25" customHeight="1">
      <c r="A39" s="340">
        <v>2</v>
      </c>
      <c r="B39" s="336">
        <v>1</v>
      </c>
      <c r="C39" s="337">
        <v>1</v>
      </c>
      <c r="D39" s="338">
        <v>1</v>
      </c>
      <c r="E39" s="336">
        <v>1</v>
      </c>
      <c r="F39" s="339"/>
      <c r="G39" s="338" t="s">
        <v>31</v>
      </c>
      <c r="H39" s="324">
        <v>5</v>
      </c>
      <c r="I39" s="326">
        <f>SUM(I40)</f>
        <v>1102500</v>
      </c>
      <c r="J39" s="326">
        <f t="shared" si="0"/>
        <v>1102500</v>
      </c>
      <c r="K39" s="326">
        <f t="shared" si="0"/>
        <v>1102500</v>
      </c>
      <c r="L39" s="326">
        <f t="shared" si="0"/>
        <v>1102500</v>
      </c>
      <c r="M39" s="43"/>
      <c r="Q39" s="341"/>
    </row>
    <row r="40" spans="1:18" ht="14.25" customHeight="1">
      <c r="A40" s="340">
        <v>2</v>
      </c>
      <c r="B40" s="336">
        <v>1</v>
      </c>
      <c r="C40" s="337">
        <v>1</v>
      </c>
      <c r="D40" s="338">
        <v>1</v>
      </c>
      <c r="E40" s="336">
        <v>1</v>
      </c>
      <c r="F40" s="339">
        <v>1</v>
      </c>
      <c r="G40" s="338" t="s">
        <v>31</v>
      </c>
      <c r="H40" s="324">
        <v>6</v>
      </c>
      <c r="I40" s="342">
        <v>1102500</v>
      </c>
      <c r="J40" s="343">
        <v>1102500</v>
      </c>
      <c r="K40" s="343">
        <v>1102500</v>
      </c>
      <c r="L40" s="343">
        <v>1102500</v>
      </c>
      <c r="M40" s="43"/>
      <c r="Q40" s="341"/>
    </row>
    <row r="41" spans="1:18" ht="12.75" hidden="1" customHeight="1">
      <c r="A41" s="340">
        <v>2</v>
      </c>
      <c r="B41" s="336">
        <v>1</v>
      </c>
      <c r="C41" s="337">
        <v>1</v>
      </c>
      <c r="D41" s="338">
        <v>1</v>
      </c>
      <c r="E41" s="336">
        <v>2</v>
      </c>
      <c r="F41" s="339"/>
      <c r="G41" s="338" t="s">
        <v>32</v>
      </c>
      <c r="H41" s="324">
        <v>7</v>
      </c>
      <c r="I41" s="326">
        <f>I42</f>
        <v>0</v>
      </c>
      <c r="J41" s="326">
        <f>J42</f>
        <v>0</v>
      </c>
      <c r="K41" s="326">
        <f>K42</f>
        <v>0</v>
      </c>
      <c r="L41" s="326">
        <f>L42</f>
        <v>0</v>
      </c>
      <c r="M41" s="43"/>
      <c r="Q41" s="341"/>
    </row>
    <row r="42" spans="1:18" ht="12.75" hidden="1" customHeight="1">
      <c r="A42" s="340">
        <v>2</v>
      </c>
      <c r="B42" s="336">
        <v>1</v>
      </c>
      <c r="C42" s="337">
        <v>1</v>
      </c>
      <c r="D42" s="338">
        <v>1</v>
      </c>
      <c r="E42" s="336">
        <v>2</v>
      </c>
      <c r="F42" s="339">
        <v>1</v>
      </c>
      <c r="G42" s="338" t="s">
        <v>32</v>
      </c>
      <c r="H42" s="324">
        <v>8</v>
      </c>
      <c r="I42" s="343">
        <v>0</v>
      </c>
      <c r="J42" s="344">
        <v>0</v>
      </c>
      <c r="K42" s="343">
        <v>0</v>
      </c>
      <c r="L42" s="344">
        <v>0</v>
      </c>
      <c r="M42" s="43"/>
      <c r="Q42" s="341"/>
    </row>
    <row r="43" spans="1:18" ht="13.5" customHeight="1">
      <c r="A43" s="340">
        <v>2</v>
      </c>
      <c r="B43" s="336">
        <v>1</v>
      </c>
      <c r="C43" s="337">
        <v>2</v>
      </c>
      <c r="D43" s="338"/>
      <c r="E43" s="336"/>
      <c r="F43" s="339"/>
      <c r="G43" s="338" t="s">
        <v>33</v>
      </c>
      <c r="H43" s="324">
        <v>9</v>
      </c>
      <c r="I43" s="326">
        <f t="shared" ref="I43:L45" si="1">I44</f>
        <v>18100</v>
      </c>
      <c r="J43" s="325">
        <f t="shared" si="1"/>
        <v>18100</v>
      </c>
      <c r="K43" s="326">
        <f t="shared" si="1"/>
        <v>18100</v>
      </c>
      <c r="L43" s="325">
        <f t="shared" si="1"/>
        <v>18100</v>
      </c>
      <c r="M43" s="43"/>
      <c r="Q43" s="341"/>
    </row>
    <row r="44" spans="1:18">
      <c r="A44" s="340">
        <v>2</v>
      </c>
      <c r="B44" s="336">
        <v>1</v>
      </c>
      <c r="C44" s="337">
        <v>2</v>
      </c>
      <c r="D44" s="338">
        <v>1</v>
      </c>
      <c r="E44" s="336"/>
      <c r="F44" s="339"/>
      <c r="G44" s="338" t="s">
        <v>33</v>
      </c>
      <c r="H44" s="324">
        <v>10</v>
      </c>
      <c r="I44" s="326">
        <f t="shared" si="1"/>
        <v>18100</v>
      </c>
      <c r="J44" s="325">
        <f t="shared" si="1"/>
        <v>18100</v>
      </c>
      <c r="K44" s="325">
        <f t="shared" si="1"/>
        <v>18100</v>
      </c>
      <c r="L44" s="325">
        <f t="shared" si="1"/>
        <v>18100</v>
      </c>
      <c r="Q44" s="43"/>
    </row>
    <row r="45" spans="1:18" ht="13.5" customHeight="1">
      <c r="A45" s="340">
        <v>2</v>
      </c>
      <c r="B45" s="336">
        <v>1</v>
      </c>
      <c r="C45" s="337">
        <v>2</v>
      </c>
      <c r="D45" s="338">
        <v>1</v>
      </c>
      <c r="E45" s="336">
        <v>1</v>
      </c>
      <c r="F45" s="339"/>
      <c r="G45" s="338" t="s">
        <v>33</v>
      </c>
      <c r="H45" s="324">
        <v>11</v>
      </c>
      <c r="I45" s="325">
        <f t="shared" si="1"/>
        <v>18100</v>
      </c>
      <c r="J45" s="325">
        <f t="shared" si="1"/>
        <v>18100</v>
      </c>
      <c r="K45" s="325">
        <f t="shared" si="1"/>
        <v>18100</v>
      </c>
      <c r="L45" s="325">
        <f t="shared" si="1"/>
        <v>18100</v>
      </c>
      <c r="M45" s="43"/>
      <c r="Q45" s="341"/>
    </row>
    <row r="46" spans="1:18" ht="14.25" customHeight="1">
      <c r="A46" s="340">
        <v>2</v>
      </c>
      <c r="B46" s="336">
        <v>1</v>
      </c>
      <c r="C46" s="337">
        <v>2</v>
      </c>
      <c r="D46" s="338">
        <v>1</v>
      </c>
      <c r="E46" s="336">
        <v>1</v>
      </c>
      <c r="F46" s="339">
        <v>1</v>
      </c>
      <c r="G46" s="338" t="s">
        <v>33</v>
      </c>
      <c r="H46" s="324">
        <v>12</v>
      </c>
      <c r="I46" s="344">
        <v>18100</v>
      </c>
      <c r="J46" s="343">
        <v>18100</v>
      </c>
      <c r="K46" s="343">
        <v>18100</v>
      </c>
      <c r="L46" s="343">
        <v>18100</v>
      </c>
      <c r="M46" s="43"/>
      <c r="Q46" s="341"/>
    </row>
    <row r="47" spans="1:18" ht="26.25" customHeight="1">
      <c r="A47" s="345">
        <v>2</v>
      </c>
      <c r="B47" s="346">
        <v>2</v>
      </c>
      <c r="C47" s="329"/>
      <c r="D47" s="330"/>
      <c r="E47" s="331"/>
      <c r="F47" s="332"/>
      <c r="G47" s="333" t="s">
        <v>34</v>
      </c>
      <c r="H47" s="324">
        <v>13</v>
      </c>
      <c r="I47" s="347">
        <f t="shared" ref="I47:L49" si="2">I48</f>
        <v>155600</v>
      </c>
      <c r="J47" s="348">
        <f t="shared" si="2"/>
        <v>155600</v>
      </c>
      <c r="K47" s="347">
        <f t="shared" si="2"/>
        <v>153875.09</v>
      </c>
      <c r="L47" s="347">
        <f t="shared" si="2"/>
        <v>153875.09</v>
      </c>
      <c r="M47" s="43"/>
    </row>
    <row r="48" spans="1:18" ht="27" customHeight="1">
      <c r="A48" s="340">
        <v>2</v>
      </c>
      <c r="B48" s="336">
        <v>2</v>
      </c>
      <c r="C48" s="337">
        <v>1</v>
      </c>
      <c r="D48" s="338"/>
      <c r="E48" s="336"/>
      <c r="F48" s="339"/>
      <c r="G48" s="330" t="s">
        <v>34</v>
      </c>
      <c r="H48" s="324">
        <v>14</v>
      </c>
      <c r="I48" s="325">
        <f t="shared" si="2"/>
        <v>155600</v>
      </c>
      <c r="J48" s="326">
        <f t="shared" si="2"/>
        <v>155600</v>
      </c>
      <c r="K48" s="325">
        <f t="shared" si="2"/>
        <v>153875.09</v>
      </c>
      <c r="L48" s="326">
        <f t="shared" si="2"/>
        <v>153875.09</v>
      </c>
      <c r="M48" s="43"/>
      <c r="Q48" s="43"/>
      <c r="R48" s="341"/>
    </row>
    <row r="49" spans="1:18" ht="15.75" customHeight="1">
      <c r="A49" s="340">
        <v>2</v>
      </c>
      <c r="B49" s="336">
        <v>2</v>
      </c>
      <c r="C49" s="337">
        <v>1</v>
      </c>
      <c r="D49" s="338">
        <v>1</v>
      </c>
      <c r="E49" s="336"/>
      <c r="F49" s="339"/>
      <c r="G49" s="330" t="s">
        <v>34</v>
      </c>
      <c r="H49" s="324">
        <v>15</v>
      </c>
      <c r="I49" s="325">
        <f t="shared" si="2"/>
        <v>155600</v>
      </c>
      <c r="J49" s="326">
        <f t="shared" si="2"/>
        <v>155600</v>
      </c>
      <c r="K49" s="335">
        <f t="shared" si="2"/>
        <v>153875.09</v>
      </c>
      <c r="L49" s="335">
        <f t="shared" si="2"/>
        <v>153875.09</v>
      </c>
      <c r="M49" s="43"/>
      <c r="Q49" s="341"/>
      <c r="R49" s="43"/>
    </row>
    <row r="50" spans="1:18" ht="24.75" customHeight="1">
      <c r="A50" s="349">
        <v>2</v>
      </c>
      <c r="B50" s="350">
        <v>2</v>
      </c>
      <c r="C50" s="351">
        <v>1</v>
      </c>
      <c r="D50" s="352">
        <v>1</v>
      </c>
      <c r="E50" s="350">
        <v>1</v>
      </c>
      <c r="F50" s="353"/>
      <c r="G50" s="330" t="s">
        <v>34</v>
      </c>
      <c r="H50" s="324">
        <v>16</v>
      </c>
      <c r="I50" s="354">
        <f>SUM(I51:I66)</f>
        <v>155600</v>
      </c>
      <c r="J50" s="354">
        <f>SUM(J51:J66)</f>
        <v>155600</v>
      </c>
      <c r="K50" s="355">
        <f>SUM(K51:K66)</f>
        <v>153875.09</v>
      </c>
      <c r="L50" s="355">
        <f>SUM(L51:L66)</f>
        <v>153875.09</v>
      </c>
      <c r="M50" s="43"/>
      <c r="Q50" s="341"/>
      <c r="R50" s="43"/>
    </row>
    <row r="51" spans="1:18" ht="15.75" customHeight="1">
      <c r="A51" s="340">
        <v>2</v>
      </c>
      <c r="B51" s="336">
        <v>2</v>
      </c>
      <c r="C51" s="337">
        <v>1</v>
      </c>
      <c r="D51" s="338">
        <v>1</v>
      </c>
      <c r="E51" s="336">
        <v>1</v>
      </c>
      <c r="F51" s="356">
        <v>1</v>
      </c>
      <c r="G51" s="338" t="s">
        <v>35</v>
      </c>
      <c r="H51" s="324">
        <v>17</v>
      </c>
      <c r="I51" s="343">
        <v>23700</v>
      </c>
      <c r="J51" s="343">
        <v>23700</v>
      </c>
      <c r="K51" s="343">
        <v>21979.03</v>
      </c>
      <c r="L51" s="343">
        <v>21979.03</v>
      </c>
      <c r="M51" s="43"/>
      <c r="Q51" s="341"/>
      <c r="R51" s="43"/>
    </row>
    <row r="52" spans="1:18" ht="26.25" customHeight="1">
      <c r="A52" s="340">
        <v>2</v>
      </c>
      <c r="B52" s="336">
        <v>2</v>
      </c>
      <c r="C52" s="337">
        <v>1</v>
      </c>
      <c r="D52" s="338">
        <v>1</v>
      </c>
      <c r="E52" s="336">
        <v>1</v>
      </c>
      <c r="F52" s="339">
        <v>2</v>
      </c>
      <c r="G52" s="338" t="s">
        <v>36</v>
      </c>
      <c r="H52" s="324">
        <v>18</v>
      </c>
      <c r="I52" s="343">
        <v>900</v>
      </c>
      <c r="J52" s="343">
        <v>900</v>
      </c>
      <c r="K52" s="343">
        <v>899.93</v>
      </c>
      <c r="L52" s="343">
        <v>899.93</v>
      </c>
      <c r="M52" s="43"/>
      <c r="Q52" s="341"/>
      <c r="R52" s="43"/>
    </row>
    <row r="53" spans="1:18" ht="26.25" customHeight="1">
      <c r="A53" s="340">
        <v>2</v>
      </c>
      <c r="B53" s="336">
        <v>2</v>
      </c>
      <c r="C53" s="337">
        <v>1</v>
      </c>
      <c r="D53" s="338">
        <v>1</v>
      </c>
      <c r="E53" s="336">
        <v>1</v>
      </c>
      <c r="F53" s="339">
        <v>5</v>
      </c>
      <c r="G53" s="338" t="s">
        <v>37</v>
      </c>
      <c r="H53" s="324">
        <v>19</v>
      </c>
      <c r="I53" s="343">
        <v>2671</v>
      </c>
      <c r="J53" s="343">
        <v>2671</v>
      </c>
      <c r="K53" s="343">
        <v>2670.8</v>
      </c>
      <c r="L53" s="343">
        <v>2670.8</v>
      </c>
      <c r="M53" s="43"/>
      <c r="Q53" s="341"/>
      <c r="R53" s="43"/>
    </row>
    <row r="54" spans="1:18" ht="27" hidden="1" customHeight="1">
      <c r="A54" s="340">
        <v>2</v>
      </c>
      <c r="B54" s="336">
        <v>2</v>
      </c>
      <c r="C54" s="337">
        <v>1</v>
      </c>
      <c r="D54" s="338">
        <v>1</v>
      </c>
      <c r="E54" s="336">
        <v>1</v>
      </c>
      <c r="F54" s="339">
        <v>6</v>
      </c>
      <c r="G54" s="338" t="s">
        <v>38</v>
      </c>
      <c r="H54" s="324">
        <v>20</v>
      </c>
      <c r="I54" s="343">
        <v>0</v>
      </c>
      <c r="J54" s="343">
        <v>0</v>
      </c>
      <c r="K54" s="343">
        <v>0</v>
      </c>
      <c r="L54" s="343">
        <v>0</v>
      </c>
      <c r="M54" s="43"/>
      <c r="Q54" s="341"/>
      <c r="R54" s="43"/>
    </row>
    <row r="55" spans="1:18" ht="26.25" customHeight="1">
      <c r="A55" s="357">
        <v>2</v>
      </c>
      <c r="B55" s="331">
        <v>2</v>
      </c>
      <c r="C55" s="329">
        <v>1</v>
      </c>
      <c r="D55" s="330">
        <v>1</v>
      </c>
      <c r="E55" s="331">
        <v>1</v>
      </c>
      <c r="F55" s="332">
        <v>7</v>
      </c>
      <c r="G55" s="330" t="s">
        <v>39</v>
      </c>
      <c r="H55" s="324">
        <v>21</v>
      </c>
      <c r="I55" s="343">
        <v>700</v>
      </c>
      <c r="J55" s="343">
        <v>700</v>
      </c>
      <c r="K55" s="343">
        <v>700</v>
      </c>
      <c r="L55" s="343">
        <v>700</v>
      </c>
      <c r="M55" s="43"/>
      <c r="Q55" s="341"/>
      <c r="R55" s="43"/>
    </row>
    <row r="56" spans="1:18" ht="12" customHeight="1">
      <c r="A56" s="340">
        <v>2</v>
      </c>
      <c r="B56" s="336">
        <v>2</v>
      </c>
      <c r="C56" s="337">
        <v>1</v>
      </c>
      <c r="D56" s="338">
        <v>1</v>
      </c>
      <c r="E56" s="336">
        <v>1</v>
      </c>
      <c r="F56" s="339">
        <v>11</v>
      </c>
      <c r="G56" s="338" t="s">
        <v>40</v>
      </c>
      <c r="H56" s="324">
        <v>22</v>
      </c>
      <c r="I56" s="344">
        <v>945</v>
      </c>
      <c r="J56" s="343">
        <v>945</v>
      </c>
      <c r="K56" s="343">
        <v>944.02</v>
      </c>
      <c r="L56" s="343">
        <v>944.02</v>
      </c>
      <c r="M56" s="43"/>
      <c r="Q56" s="341"/>
      <c r="R56" s="43"/>
    </row>
    <row r="57" spans="1:18" ht="15.75" hidden="1" customHeight="1">
      <c r="A57" s="349">
        <v>2</v>
      </c>
      <c r="B57" s="358">
        <v>2</v>
      </c>
      <c r="C57" s="359">
        <v>1</v>
      </c>
      <c r="D57" s="359">
        <v>1</v>
      </c>
      <c r="E57" s="359">
        <v>1</v>
      </c>
      <c r="F57" s="360">
        <v>12</v>
      </c>
      <c r="G57" s="361" t="s">
        <v>41</v>
      </c>
      <c r="H57" s="324">
        <v>23</v>
      </c>
      <c r="I57" s="362">
        <v>0</v>
      </c>
      <c r="J57" s="343">
        <v>0</v>
      </c>
      <c r="K57" s="343">
        <v>0</v>
      </c>
      <c r="L57" s="343">
        <v>0</v>
      </c>
      <c r="M57" s="43"/>
      <c r="Q57" s="341"/>
      <c r="R57" s="43"/>
    </row>
    <row r="58" spans="1:18" ht="25.5" hidden="1" customHeight="1">
      <c r="A58" s="340">
        <v>2</v>
      </c>
      <c r="B58" s="336">
        <v>2</v>
      </c>
      <c r="C58" s="337">
        <v>1</v>
      </c>
      <c r="D58" s="337">
        <v>1</v>
      </c>
      <c r="E58" s="337">
        <v>1</v>
      </c>
      <c r="F58" s="339">
        <v>14</v>
      </c>
      <c r="G58" s="363" t="s">
        <v>42</v>
      </c>
      <c r="H58" s="324">
        <v>24</v>
      </c>
      <c r="I58" s="344">
        <v>0</v>
      </c>
      <c r="J58" s="344">
        <v>0</v>
      </c>
      <c r="K58" s="344">
        <v>0</v>
      </c>
      <c r="L58" s="344">
        <v>0</v>
      </c>
      <c r="M58" s="43"/>
      <c r="Q58" s="341"/>
      <c r="R58" s="43"/>
    </row>
    <row r="59" spans="1:18" ht="27.75" customHeight="1">
      <c r="A59" s="340">
        <v>2</v>
      </c>
      <c r="B59" s="336">
        <v>2</v>
      </c>
      <c r="C59" s="337">
        <v>1</v>
      </c>
      <c r="D59" s="337">
        <v>1</v>
      </c>
      <c r="E59" s="337">
        <v>1</v>
      </c>
      <c r="F59" s="339">
        <v>15</v>
      </c>
      <c r="G59" s="338" t="s">
        <v>43</v>
      </c>
      <c r="H59" s="324">
        <v>25</v>
      </c>
      <c r="I59" s="344">
        <v>59200</v>
      </c>
      <c r="J59" s="343">
        <v>59200</v>
      </c>
      <c r="K59" s="343">
        <v>59200</v>
      </c>
      <c r="L59" s="343">
        <v>59200</v>
      </c>
      <c r="M59" s="43"/>
      <c r="Q59" s="341"/>
      <c r="R59" s="43"/>
    </row>
    <row r="60" spans="1:18" ht="15.75" customHeight="1">
      <c r="A60" s="340">
        <v>2</v>
      </c>
      <c r="B60" s="336">
        <v>2</v>
      </c>
      <c r="C60" s="337">
        <v>1</v>
      </c>
      <c r="D60" s="337">
        <v>1</v>
      </c>
      <c r="E60" s="337">
        <v>1</v>
      </c>
      <c r="F60" s="339">
        <v>16</v>
      </c>
      <c r="G60" s="338" t="s">
        <v>44</v>
      </c>
      <c r="H60" s="324">
        <v>26</v>
      </c>
      <c r="I60" s="344">
        <v>5156</v>
      </c>
      <c r="J60" s="343">
        <v>5156</v>
      </c>
      <c r="K60" s="343">
        <v>5155.34</v>
      </c>
      <c r="L60" s="343">
        <v>5155.34</v>
      </c>
      <c r="M60" s="43"/>
      <c r="Q60" s="341"/>
      <c r="R60" s="43"/>
    </row>
    <row r="61" spans="1:18" ht="27.75" hidden="1" customHeight="1">
      <c r="A61" s="340">
        <v>2</v>
      </c>
      <c r="B61" s="336">
        <v>2</v>
      </c>
      <c r="C61" s="337">
        <v>1</v>
      </c>
      <c r="D61" s="337">
        <v>1</v>
      </c>
      <c r="E61" s="337">
        <v>1</v>
      </c>
      <c r="F61" s="339">
        <v>17</v>
      </c>
      <c r="G61" s="338" t="s">
        <v>45</v>
      </c>
      <c r="H61" s="324">
        <v>27</v>
      </c>
      <c r="I61" s="344">
        <v>0</v>
      </c>
      <c r="J61" s="344">
        <v>0</v>
      </c>
      <c r="K61" s="344">
        <v>0</v>
      </c>
      <c r="L61" s="344">
        <v>0</v>
      </c>
      <c r="M61" s="43"/>
      <c r="Q61" s="341"/>
      <c r="R61" s="43"/>
    </row>
    <row r="62" spans="1:18" ht="14.25" customHeight="1">
      <c r="A62" s="340">
        <v>2</v>
      </c>
      <c r="B62" s="336">
        <v>2</v>
      </c>
      <c r="C62" s="337">
        <v>1</v>
      </c>
      <c r="D62" s="337">
        <v>1</v>
      </c>
      <c r="E62" s="337">
        <v>1</v>
      </c>
      <c r="F62" s="339">
        <v>20</v>
      </c>
      <c r="G62" s="338" t="s">
        <v>46</v>
      </c>
      <c r="H62" s="324">
        <v>28</v>
      </c>
      <c r="I62" s="344">
        <v>33786</v>
      </c>
      <c r="J62" s="343">
        <v>33786</v>
      </c>
      <c r="K62" s="343">
        <v>33785.269999999997</v>
      </c>
      <c r="L62" s="343">
        <v>33785.269999999997</v>
      </c>
      <c r="M62" s="43"/>
      <c r="Q62" s="341"/>
      <c r="R62" s="43"/>
    </row>
    <row r="63" spans="1:18" ht="27.75" customHeight="1">
      <c r="A63" s="340">
        <v>2</v>
      </c>
      <c r="B63" s="336">
        <v>2</v>
      </c>
      <c r="C63" s="337">
        <v>1</v>
      </c>
      <c r="D63" s="337">
        <v>1</v>
      </c>
      <c r="E63" s="337">
        <v>1</v>
      </c>
      <c r="F63" s="339">
        <v>21</v>
      </c>
      <c r="G63" s="338" t="s">
        <v>47</v>
      </c>
      <c r="H63" s="324">
        <v>29</v>
      </c>
      <c r="I63" s="344">
        <v>3300</v>
      </c>
      <c r="J63" s="343">
        <v>3300</v>
      </c>
      <c r="K63" s="343">
        <v>3300</v>
      </c>
      <c r="L63" s="343">
        <v>3300</v>
      </c>
      <c r="M63" s="43"/>
      <c r="Q63" s="341"/>
      <c r="R63" s="43"/>
    </row>
    <row r="64" spans="1:18" ht="12" customHeight="1">
      <c r="A64" s="340">
        <v>2</v>
      </c>
      <c r="B64" s="336">
        <v>2</v>
      </c>
      <c r="C64" s="337">
        <v>1</v>
      </c>
      <c r="D64" s="337">
        <v>1</v>
      </c>
      <c r="E64" s="337">
        <v>1</v>
      </c>
      <c r="F64" s="339">
        <v>22</v>
      </c>
      <c r="G64" s="338" t="s">
        <v>48</v>
      </c>
      <c r="H64" s="324">
        <v>30</v>
      </c>
      <c r="I64" s="344">
        <v>500</v>
      </c>
      <c r="J64" s="343">
        <v>500</v>
      </c>
      <c r="K64" s="343">
        <v>500</v>
      </c>
      <c r="L64" s="343">
        <v>500</v>
      </c>
      <c r="M64" s="43"/>
      <c r="Q64" s="341"/>
      <c r="R64" s="43"/>
    </row>
    <row r="65" spans="1:18" ht="12" hidden="1" customHeight="1">
      <c r="A65" s="340">
        <v>2</v>
      </c>
      <c r="B65" s="336">
        <v>2</v>
      </c>
      <c r="C65" s="337">
        <v>1</v>
      </c>
      <c r="D65" s="337">
        <v>1</v>
      </c>
      <c r="E65" s="337">
        <v>1</v>
      </c>
      <c r="F65" s="339">
        <v>23</v>
      </c>
      <c r="G65" s="338" t="s">
        <v>443</v>
      </c>
      <c r="H65" s="324">
        <v>31</v>
      </c>
      <c r="I65" s="344">
        <v>0</v>
      </c>
      <c r="J65" s="343">
        <v>0</v>
      </c>
      <c r="K65" s="343">
        <v>0</v>
      </c>
      <c r="L65" s="343">
        <v>0</v>
      </c>
      <c r="M65" s="43"/>
      <c r="Q65" s="341"/>
      <c r="R65" s="43"/>
    </row>
    <row r="66" spans="1:18" ht="15" customHeight="1">
      <c r="A66" s="340">
        <v>2</v>
      </c>
      <c r="B66" s="336">
        <v>2</v>
      </c>
      <c r="C66" s="337">
        <v>1</v>
      </c>
      <c r="D66" s="337">
        <v>1</v>
      </c>
      <c r="E66" s="337">
        <v>1</v>
      </c>
      <c r="F66" s="339">
        <v>30</v>
      </c>
      <c r="G66" s="338" t="s">
        <v>49</v>
      </c>
      <c r="H66" s="324">
        <v>32</v>
      </c>
      <c r="I66" s="344">
        <v>24742</v>
      </c>
      <c r="J66" s="343">
        <v>24742</v>
      </c>
      <c r="K66" s="343">
        <v>24740.7</v>
      </c>
      <c r="L66" s="343">
        <v>24740.7</v>
      </c>
      <c r="M66" s="43"/>
      <c r="Q66" s="341"/>
      <c r="R66" s="43"/>
    </row>
    <row r="67" spans="1:18" ht="14.25" hidden="1" customHeight="1">
      <c r="A67" s="364">
        <v>2</v>
      </c>
      <c r="B67" s="365">
        <v>3</v>
      </c>
      <c r="C67" s="328"/>
      <c r="D67" s="329"/>
      <c r="E67" s="329"/>
      <c r="F67" s="332"/>
      <c r="G67" s="366" t="s">
        <v>50</v>
      </c>
      <c r="H67" s="324">
        <v>33</v>
      </c>
      <c r="I67" s="347">
        <f>I68</f>
        <v>0</v>
      </c>
      <c r="J67" s="347">
        <f>J68</f>
        <v>0</v>
      </c>
      <c r="K67" s="347">
        <f>K68</f>
        <v>0</v>
      </c>
      <c r="L67" s="347">
        <f>L68</f>
        <v>0</v>
      </c>
      <c r="M67" s="43"/>
    </row>
    <row r="68" spans="1:18" ht="13.5" hidden="1" customHeight="1">
      <c r="A68" s="340">
        <v>2</v>
      </c>
      <c r="B68" s="336">
        <v>3</v>
      </c>
      <c r="C68" s="337">
        <v>1</v>
      </c>
      <c r="D68" s="337"/>
      <c r="E68" s="337"/>
      <c r="F68" s="339"/>
      <c r="G68" s="338" t="s">
        <v>51</v>
      </c>
      <c r="H68" s="324">
        <v>34</v>
      </c>
      <c r="I68" s="325">
        <f>SUM(I69+I74+I79)</f>
        <v>0</v>
      </c>
      <c r="J68" s="367">
        <f>SUM(J69+J74+J79)</f>
        <v>0</v>
      </c>
      <c r="K68" s="326">
        <f>SUM(K69+K74+K79)</f>
        <v>0</v>
      </c>
      <c r="L68" s="325">
        <f>SUM(L69+L74+L79)</f>
        <v>0</v>
      </c>
      <c r="M68" s="43"/>
      <c r="Q68" s="43"/>
      <c r="R68" s="341"/>
    </row>
    <row r="69" spans="1:18" ht="15" hidden="1" customHeight="1">
      <c r="A69" s="340">
        <v>2</v>
      </c>
      <c r="B69" s="336">
        <v>3</v>
      </c>
      <c r="C69" s="337">
        <v>1</v>
      </c>
      <c r="D69" s="337">
        <v>1</v>
      </c>
      <c r="E69" s="337"/>
      <c r="F69" s="339"/>
      <c r="G69" s="338" t="s">
        <v>52</v>
      </c>
      <c r="H69" s="324">
        <v>35</v>
      </c>
      <c r="I69" s="325">
        <f>I70</f>
        <v>0</v>
      </c>
      <c r="J69" s="367">
        <f>J70</f>
        <v>0</v>
      </c>
      <c r="K69" s="326">
        <f>K70</f>
        <v>0</v>
      </c>
      <c r="L69" s="325">
        <f>L70</f>
        <v>0</v>
      </c>
      <c r="M69" s="43"/>
      <c r="Q69" s="341"/>
      <c r="R69" s="43"/>
    </row>
    <row r="70" spans="1:18" ht="13.5" hidden="1" customHeight="1">
      <c r="A70" s="340">
        <v>2</v>
      </c>
      <c r="B70" s="336">
        <v>3</v>
      </c>
      <c r="C70" s="337">
        <v>1</v>
      </c>
      <c r="D70" s="337">
        <v>1</v>
      </c>
      <c r="E70" s="337">
        <v>1</v>
      </c>
      <c r="F70" s="339"/>
      <c r="G70" s="338" t="s">
        <v>52</v>
      </c>
      <c r="H70" s="324">
        <v>36</v>
      </c>
      <c r="I70" s="325">
        <f>SUM(I71:I73)</f>
        <v>0</v>
      </c>
      <c r="J70" s="367">
        <f>SUM(J71:J73)</f>
        <v>0</v>
      </c>
      <c r="K70" s="326">
        <f>SUM(K71:K73)</f>
        <v>0</v>
      </c>
      <c r="L70" s="325">
        <f>SUM(L71:L73)</f>
        <v>0</v>
      </c>
      <c r="M70" s="43"/>
      <c r="Q70" s="341"/>
      <c r="R70" s="43"/>
    </row>
    <row r="71" spans="1:18" s="368" customFormat="1" ht="25.5" hidden="1" customHeight="1">
      <c r="A71" s="340">
        <v>2</v>
      </c>
      <c r="B71" s="336">
        <v>3</v>
      </c>
      <c r="C71" s="337">
        <v>1</v>
      </c>
      <c r="D71" s="337">
        <v>1</v>
      </c>
      <c r="E71" s="337">
        <v>1</v>
      </c>
      <c r="F71" s="339">
        <v>1</v>
      </c>
      <c r="G71" s="338" t="s">
        <v>53</v>
      </c>
      <c r="H71" s="324">
        <v>37</v>
      </c>
      <c r="I71" s="344">
        <v>0</v>
      </c>
      <c r="J71" s="344">
        <v>0</v>
      </c>
      <c r="K71" s="344">
        <v>0</v>
      </c>
      <c r="L71" s="344">
        <v>0</v>
      </c>
      <c r="Q71" s="341"/>
      <c r="R71" s="43"/>
    </row>
    <row r="72" spans="1:18" ht="19.5" hidden="1" customHeight="1">
      <c r="A72" s="340">
        <v>2</v>
      </c>
      <c r="B72" s="331">
        <v>3</v>
      </c>
      <c r="C72" s="329">
        <v>1</v>
      </c>
      <c r="D72" s="329">
        <v>1</v>
      </c>
      <c r="E72" s="329">
        <v>1</v>
      </c>
      <c r="F72" s="332">
        <v>2</v>
      </c>
      <c r="G72" s="330" t="s">
        <v>54</v>
      </c>
      <c r="H72" s="324">
        <v>38</v>
      </c>
      <c r="I72" s="342">
        <v>0</v>
      </c>
      <c r="J72" s="342">
        <v>0</v>
      </c>
      <c r="K72" s="342">
        <v>0</v>
      </c>
      <c r="L72" s="342">
        <v>0</v>
      </c>
      <c r="M72" s="43"/>
      <c r="Q72" s="341"/>
      <c r="R72" s="43"/>
    </row>
    <row r="73" spans="1:18" ht="16.5" hidden="1" customHeight="1">
      <c r="A73" s="336">
        <v>2</v>
      </c>
      <c r="B73" s="337">
        <v>3</v>
      </c>
      <c r="C73" s="337">
        <v>1</v>
      </c>
      <c r="D73" s="337">
        <v>1</v>
      </c>
      <c r="E73" s="337">
        <v>1</v>
      </c>
      <c r="F73" s="339">
        <v>3</v>
      </c>
      <c r="G73" s="338" t="s">
        <v>55</v>
      </c>
      <c r="H73" s="324">
        <v>39</v>
      </c>
      <c r="I73" s="344">
        <v>0</v>
      </c>
      <c r="J73" s="344">
        <v>0</v>
      </c>
      <c r="K73" s="344">
        <v>0</v>
      </c>
      <c r="L73" s="344">
        <v>0</v>
      </c>
      <c r="M73" s="43"/>
      <c r="Q73" s="341"/>
      <c r="R73" s="43"/>
    </row>
    <row r="74" spans="1:18" ht="29.25" hidden="1" customHeight="1">
      <c r="A74" s="331">
        <v>2</v>
      </c>
      <c r="B74" s="329">
        <v>3</v>
      </c>
      <c r="C74" s="329">
        <v>1</v>
      </c>
      <c r="D74" s="329">
        <v>2</v>
      </c>
      <c r="E74" s="329"/>
      <c r="F74" s="332"/>
      <c r="G74" s="330" t="s">
        <v>56</v>
      </c>
      <c r="H74" s="324">
        <v>40</v>
      </c>
      <c r="I74" s="347">
        <f>I75</f>
        <v>0</v>
      </c>
      <c r="J74" s="369">
        <f>J75</f>
        <v>0</v>
      </c>
      <c r="K74" s="348">
        <f>K75</f>
        <v>0</v>
      </c>
      <c r="L74" s="348">
        <f>L75</f>
        <v>0</v>
      </c>
      <c r="M74" s="43"/>
      <c r="Q74" s="341"/>
      <c r="R74" s="43"/>
    </row>
    <row r="75" spans="1:18" ht="27" hidden="1" customHeight="1">
      <c r="A75" s="350">
        <v>2</v>
      </c>
      <c r="B75" s="351">
        <v>3</v>
      </c>
      <c r="C75" s="351">
        <v>1</v>
      </c>
      <c r="D75" s="351">
        <v>2</v>
      </c>
      <c r="E75" s="351">
        <v>1</v>
      </c>
      <c r="F75" s="353"/>
      <c r="G75" s="330" t="s">
        <v>56</v>
      </c>
      <c r="H75" s="324">
        <v>41</v>
      </c>
      <c r="I75" s="335">
        <f>SUM(I76:I78)</f>
        <v>0</v>
      </c>
      <c r="J75" s="370">
        <f>SUM(J76:J78)</f>
        <v>0</v>
      </c>
      <c r="K75" s="334">
        <f>SUM(K76:K78)</f>
        <v>0</v>
      </c>
      <c r="L75" s="326">
        <f>SUM(L76:L78)</f>
        <v>0</v>
      </c>
      <c r="M75" s="43"/>
      <c r="Q75" s="341"/>
      <c r="R75" s="43"/>
    </row>
    <row r="76" spans="1:18" s="368" customFormat="1" ht="27" hidden="1" customHeight="1">
      <c r="A76" s="336">
        <v>2</v>
      </c>
      <c r="B76" s="337">
        <v>3</v>
      </c>
      <c r="C76" s="337">
        <v>1</v>
      </c>
      <c r="D76" s="337">
        <v>2</v>
      </c>
      <c r="E76" s="337">
        <v>1</v>
      </c>
      <c r="F76" s="339">
        <v>1</v>
      </c>
      <c r="G76" s="340" t="s">
        <v>53</v>
      </c>
      <c r="H76" s="324">
        <v>42</v>
      </c>
      <c r="I76" s="344">
        <v>0</v>
      </c>
      <c r="J76" s="344">
        <v>0</v>
      </c>
      <c r="K76" s="344">
        <v>0</v>
      </c>
      <c r="L76" s="344">
        <v>0</v>
      </c>
      <c r="Q76" s="341"/>
      <c r="R76" s="43"/>
    </row>
    <row r="77" spans="1:18" ht="16.5" hidden="1" customHeight="1">
      <c r="A77" s="336">
        <v>2</v>
      </c>
      <c r="B77" s="337">
        <v>3</v>
      </c>
      <c r="C77" s="337">
        <v>1</v>
      </c>
      <c r="D77" s="337">
        <v>2</v>
      </c>
      <c r="E77" s="337">
        <v>1</v>
      </c>
      <c r="F77" s="339">
        <v>2</v>
      </c>
      <c r="G77" s="340" t="s">
        <v>54</v>
      </c>
      <c r="H77" s="324">
        <v>43</v>
      </c>
      <c r="I77" s="344">
        <v>0</v>
      </c>
      <c r="J77" s="344">
        <v>0</v>
      </c>
      <c r="K77" s="344">
        <v>0</v>
      </c>
      <c r="L77" s="344">
        <v>0</v>
      </c>
      <c r="M77" s="43"/>
      <c r="Q77" s="341"/>
      <c r="R77" s="43"/>
    </row>
    <row r="78" spans="1:18" ht="15" hidden="1" customHeight="1">
      <c r="A78" s="336">
        <v>2</v>
      </c>
      <c r="B78" s="337">
        <v>3</v>
      </c>
      <c r="C78" s="337">
        <v>1</v>
      </c>
      <c r="D78" s="337">
        <v>2</v>
      </c>
      <c r="E78" s="337">
        <v>1</v>
      </c>
      <c r="F78" s="339">
        <v>3</v>
      </c>
      <c r="G78" s="340" t="s">
        <v>55</v>
      </c>
      <c r="H78" s="324">
        <v>44</v>
      </c>
      <c r="I78" s="344">
        <v>0</v>
      </c>
      <c r="J78" s="344">
        <v>0</v>
      </c>
      <c r="K78" s="344">
        <v>0</v>
      </c>
      <c r="L78" s="344">
        <v>0</v>
      </c>
      <c r="M78" s="43"/>
      <c r="Q78" s="341"/>
      <c r="R78" s="43"/>
    </row>
    <row r="79" spans="1:18" ht="27.75" hidden="1" customHeight="1">
      <c r="A79" s="336">
        <v>2</v>
      </c>
      <c r="B79" s="337">
        <v>3</v>
      </c>
      <c r="C79" s="337">
        <v>1</v>
      </c>
      <c r="D79" s="337">
        <v>3</v>
      </c>
      <c r="E79" s="337"/>
      <c r="F79" s="339"/>
      <c r="G79" s="340" t="s">
        <v>444</v>
      </c>
      <c r="H79" s="324">
        <v>45</v>
      </c>
      <c r="I79" s="325">
        <f>I80</f>
        <v>0</v>
      </c>
      <c r="J79" s="367">
        <f>J80</f>
        <v>0</v>
      </c>
      <c r="K79" s="326">
        <f>K80</f>
        <v>0</v>
      </c>
      <c r="L79" s="326">
        <f>L80</f>
        <v>0</v>
      </c>
      <c r="M79" s="43"/>
      <c r="Q79" s="341"/>
      <c r="R79" s="43"/>
    </row>
    <row r="80" spans="1:18" ht="26.25" hidden="1" customHeight="1">
      <c r="A80" s="336">
        <v>2</v>
      </c>
      <c r="B80" s="337">
        <v>3</v>
      </c>
      <c r="C80" s="337">
        <v>1</v>
      </c>
      <c r="D80" s="337">
        <v>3</v>
      </c>
      <c r="E80" s="337">
        <v>1</v>
      </c>
      <c r="F80" s="339"/>
      <c r="G80" s="340" t="s">
        <v>445</v>
      </c>
      <c r="H80" s="324">
        <v>46</v>
      </c>
      <c r="I80" s="325">
        <f>SUM(I81:I83)</f>
        <v>0</v>
      </c>
      <c r="J80" s="367">
        <f>SUM(J81:J83)</f>
        <v>0</v>
      </c>
      <c r="K80" s="326">
        <f>SUM(K81:K83)</f>
        <v>0</v>
      </c>
      <c r="L80" s="326">
        <f>SUM(L81:L83)</f>
        <v>0</v>
      </c>
      <c r="M80" s="43"/>
      <c r="Q80" s="341"/>
      <c r="R80" s="43"/>
    </row>
    <row r="81" spans="1:18" ht="15" hidden="1" customHeight="1">
      <c r="A81" s="331">
        <v>2</v>
      </c>
      <c r="B81" s="329">
        <v>3</v>
      </c>
      <c r="C81" s="329">
        <v>1</v>
      </c>
      <c r="D81" s="329">
        <v>3</v>
      </c>
      <c r="E81" s="329">
        <v>1</v>
      </c>
      <c r="F81" s="332">
        <v>1</v>
      </c>
      <c r="G81" s="357" t="s">
        <v>57</v>
      </c>
      <c r="H81" s="324">
        <v>47</v>
      </c>
      <c r="I81" s="342">
        <v>0</v>
      </c>
      <c r="J81" s="342">
        <v>0</v>
      </c>
      <c r="K81" s="342">
        <v>0</v>
      </c>
      <c r="L81" s="342">
        <v>0</v>
      </c>
      <c r="M81" s="43"/>
      <c r="Q81" s="341"/>
      <c r="R81" s="43"/>
    </row>
    <row r="82" spans="1:18" ht="16.5" hidden="1" customHeight="1">
      <c r="A82" s="336">
        <v>2</v>
      </c>
      <c r="B82" s="337">
        <v>3</v>
      </c>
      <c r="C82" s="337">
        <v>1</v>
      </c>
      <c r="D82" s="337">
        <v>3</v>
      </c>
      <c r="E82" s="337">
        <v>1</v>
      </c>
      <c r="F82" s="339">
        <v>2</v>
      </c>
      <c r="G82" s="340" t="s">
        <v>58</v>
      </c>
      <c r="H82" s="324">
        <v>48</v>
      </c>
      <c r="I82" s="344">
        <v>0</v>
      </c>
      <c r="J82" s="344">
        <v>0</v>
      </c>
      <c r="K82" s="344">
        <v>0</v>
      </c>
      <c r="L82" s="344">
        <v>0</v>
      </c>
      <c r="M82" s="43"/>
      <c r="Q82" s="341"/>
      <c r="R82" s="43"/>
    </row>
    <row r="83" spans="1:18" ht="17.25" hidden="1" customHeight="1">
      <c r="A83" s="331">
        <v>2</v>
      </c>
      <c r="B83" s="329">
        <v>3</v>
      </c>
      <c r="C83" s="329">
        <v>1</v>
      </c>
      <c r="D83" s="329">
        <v>3</v>
      </c>
      <c r="E83" s="329">
        <v>1</v>
      </c>
      <c r="F83" s="332">
        <v>3</v>
      </c>
      <c r="G83" s="357" t="s">
        <v>59</v>
      </c>
      <c r="H83" s="324">
        <v>49</v>
      </c>
      <c r="I83" s="342">
        <v>0</v>
      </c>
      <c r="J83" s="342">
        <v>0</v>
      </c>
      <c r="K83" s="342">
        <v>0</v>
      </c>
      <c r="L83" s="342">
        <v>0</v>
      </c>
      <c r="M83" s="43"/>
      <c r="Q83" s="341"/>
      <c r="R83" s="43"/>
    </row>
    <row r="84" spans="1:18" ht="12.75" hidden="1" customHeight="1">
      <c r="A84" s="331">
        <v>2</v>
      </c>
      <c r="B84" s="329">
        <v>3</v>
      </c>
      <c r="C84" s="329">
        <v>2</v>
      </c>
      <c r="D84" s="329"/>
      <c r="E84" s="329"/>
      <c r="F84" s="332"/>
      <c r="G84" s="357" t="s">
        <v>60</v>
      </c>
      <c r="H84" s="324">
        <v>50</v>
      </c>
      <c r="I84" s="325">
        <f t="shared" ref="I84:L85" si="3">I85</f>
        <v>0</v>
      </c>
      <c r="J84" s="325">
        <f t="shared" si="3"/>
        <v>0</v>
      </c>
      <c r="K84" s="325">
        <f t="shared" si="3"/>
        <v>0</v>
      </c>
      <c r="L84" s="325">
        <f t="shared" si="3"/>
        <v>0</v>
      </c>
      <c r="M84" s="43"/>
    </row>
    <row r="85" spans="1:18" ht="12" hidden="1" customHeight="1">
      <c r="A85" s="331">
        <v>2</v>
      </c>
      <c r="B85" s="329">
        <v>3</v>
      </c>
      <c r="C85" s="329">
        <v>2</v>
      </c>
      <c r="D85" s="329">
        <v>1</v>
      </c>
      <c r="E85" s="329"/>
      <c r="F85" s="332"/>
      <c r="G85" s="357" t="s">
        <v>60</v>
      </c>
      <c r="H85" s="324">
        <v>51</v>
      </c>
      <c r="I85" s="325">
        <f t="shared" si="3"/>
        <v>0</v>
      </c>
      <c r="J85" s="325">
        <f t="shared" si="3"/>
        <v>0</v>
      </c>
      <c r="K85" s="325">
        <f t="shared" si="3"/>
        <v>0</v>
      </c>
      <c r="L85" s="325">
        <f t="shared" si="3"/>
        <v>0</v>
      </c>
      <c r="M85" s="43"/>
    </row>
    <row r="86" spans="1:18" ht="15.75" hidden="1" customHeight="1">
      <c r="A86" s="331">
        <v>2</v>
      </c>
      <c r="B86" s="329">
        <v>3</v>
      </c>
      <c r="C86" s="329">
        <v>2</v>
      </c>
      <c r="D86" s="329">
        <v>1</v>
      </c>
      <c r="E86" s="329">
        <v>1</v>
      </c>
      <c r="F86" s="332"/>
      <c r="G86" s="357" t="s">
        <v>60</v>
      </c>
      <c r="H86" s="324">
        <v>52</v>
      </c>
      <c r="I86" s="325">
        <f>SUM(I87)</f>
        <v>0</v>
      </c>
      <c r="J86" s="325">
        <f>SUM(J87)</f>
        <v>0</v>
      </c>
      <c r="K86" s="325">
        <f>SUM(K87)</f>
        <v>0</v>
      </c>
      <c r="L86" s="325">
        <f>SUM(L87)</f>
        <v>0</v>
      </c>
      <c r="M86" s="43"/>
    </row>
    <row r="87" spans="1:18" ht="13.5" hidden="1" customHeight="1">
      <c r="A87" s="331">
        <v>2</v>
      </c>
      <c r="B87" s="329">
        <v>3</v>
      </c>
      <c r="C87" s="329">
        <v>2</v>
      </c>
      <c r="D87" s="329">
        <v>1</v>
      </c>
      <c r="E87" s="329">
        <v>1</v>
      </c>
      <c r="F87" s="332">
        <v>1</v>
      </c>
      <c r="G87" s="357" t="s">
        <v>60</v>
      </c>
      <c r="H87" s="324">
        <v>53</v>
      </c>
      <c r="I87" s="344">
        <v>0</v>
      </c>
      <c r="J87" s="344">
        <v>0</v>
      </c>
      <c r="K87" s="344">
        <v>0</v>
      </c>
      <c r="L87" s="344">
        <v>0</v>
      </c>
      <c r="M87" s="43"/>
    </row>
    <row r="88" spans="1:18" ht="16.5" hidden="1" customHeight="1">
      <c r="A88" s="320">
        <v>2</v>
      </c>
      <c r="B88" s="321">
        <v>4</v>
      </c>
      <c r="C88" s="321"/>
      <c r="D88" s="321"/>
      <c r="E88" s="321"/>
      <c r="F88" s="323"/>
      <c r="G88" s="371" t="s">
        <v>61</v>
      </c>
      <c r="H88" s="324">
        <v>54</v>
      </c>
      <c r="I88" s="325">
        <f t="shared" ref="I88:L90" si="4">I89</f>
        <v>0</v>
      </c>
      <c r="J88" s="367">
        <f t="shared" si="4"/>
        <v>0</v>
      </c>
      <c r="K88" s="326">
        <f t="shared" si="4"/>
        <v>0</v>
      </c>
      <c r="L88" s="326">
        <f t="shared" si="4"/>
        <v>0</v>
      </c>
      <c r="M88" s="43"/>
    </row>
    <row r="89" spans="1:18" ht="15.75" hidden="1" customHeight="1">
      <c r="A89" s="336">
        <v>2</v>
      </c>
      <c r="B89" s="337">
        <v>4</v>
      </c>
      <c r="C89" s="337">
        <v>1</v>
      </c>
      <c r="D89" s="337"/>
      <c r="E89" s="337"/>
      <c r="F89" s="339"/>
      <c r="G89" s="340" t="s">
        <v>62</v>
      </c>
      <c r="H89" s="324">
        <v>55</v>
      </c>
      <c r="I89" s="325">
        <f t="shared" si="4"/>
        <v>0</v>
      </c>
      <c r="J89" s="367">
        <f t="shared" si="4"/>
        <v>0</v>
      </c>
      <c r="K89" s="326">
        <f t="shared" si="4"/>
        <v>0</v>
      </c>
      <c r="L89" s="326">
        <f t="shared" si="4"/>
        <v>0</v>
      </c>
      <c r="M89" s="43"/>
    </row>
    <row r="90" spans="1:18" ht="17.25" hidden="1" customHeight="1">
      <c r="A90" s="336">
        <v>2</v>
      </c>
      <c r="B90" s="337">
        <v>4</v>
      </c>
      <c r="C90" s="337">
        <v>1</v>
      </c>
      <c r="D90" s="337">
        <v>1</v>
      </c>
      <c r="E90" s="337"/>
      <c r="F90" s="339"/>
      <c r="G90" s="340" t="s">
        <v>62</v>
      </c>
      <c r="H90" s="324">
        <v>56</v>
      </c>
      <c r="I90" s="325">
        <f t="shared" si="4"/>
        <v>0</v>
      </c>
      <c r="J90" s="367">
        <f t="shared" si="4"/>
        <v>0</v>
      </c>
      <c r="K90" s="326">
        <f t="shared" si="4"/>
        <v>0</v>
      </c>
      <c r="L90" s="326">
        <f t="shared" si="4"/>
        <v>0</v>
      </c>
      <c r="M90" s="43"/>
    </row>
    <row r="91" spans="1:18" ht="18" hidden="1" customHeight="1">
      <c r="A91" s="336">
        <v>2</v>
      </c>
      <c r="B91" s="337">
        <v>4</v>
      </c>
      <c r="C91" s="337">
        <v>1</v>
      </c>
      <c r="D91" s="337">
        <v>1</v>
      </c>
      <c r="E91" s="337">
        <v>1</v>
      </c>
      <c r="F91" s="339"/>
      <c r="G91" s="340" t="s">
        <v>62</v>
      </c>
      <c r="H91" s="324">
        <v>57</v>
      </c>
      <c r="I91" s="325">
        <f>SUM(I92:I94)</f>
        <v>0</v>
      </c>
      <c r="J91" s="367">
        <f>SUM(J92:J94)</f>
        <v>0</v>
      </c>
      <c r="K91" s="326">
        <f>SUM(K92:K94)</f>
        <v>0</v>
      </c>
      <c r="L91" s="326">
        <f>SUM(L92:L94)</f>
        <v>0</v>
      </c>
      <c r="M91" s="43"/>
    </row>
    <row r="92" spans="1:18" ht="14.25" hidden="1" customHeight="1">
      <c r="A92" s="336">
        <v>2</v>
      </c>
      <c r="B92" s="337">
        <v>4</v>
      </c>
      <c r="C92" s="337">
        <v>1</v>
      </c>
      <c r="D92" s="337">
        <v>1</v>
      </c>
      <c r="E92" s="337">
        <v>1</v>
      </c>
      <c r="F92" s="339">
        <v>1</v>
      </c>
      <c r="G92" s="340" t="s">
        <v>63</v>
      </c>
      <c r="H92" s="324">
        <v>58</v>
      </c>
      <c r="I92" s="344">
        <v>0</v>
      </c>
      <c r="J92" s="344">
        <v>0</v>
      </c>
      <c r="K92" s="344">
        <v>0</v>
      </c>
      <c r="L92" s="344">
        <v>0</v>
      </c>
      <c r="M92" s="43"/>
    </row>
    <row r="93" spans="1:18" ht="13.5" hidden="1" customHeight="1">
      <c r="A93" s="336">
        <v>2</v>
      </c>
      <c r="B93" s="336">
        <v>4</v>
      </c>
      <c r="C93" s="336">
        <v>1</v>
      </c>
      <c r="D93" s="337">
        <v>1</v>
      </c>
      <c r="E93" s="337">
        <v>1</v>
      </c>
      <c r="F93" s="372">
        <v>2</v>
      </c>
      <c r="G93" s="338" t="s">
        <v>64</v>
      </c>
      <c r="H93" s="324">
        <v>59</v>
      </c>
      <c r="I93" s="344">
        <v>0</v>
      </c>
      <c r="J93" s="344">
        <v>0</v>
      </c>
      <c r="K93" s="344">
        <v>0</v>
      </c>
      <c r="L93" s="344">
        <v>0</v>
      </c>
      <c r="M93" s="43"/>
    </row>
    <row r="94" spans="1:18" hidden="1">
      <c r="A94" s="336">
        <v>2</v>
      </c>
      <c r="B94" s="337">
        <v>4</v>
      </c>
      <c r="C94" s="336">
        <v>1</v>
      </c>
      <c r="D94" s="337">
        <v>1</v>
      </c>
      <c r="E94" s="337">
        <v>1</v>
      </c>
      <c r="F94" s="372">
        <v>3</v>
      </c>
      <c r="G94" s="338" t="s">
        <v>65</v>
      </c>
      <c r="H94" s="324">
        <v>60</v>
      </c>
      <c r="I94" s="344">
        <v>0</v>
      </c>
      <c r="J94" s="344">
        <v>0</v>
      </c>
      <c r="K94" s="344">
        <v>0</v>
      </c>
      <c r="L94" s="344">
        <v>0</v>
      </c>
    </row>
    <row r="95" spans="1:18" hidden="1">
      <c r="A95" s="320">
        <v>2</v>
      </c>
      <c r="B95" s="321">
        <v>5</v>
      </c>
      <c r="C95" s="320"/>
      <c r="D95" s="321"/>
      <c r="E95" s="321"/>
      <c r="F95" s="373"/>
      <c r="G95" s="322" t="s">
        <v>66</v>
      </c>
      <c r="H95" s="324">
        <v>61</v>
      </c>
      <c r="I95" s="325">
        <f>SUM(I96+I101+I106)</f>
        <v>0</v>
      </c>
      <c r="J95" s="367">
        <f>SUM(J96+J101+J106)</f>
        <v>0</v>
      </c>
      <c r="K95" s="326">
        <f>SUM(K96+K101+K106)</f>
        <v>0</v>
      </c>
      <c r="L95" s="326">
        <f>SUM(L96+L101+L106)</f>
        <v>0</v>
      </c>
    </row>
    <row r="96" spans="1:18" hidden="1">
      <c r="A96" s="331">
        <v>2</v>
      </c>
      <c r="B96" s="329">
        <v>5</v>
      </c>
      <c r="C96" s="331">
        <v>1</v>
      </c>
      <c r="D96" s="329"/>
      <c r="E96" s="329"/>
      <c r="F96" s="374"/>
      <c r="G96" s="330" t="s">
        <v>67</v>
      </c>
      <c r="H96" s="324">
        <v>62</v>
      </c>
      <c r="I96" s="347">
        <f t="shared" ref="I96:L97" si="5">I97</f>
        <v>0</v>
      </c>
      <c r="J96" s="369">
        <f t="shared" si="5"/>
        <v>0</v>
      </c>
      <c r="K96" s="348">
        <f t="shared" si="5"/>
        <v>0</v>
      </c>
      <c r="L96" s="348">
        <f t="shared" si="5"/>
        <v>0</v>
      </c>
    </row>
    <row r="97" spans="1:13" hidden="1">
      <c r="A97" s="336">
        <v>2</v>
      </c>
      <c r="B97" s="337">
        <v>5</v>
      </c>
      <c r="C97" s="336">
        <v>1</v>
      </c>
      <c r="D97" s="337">
        <v>1</v>
      </c>
      <c r="E97" s="337"/>
      <c r="F97" s="372"/>
      <c r="G97" s="338" t="s">
        <v>67</v>
      </c>
      <c r="H97" s="324">
        <v>63</v>
      </c>
      <c r="I97" s="325">
        <f t="shared" si="5"/>
        <v>0</v>
      </c>
      <c r="J97" s="367">
        <f t="shared" si="5"/>
        <v>0</v>
      </c>
      <c r="K97" s="326">
        <f t="shared" si="5"/>
        <v>0</v>
      </c>
      <c r="L97" s="326">
        <f t="shared" si="5"/>
        <v>0</v>
      </c>
    </row>
    <row r="98" spans="1:13" hidden="1">
      <c r="A98" s="336">
        <v>2</v>
      </c>
      <c r="B98" s="337">
        <v>5</v>
      </c>
      <c r="C98" s="336">
        <v>1</v>
      </c>
      <c r="D98" s="337">
        <v>1</v>
      </c>
      <c r="E98" s="337">
        <v>1</v>
      </c>
      <c r="F98" s="372"/>
      <c r="G98" s="338" t="s">
        <v>67</v>
      </c>
      <c r="H98" s="324">
        <v>64</v>
      </c>
      <c r="I98" s="325">
        <f>SUM(I99:I100)</f>
        <v>0</v>
      </c>
      <c r="J98" s="367">
        <f>SUM(J99:J100)</f>
        <v>0</v>
      </c>
      <c r="K98" s="326">
        <f>SUM(K99:K100)</f>
        <v>0</v>
      </c>
      <c r="L98" s="326">
        <f>SUM(L99:L100)</f>
        <v>0</v>
      </c>
    </row>
    <row r="99" spans="1:13" ht="25.5" hidden="1" customHeight="1">
      <c r="A99" s="336">
        <v>2</v>
      </c>
      <c r="B99" s="337">
        <v>5</v>
      </c>
      <c r="C99" s="336">
        <v>1</v>
      </c>
      <c r="D99" s="337">
        <v>1</v>
      </c>
      <c r="E99" s="337">
        <v>1</v>
      </c>
      <c r="F99" s="372">
        <v>1</v>
      </c>
      <c r="G99" s="338" t="s">
        <v>68</v>
      </c>
      <c r="H99" s="324">
        <v>65</v>
      </c>
      <c r="I99" s="344">
        <v>0</v>
      </c>
      <c r="J99" s="344">
        <v>0</v>
      </c>
      <c r="K99" s="344">
        <v>0</v>
      </c>
      <c r="L99" s="344">
        <v>0</v>
      </c>
      <c r="M99" s="43"/>
    </row>
    <row r="100" spans="1:13" ht="15.75" hidden="1" customHeight="1">
      <c r="A100" s="336">
        <v>2</v>
      </c>
      <c r="B100" s="337">
        <v>5</v>
      </c>
      <c r="C100" s="336">
        <v>1</v>
      </c>
      <c r="D100" s="337">
        <v>1</v>
      </c>
      <c r="E100" s="337">
        <v>1</v>
      </c>
      <c r="F100" s="372">
        <v>2</v>
      </c>
      <c r="G100" s="338" t="s">
        <v>69</v>
      </c>
      <c r="H100" s="324">
        <v>66</v>
      </c>
      <c r="I100" s="344">
        <v>0</v>
      </c>
      <c r="J100" s="344">
        <v>0</v>
      </c>
      <c r="K100" s="344">
        <v>0</v>
      </c>
      <c r="L100" s="344">
        <v>0</v>
      </c>
      <c r="M100" s="43"/>
    </row>
    <row r="101" spans="1:13" ht="12" hidden="1" customHeight="1">
      <c r="A101" s="336">
        <v>2</v>
      </c>
      <c r="B101" s="337">
        <v>5</v>
      </c>
      <c r="C101" s="336">
        <v>2</v>
      </c>
      <c r="D101" s="337"/>
      <c r="E101" s="337"/>
      <c r="F101" s="372"/>
      <c r="G101" s="338" t="s">
        <v>70</v>
      </c>
      <c r="H101" s="324">
        <v>67</v>
      </c>
      <c r="I101" s="325">
        <f t="shared" ref="I101:L102" si="6">I102</f>
        <v>0</v>
      </c>
      <c r="J101" s="367">
        <f t="shared" si="6"/>
        <v>0</v>
      </c>
      <c r="K101" s="326">
        <f t="shared" si="6"/>
        <v>0</v>
      </c>
      <c r="L101" s="325">
        <f t="shared" si="6"/>
        <v>0</v>
      </c>
      <c r="M101" s="43"/>
    </row>
    <row r="102" spans="1:13" ht="15.75" hidden="1" customHeight="1">
      <c r="A102" s="340">
        <v>2</v>
      </c>
      <c r="B102" s="336">
        <v>5</v>
      </c>
      <c r="C102" s="337">
        <v>2</v>
      </c>
      <c r="D102" s="338">
        <v>1</v>
      </c>
      <c r="E102" s="336"/>
      <c r="F102" s="372"/>
      <c r="G102" s="338" t="s">
        <v>70</v>
      </c>
      <c r="H102" s="324">
        <v>68</v>
      </c>
      <c r="I102" s="325">
        <f t="shared" si="6"/>
        <v>0</v>
      </c>
      <c r="J102" s="367">
        <f t="shared" si="6"/>
        <v>0</v>
      </c>
      <c r="K102" s="326">
        <f t="shared" si="6"/>
        <v>0</v>
      </c>
      <c r="L102" s="325">
        <f t="shared" si="6"/>
        <v>0</v>
      </c>
      <c r="M102" s="43"/>
    </row>
    <row r="103" spans="1:13" ht="15" hidden="1" customHeight="1">
      <c r="A103" s="340">
        <v>2</v>
      </c>
      <c r="B103" s="336">
        <v>5</v>
      </c>
      <c r="C103" s="337">
        <v>2</v>
      </c>
      <c r="D103" s="338">
        <v>1</v>
      </c>
      <c r="E103" s="336">
        <v>1</v>
      </c>
      <c r="F103" s="372"/>
      <c r="G103" s="338" t="s">
        <v>70</v>
      </c>
      <c r="H103" s="324">
        <v>69</v>
      </c>
      <c r="I103" s="325">
        <f>SUM(I104:I105)</f>
        <v>0</v>
      </c>
      <c r="J103" s="367">
        <f>SUM(J104:J105)</f>
        <v>0</v>
      </c>
      <c r="K103" s="326">
        <f>SUM(K104:K105)</f>
        <v>0</v>
      </c>
      <c r="L103" s="325">
        <f>SUM(L104:L105)</f>
        <v>0</v>
      </c>
      <c r="M103" s="43"/>
    </row>
    <row r="104" spans="1:13" ht="25.5" hidden="1" customHeight="1">
      <c r="A104" s="340">
        <v>2</v>
      </c>
      <c r="B104" s="336">
        <v>5</v>
      </c>
      <c r="C104" s="337">
        <v>2</v>
      </c>
      <c r="D104" s="338">
        <v>1</v>
      </c>
      <c r="E104" s="336">
        <v>1</v>
      </c>
      <c r="F104" s="372">
        <v>1</v>
      </c>
      <c r="G104" s="338" t="s">
        <v>71</v>
      </c>
      <c r="H104" s="324">
        <v>70</v>
      </c>
      <c r="I104" s="344">
        <v>0</v>
      </c>
      <c r="J104" s="344">
        <v>0</v>
      </c>
      <c r="K104" s="344">
        <v>0</v>
      </c>
      <c r="L104" s="344">
        <v>0</v>
      </c>
      <c r="M104" s="43"/>
    </row>
    <row r="105" spans="1:13" ht="25.5" hidden="1" customHeight="1">
      <c r="A105" s="340">
        <v>2</v>
      </c>
      <c r="B105" s="336">
        <v>5</v>
      </c>
      <c r="C105" s="337">
        <v>2</v>
      </c>
      <c r="D105" s="338">
        <v>1</v>
      </c>
      <c r="E105" s="336">
        <v>1</v>
      </c>
      <c r="F105" s="372">
        <v>2</v>
      </c>
      <c r="G105" s="338" t="s">
        <v>72</v>
      </c>
      <c r="H105" s="324">
        <v>71</v>
      </c>
      <c r="I105" s="344">
        <v>0</v>
      </c>
      <c r="J105" s="344">
        <v>0</v>
      </c>
      <c r="K105" s="344">
        <v>0</v>
      </c>
      <c r="L105" s="344">
        <v>0</v>
      </c>
      <c r="M105" s="43"/>
    </row>
    <row r="106" spans="1:13" ht="28.5" hidden="1" customHeight="1">
      <c r="A106" s="340">
        <v>2</v>
      </c>
      <c r="B106" s="336">
        <v>5</v>
      </c>
      <c r="C106" s="337">
        <v>3</v>
      </c>
      <c r="D106" s="338"/>
      <c r="E106" s="336"/>
      <c r="F106" s="372"/>
      <c r="G106" s="338" t="s">
        <v>73</v>
      </c>
      <c r="H106" s="324">
        <v>72</v>
      </c>
      <c r="I106" s="325">
        <f>I107+I111</f>
        <v>0</v>
      </c>
      <c r="J106" s="325">
        <f>J107+J111</f>
        <v>0</v>
      </c>
      <c r="K106" s="325">
        <f>K107+K111</f>
        <v>0</v>
      </c>
      <c r="L106" s="325">
        <f>L107+L111</f>
        <v>0</v>
      </c>
      <c r="M106" s="43"/>
    </row>
    <row r="107" spans="1:13" ht="27" hidden="1" customHeight="1">
      <c r="A107" s="340">
        <v>2</v>
      </c>
      <c r="B107" s="336">
        <v>5</v>
      </c>
      <c r="C107" s="337">
        <v>3</v>
      </c>
      <c r="D107" s="338">
        <v>1</v>
      </c>
      <c r="E107" s="336"/>
      <c r="F107" s="372"/>
      <c r="G107" s="338" t="s">
        <v>74</v>
      </c>
      <c r="H107" s="324">
        <v>73</v>
      </c>
      <c r="I107" s="325">
        <f>I108</f>
        <v>0</v>
      </c>
      <c r="J107" s="367">
        <f>J108</f>
        <v>0</v>
      </c>
      <c r="K107" s="326">
        <f>K108</f>
        <v>0</v>
      </c>
      <c r="L107" s="325">
        <f>L108</f>
        <v>0</v>
      </c>
      <c r="M107" s="43"/>
    </row>
    <row r="108" spans="1:13" ht="30" hidden="1" customHeight="1">
      <c r="A108" s="349">
        <v>2</v>
      </c>
      <c r="B108" s="350">
        <v>5</v>
      </c>
      <c r="C108" s="351">
        <v>3</v>
      </c>
      <c r="D108" s="352">
        <v>1</v>
      </c>
      <c r="E108" s="350">
        <v>1</v>
      </c>
      <c r="F108" s="375"/>
      <c r="G108" s="352" t="s">
        <v>74</v>
      </c>
      <c r="H108" s="324">
        <v>74</v>
      </c>
      <c r="I108" s="335">
        <f>SUM(I109:I110)</f>
        <v>0</v>
      </c>
      <c r="J108" s="370">
        <f>SUM(J109:J110)</f>
        <v>0</v>
      </c>
      <c r="K108" s="334">
        <f>SUM(K109:K110)</f>
        <v>0</v>
      </c>
      <c r="L108" s="335">
        <f>SUM(L109:L110)</f>
        <v>0</v>
      </c>
      <c r="M108" s="43"/>
    </row>
    <row r="109" spans="1:13" ht="26.25" hidden="1" customHeight="1">
      <c r="A109" s="340">
        <v>2</v>
      </c>
      <c r="B109" s="336">
        <v>5</v>
      </c>
      <c r="C109" s="337">
        <v>3</v>
      </c>
      <c r="D109" s="338">
        <v>1</v>
      </c>
      <c r="E109" s="336">
        <v>1</v>
      </c>
      <c r="F109" s="372">
        <v>1</v>
      </c>
      <c r="G109" s="338" t="s">
        <v>74</v>
      </c>
      <c r="H109" s="324">
        <v>75</v>
      </c>
      <c r="I109" s="344">
        <v>0</v>
      </c>
      <c r="J109" s="344">
        <v>0</v>
      </c>
      <c r="K109" s="344">
        <v>0</v>
      </c>
      <c r="L109" s="344">
        <v>0</v>
      </c>
      <c r="M109" s="43"/>
    </row>
    <row r="110" spans="1:13" ht="26.25" hidden="1" customHeight="1">
      <c r="A110" s="349">
        <v>2</v>
      </c>
      <c r="B110" s="350">
        <v>5</v>
      </c>
      <c r="C110" s="351">
        <v>3</v>
      </c>
      <c r="D110" s="352">
        <v>1</v>
      </c>
      <c r="E110" s="350">
        <v>1</v>
      </c>
      <c r="F110" s="375">
        <v>2</v>
      </c>
      <c r="G110" s="352" t="s">
        <v>75</v>
      </c>
      <c r="H110" s="324">
        <v>76</v>
      </c>
      <c r="I110" s="344">
        <v>0</v>
      </c>
      <c r="J110" s="344">
        <v>0</v>
      </c>
      <c r="K110" s="344">
        <v>0</v>
      </c>
      <c r="L110" s="344">
        <v>0</v>
      </c>
      <c r="M110" s="43"/>
    </row>
    <row r="111" spans="1:13" ht="27.75" hidden="1" customHeight="1">
      <c r="A111" s="349">
        <v>2</v>
      </c>
      <c r="B111" s="350">
        <v>5</v>
      </c>
      <c r="C111" s="351">
        <v>3</v>
      </c>
      <c r="D111" s="352">
        <v>2</v>
      </c>
      <c r="E111" s="350"/>
      <c r="F111" s="375"/>
      <c r="G111" s="352" t="s">
        <v>76</v>
      </c>
      <c r="H111" s="324">
        <v>77</v>
      </c>
      <c r="I111" s="335">
        <f>I112</f>
        <v>0</v>
      </c>
      <c r="J111" s="335">
        <f>J112</f>
        <v>0</v>
      </c>
      <c r="K111" s="335">
        <f>K112</f>
        <v>0</v>
      </c>
      <c r="L111" s="335">
        <f>L112</f>
        <v>0</v>
      </c>
      <c r="M111" s="43"/>
    </row>
    <row r="112" spans="1:13" ht="25.5" hidden="1" customHeight="1">
      <c r="A112" s="349">
        <v>2</v>
      </c>
      <c r="B112" s="350">
        <v>5</v>
      </c>
      <c r="C112" s="351">
        <v>3</v>
      </c>
      <c r="D112" s="352">
        <v>2</v>
      </c>
      <c r="E112" s="350">
        <v>1</v>
      </c>
      <c r="F112" s="375"/>
      <c r="G112" s="352" t="s">
        <v>76</v>
      </c>
      <c r="H112" s="324">
        <v>78</v>
      </c>
      <c r="I112" s="335">
        <f>SUM(I113:I114)</f>
        <v>0</v>
      </c>
      <c r="J112" s="335">
        <f>SUM(J113:J114)</f>
        <v>0</v>
      </c>
      <c r="K112" s="335">
        <f>SUM(K113:K114)</f>
        <v>0</v>
      </c>
      <c r="L112" s="335">
        <f>SUM(L113:L114)</f>
        <v>0</v>
      </c>
      <c r="M112" s="43"/>
    </row>
    <row r="113" spans="1:13" ht="30" hidden="1" customHeight="1">
      <c r="A113" s="349">
        <v>2</v>
      </c>
      <c r="B113" s="350">
        <v>5</v>
      </c>
      <c r="C113" s="351">
        <v>3</v>
      </c>
      <c r="D113" s="352">
        <v>2</v>
      </c>
      <c r="E113" s="350">
        <v>1</v>
      </c>
      <c r="F113" s="375">
        <v>1</v>
      </c>
      <c r="G113" s="352" t="s">
        <v>76</v>
      </c>
      <c r="H113" s="324">
        <v>79</v>
      </c>
      <c r="I113" s="344">
        <v>0</v>
      </c>
      <c r="J113" s="344">
        <v>0</v>
      </c>
      <c r="K113" s="344">
        <v>0</v>
      </c>
      <c r="L113" s="344">
        <v>0</v>
      </c>
      <c r="M113" s="43"/>
    </row>
    <row r="114" spans="1:13" ht="18" hidden="1" customHeight="1">
      <c r="A114" s="349">
        <v>2</v>
      </c>
      <c r="B114" s="350">
        <v>5</v>
      </c>
      <c r="C114" s="351">
        <v>3</v>
      </c>
      <c r="D114" s="352">
        <v>2</v>
      </c>
      <c r="E114" s="350">
        <v>1</v>
      </c>
      <c r="F114" s="375">
        <v>2</v>
      </c>
      <c r="G114" s="352" t="s">
        <v>77</v>
      </c>
      <c r="H114" s="324">
        <v>80</v>
      </c>
      <c r="I114" s="344">
        <v>0</v>
      </c>
      <c r="J114" s="344">
        <v>0</v>
      </c>
      <c r="K114" s="344">
        <v>0</v>
      </c>
      <c r="L114" s="344">
        <v>0</v>
      </c>
      <c r="M114" s="43"/>
    </row>
    <row r="115" spans="1:13" ht="16.5" hidden="1" customHeight="1">
      <c r="A115" s="371">
        <v>2</v>
      </c>
      <c r="B115" s="320">
        <v>6</v>
      </c>
      <c r="C115" s="321"/>
      <c r="D115" s="322"/>
      <c r="E115" s="320"/>
      <c r="F115" s="373"/>
      <c r="G115" s="376" t="s">
        <v>78</v>
      </c>
      <c r="H115" s="324">
        <v>81</v>
      </c>
      <c r="I115" s="325">
        <f>SUM(I116+I121+I125+I129+I133+I137)</f>
        <v>0</v>
      </c>
      <c r="J115" s="325">
        <f>SUM(J116+J121+J125+J129+J133+J137)</f>
        <v>0</v>
      </c>
      <c r="K115" s="325">
        <f>SUM(K116+K121+K125+K129+K133+K137)</f>
        <v>0</v>
      </c>
      <c r="L115" s="325">
        <f>SUM(L116+L121+L125+L129+L133+L137)</f>
        <v>0</v>
      </c>
      <c r="M115" s="43"/>
    </row>
    <row r="116" spans="1:13" ht="14.25" hidden="1" customHeight="1">
      <c r="A116" s="349">
        <v>2</v>
      </c>
      <c r="B116" s="350">
        <v>6</v>
      </c>
      <c r="C116" s="351">
        <v>1</v>
      </c>
      <c r="D116" s="352"/>
      <c r="E116" s="350"/>
      <c r="F116" s="375"/>
      <c r="G116" s="352" t="s">
        <v>79</v>
      </c>
      <c r="H116" s="324">
        <v>82</v>
      </c>
      <c r="I116" s="335">
        <f t="shared" ref="I116:L117" si="7">I117</f>
        <v>0</v>
      </c>
      <c r="J116" s="370">
        <f t="shared" si="7"/>
        <v>0</v>
      </c>
      <c r="K116" s="334">
        <f t="shared" si="7"/>
        <v>0</v>
      </c>
      <c r="L116" s="335">
        <f t="shared" si="7"/>
        <v>0</v>
      </c>
      <c r="M116" s="43"/>
    </row>
    <row r="117" spans="1:13" ht="14.25" hidden="1" customHeight="1">
      <c r="A117" s="340">
        <v>2</v>
      </c>
      <c r="B117" s="336">
        <v>6</v>
      </c>
      <c r="C117" s="337">
        <v>1</v>
      </c>
      <c r="D117" s="338">
        <v>1</v>
      </c>
      <c r="E117" s="336"/>
      <c r="F117" s="372"/>
      <c r="G117" s="338" t="s">
        <v>79</v>
      </c>
      <c r="H117" s="324">
        <v>83</v>
      </c>
      <c r="I117" s="325">
        <f t="shared" si="7"/>
        <v>0</v>
      </c>
      <c r="J117" s="367">
        <f t="shared" si="7"/>
        <v>0</v>
      </c>
      <c r="K117" s="326">
        <f t="shared" si="7"/>
        <v>0</v>
      </c>
      <c r="L117" s="325">
        <f t="shared" si="7"/>
        <v>0</v>
      </c>
      <c r="M117" s="43"/>
    </row>
    <row r="118" spans="1:13" hidden="1">
      <c r="A118" s="340">
        <v>2</v>
      </c>
      <c r="B118" s="336">
        <v>6</v>
      </c>
      <c r="C118" s="337">
        <v>1</v>
      </c>
      <c r="D118" s="338">
        <v>1</v>
      </c>
      <c r="E118" s="336">
        <v>1</v>
      </c>
      <c r="F118" s="372"/>
      <c r="G118" s="338" t="s">
        <v>79</v>
      </c>
      <c r="H118" s="324">
        <v>84</v>
      </c>
      <c r="I118" s="325">
        <f>SUM(I119:I120)</f>
        <v>0</v>
      </c>
      <c r="J118" s="367">
        <f>SUM(J119:J120)</f>
        <v>0</v>
      </c>
      <c r="K118" s="326">
        <f>SUM(K119:K120)</f>
        <v>0</v>
      </c>
      <c r="L118" s="325">
        <f>SUM(L119:L120)</f>
        <v>0</v>
      </c>
    </row>
    <row r="119" spans="1:13" ht="13.5" hidden="1" customHeight="1">
      <c r="A119" s="340">
        <v>2</v>
      </c>
      <c r="B119" s="336">
        <v>6</v>
      </c>
      <c r="C119" s="337">
        <v>1</v>
      </c>
      <c r="D119" s="338">
        <v>1</v>
      </c>
      <c r="E119" s="336">
        <v>1</v>
      </c>
      <c r="F119" s="372">
        <v>1</v>
      </c>
      <c r="G119" s="338" t="s">
        <v>80</v>
      </c>
      <c r="H119" s="324">
        <v>85</v>
      </c>
      <c r="I119" s="344">
        <v>0</v>
      </c>
      <c r="J119" s="344">
        <v>0</v>
      </c>
      <c r="K119" s="344">
        <v>0</v>
      </c>
      <c r="L119" s="344">
        <v>0</v>
      </c>
      <c r="M119" s="43"/>
    </row>
    <row r="120" spans="1:13" hidden="1">
      <c r="A120" s="357">
        <v>2</v>
      </c>
      <c r="B120" s="331">
        <v>6</v>
      </c>
      <c r="C120" s="329">
        <v>1</v>
      </c>
      <c r="D120" s="330">
        <v>1</v>
      </c>
      <c r="E120" s="331">
        <v>1</v>
      </c>
      <c r="F120" s="374">
        <v>2</v>
      </c>
      <c r="G120" s="330" t="s">
        <v>81</v>
      </c>
      <c r="H120" s="324">
        <v>86</v>
      </c>
      <c r="I120" s="342">
        <v>0</v>
      </c>
      <c r="J120" s="342">
        <v>0</v>
      </c>
      <c r="K120" s="342">
        <v>0</v>
      </c>
      <c r="L120" s="342">
        <v>0</v>
      </c>
    </row>
    <row r="121" spans="1:13" ht="25.5" hidden="1" customHeight="1">
      <c r="A121" s="340">
        <v>2</v>
      </c>
      <c r="B121" s="336">
        <v>6</v>
      </c>
      <c r="C121" s="337">
        <v>2</v>
      </c>
      <c r="D121" s="338"/>
      <c r="E121" s="336"/>
      <c r="F121" s="372"/>
      <c r="G121" s="338" t="s">
        <v>82</v>
      </c>
      <c r="H121" s="324">
        <v>87</v>
      </c>
      <c r="I121" s="325">
        <f t="shared" ref="I121:L123" si="8">I122</f>
        <v>0</v>
      </c>
      <c r="J121" s="367">
        <f t="shared" si="8"/>
        <v>0</v>
      </c>
      <c r="K121" s="326">
        <f t="shared" si="8"/>
        <v>0</v>
      </c>
      <c r="L121" s="325">
        <f t="shared" si="8"/>
        <v>0</v>
      </c>
      <c r="M121" s="43"/>
    </row>
    <row r="122" spans="1:13" ht="14.25" hidden="1" customHeight="1">
      <c r="A122" s="340">
        <v>2</v>
      </c>
      <c r="B122" s="336">
        <v>6</v>
      </c>
      <c r="C122" s="337">
        <v>2</v>
      </c>
      <c r="D122" s="338">
        <v>1</v>
      </c>
      <c r="E122" s="336"/>
      <c r="F122" s="372"/>
      <c r="G122" s="338" t="s">
        <v>82</v>
      </c>
      <c r="H122" s="324">
        <v>88</v>
      </c>
      <c r="I122" s="325">
        <f t="shared" si="8"/>
        <v>0</v>
      </c>
      <c r="J122" s="367">
        <f t="shared" si="8"/>
        <v>0</v>
      </c>
      <c r="K122" s="326">
        <f t="shared" si="8"/>
        <v>0</v>
      </c>
      <c r="L122" s="325">
        <f t="shared" si="8"/>
        <v>0</v>
      </c>
      <c r="M122" s="43"/>
    </row>
    <row r="123" spans="1:13" ht="14.25" hidden="1" customHeight="1">
      <c r="A123" s="340">
        <v>2</v>
      </c>
      <c r="B123" s="336">
        <v>6</v>
      </c>
      <c r="C123" s="337">
        <v>2</v>
      </c>
      <c r="D123" s="338">
        <v>1</v>
      </c>
      <c r="E123" s="336">
        <v>1</v>
      </c>
      <c r="F123" s="372"/>
      <c r="G123" s="338" t="s">
        <v>82</v>
      </c>
      <c r="H123" s="324">
        <v>89</v>
      </c>
      <c r="I123" s="377">
        <f t="shared" si="8"/>
        <v>0</v>
      </c>
      <c r="J123" s="378">
        <f t="shared" si="8"/>
        <v>0</v>
      </c>
      <c r="K123" s="379">
        <f t="shared" si="8"/>
        <v>0</v>
      </c>
      <c r="L123" s="377">
        <f t="shared" si="8"/>
        <v>0</v>
      </c>
      <c r="M123" s="43"/>
    </row>
    <row r="124" spans="1:13" ht="25.5" hidden="1" customHeight="1">
      <c r="A124" s="340">
        <v>2</v>
      </c>
      <c r="B124" s="336">
        <v>6</v>
      </c>
      <c r="C124" s="337">
        <v>2</v>
      </c>
      <c r="D124" s="338">
        <v>1</v>
      </c>
      <c r="E124" s="336">
        <v>1</v>
      </c>
      <c r="F124" s="372">
        <v>1</v>
      </c>
      <c r="G124" s="338" t="s">
        <v>82</v>
      </c>
      <c r="H124" s="324">
        <v>90</v>
      </c>
      <c r="I124" s="344">
        <v>0</v>
      </c>
      <c r="J124" s="344">
        <v>0</v>
      </c>
      <c r="K124" s="344">
        <v>0</v>
      </c>
      <c r="L124" s="344">
        <v>0</v>
      </c>
      <c r="M124" s="43"/>
    </row>
    <row r="125" spans="1:13" ht="26.25" hidden="1" customHeight="1">
      <c r="A125" s="357">
        <v>2</v>
      </c>
      <c r="B125" s="331">
        <v>6</v>
      </c>
      <c r="C125" s="329">
        <v>3</v>
      </c>
      <c r="D125" s="330"/>
      <c r="E125" s="331"/>
      <c r="F125" s="374"/>
      <c r="G125" s="330" t="s">
        <v>83</v>
      </c>
      <c r="H125" s="324">
        <v>91</v>
      </c>
      <c r="I125" s="347">
        <f t="shared" ref="I125:L127" si="9">I126</f>
        <v>0</v>
      </c>
      <c r="J125" s="369">
        <f t="shared" si="9"/>
        <v>0</v>
      </c>
      <c r="K125" s="348">
        <f t="shared" si="9"/>
        <v>0</v>
      </c>
      <c r="L125" s="347">
        <f t="shared" si="9"/>
        <v>0</v>
      </c>
      <c r="M125" s="43"/>
    </row>
    <row r="126" spans="1:13" ht="25.5" hidden="1" customHeight="1">
      <c r="A126" s="340">
        <v>2</v>
      </c>
      <c r="B126" s="336">
        <v>6</v>
      </c>
      <c r="C126" s="337">
        <v>3</v>
      </c>
      <c r="D126" s="338">
        <v>1</v>
      </c>
      <c r="E126" s="336"/>
      <c r="F126" s="372"/>
      <c r="G126" s="338" t="s">
        <v>83</v>
      </c>
      <c r="H126" s="324">
        <v>92</v>
      </c>
      <c r="I126" s="325">
        <f t="shared" si="9"/>
        <v>0</v>
      </c>
      <c r="J126" s="367">
        <f t="shared" si="9"/>
        <v>0</v>
      </c>
      <c r="K126" s="326">
        <f t="shared" si="9"/>
        <v>0</v>
      </c>
      <c r="L126" s="325">
        <f t="shared" si="9"/>
        <v>0</v>
      </c>
      <c r="M126" s="43"/>
    </row>
    <row r="127" spans="1:13" ht="26.25" hidden="1" customHeight="1">
      <c r="A127" s="340">
        <v>2</v>
      </c>
      <c r="B127" s="336">
        <v>6</v>
      </c>
      <c r="C127" s="337">
        <v>3</v>
      </c>
      <c r="D127" s="338">
        <v>1</v>
      </c>
      <c r="E127" s="336">
        <v>1</v>
      </c>
      <c r="F127" s="372"/>
      <c r="G127" s="338" t="s">
        <v>83</v>
      </c>
      <c r="H127" s="324">
        <v>93</v>
      </c>
      <c r="I127" s="325">
        <f t="shared" si="9"/>
        <v>0</v>
      </c>
      <c r="J127" s="367">
        <f t="shared" si="9"/>
        <v>0</v>
      </c>
      <c r="K127" s="326">
        <f t="shared" si="9"/>
        <v>0</v>
      </c>
      <c r="L127" s="325">
        <f t="shared" si="9"/>
        <v>0</v>
      </c>
      <c r="M127" s="43"/>
    </row>
    <row r="128" spans="1:13" ht="27" hidden="1" customHeight="1">
      <c r="A128" s="340">
        <v>2</v>
      </c>
      <c r="B128" s="336">
        <v>6</v>
      </c>
      <c r="C128" s="337">
        <v>3</v>
      </c>
      <c r="D128" s="338">
        <v>1</v>
      </c>
      <c r="E128" s="336">
        <v>1</v>
      </c>
      <c r="F128" s="372">
        <v>1</v>
      </c>
      <c r="G128" s="338" t="s">
        <v>83</v>
      </c>
      <c r="H128" s="324">
        <v>94</v>
      </c>
      <c r="I128" s="344">
        <v>0</v>
      </c>
      <c r="J128" s="344">
        <v>0</v>
      </c>
      <c r="K128" s="344">
        <v>0</v>
      </c>
      <c r="L128" s="344">
        <v>0</v>
      </c>
      <c r="M128" s="43"/>
    </row>
    <row r="129" spans="1:13" ht="25.5" hidden="1" customHeight="1">
      <c r="A129" s="357">
        <v>2</v>
      </c>
      <c r="B129" s="331">
        <v>6</v>
      </c>
      <c r="C129" s="329">
        <v>4</v>
      </c>
      <c r="D129" s="330"/>
      <c r="E129" s="331"/>
      <c r="F129" s="374"/>
      <c r="G129" s="330" t="s">
        <v>84</v>
      </c>
      <c r="H129" s="324">
        <v>95</v>
      </c>
      <c r="I129" s="347">
        <f t="shared" ref="I129:L131" si="10">I130</f>
        <v>0</v>
      </c>
      <c r="J129" s="369">
        <f t="shared" si="10"/>
        <v>0</v>
      </c>
      <c r="K129" s="348">
        <f t="shared" si="10"/>
        <v>0</v>
      </c>
      <c r="L129" s="347">
        <f t="shared" si="10"/>
        <v>0</v>
      </c>
      <c r="M129" s="43"/>
    </row>
    <row r="130" spans="1:13" ht="27" hidden="1" customHeight="1">
      <c r="A130" s="340">
        <v>2</v>
      </c>
      <c r="B130" s="336">
        <v>6</v>
      </c>
      <c r="C130" s="337">
        <v>4</v>
      </c>
      <c r="D130" s="338">
        <v>1</v>
      </c>
      <c r="E130" s="336"/>
      <c r="F130" s="372"/>
      <c r="G130" s="338" t="s">
        <v>84</v>
      </c>
      <c r="H130" s="324">
        <v>96</v>
      </c>
      <c r="I130" s="325">
        <f t="shared" si="10"/>
        <v>0</v>
      </c>
      <c r="J130" s="367">
        <f t="shared" si="10"/>
        <v>0</v>
      </c>
      <c r="K130" s="326">
        <f t="shared" si="10"/>
        <v>0</v>
      </c>
      <c r="L130" s="325">
        <f t="shared" si="10"/>
        <v>0</v>
      </c>
      <c r="M130" s="43"/>
    </row>
    <row r="131" spans="1:13" ht="27" hidden="1" customHeight="1">
      <c r="A131" s="340">
        <v>2</v>
      </c>
      <c r="B131" s="336">
        <v>6</v>
      </c>
      <c r="C131" s="337">
        <v>4</v>
      </c>
      <c r="D131" s="338">
        <v>1</v>
      </c>
      <c r="E131" s="336">
        <v>1</v>
      </c>
      <c r="F131" s="372"/>
      <c r="G131" s="338" t="s">
        <v>84</v>
      </c>
      <c r="H131" s="324">
        <v>97</v>
      </c>
      <c r="I131" s="325">
        <f t="shared" si="10"/>
        <v>0</v>
      </c>
      <c r="J131" s="367">
        <f t="shared" si="10"/>
        <v>0</v>
      </c>
      <c r="K131" s="326">
        <f t="shared" si="10"/>
        <v>0</v>
      </c>
      <c r="L131" s="325">
        <f t="shared" si="10"/>
        <v>0</v>
      </c>
      <c r="M131" s="43"/>
    </row>
    <row r="132" spans="1:13" ht="27.75" hidden="1" customHeight="1">
      <c r="A132" s="340">
        <v>2</v>
      </c>
      <c r="B132" s="336">
        <v>6</v>
      </c>
      <c r="C132" s="337">
        <v>4</v>
      </c>
      <c r="D132" s="338">
        <v>1</v>
      </c>
      <c r="E132" s="336">
        <v>1</v>
      </c>
      <c r="F132" s="372">
        <v>1</v>
      </c>
      <c r="G132" s="338" t="s">
        <v>84</v>
      </c>
      <c r="H132" s="324">
        <v>98</v>
      </c>
      <c r="I132" s="344">
        <v>0</v>
      </c>
      <c r="J132" s="344">
        <v>0</v>
      </c>
      <c r="K132" s="344">
        <v>0</v>
      </c>
      <c r="L132" s="344">
        <v>0</v>
      </c>
      <c r="M132" s="43"/>
    </row>
    <row r="133" spans="1:13" ht="27" hidden="1" customHeight="1">
      <c r="A133" s="349">
        <v>2</v>
      </c>
      <c r="B133" s="358">
        <v>6</v>
      </c>
      <c r="C133" s="359">
        <v>5</v>
      </c>
      <c r="D133" s="361"/>
      <c r="E133" s="358"/>
      <c r="F133" s="380"/>
      <c r="G133" s="361" t="s">
        <v>85</v>
      </c>
      <c r="H133" s="324">
        <v>99</v>
      </c>
      <c r="I133" s="354">
        <f t="shared" ref="I133:L135" si="11">I134</f>
        <v>0</v>
      </c>
      <c r="J133" s="381">
        <f t="shared" si="11"/>
        <v>0</v>
      </c>
      <c r="K133" s="355">
        <f t="shared" si="11"/>
        <v>0</v>
      </c>
      <c r="L133" s="354">
        <f t="shared" si="11"/>
        <v>0</v>
      </c>
      <c r="M133" s="43"/>
    </row>
    <row r="134" spans="1:13" ht="29.25" hidden="1" customHeight="1">
      <c r="A134" s="340">
        <v>2</v>
      </c>
      <c r="B134" s="336">
        <v>6</v>
      </c>
      <c r="C134" s="337">
        <v>5</v>
      </c>
      <c r="D134" s="338">
        <v>1</v>
      </c>
      <c r="E134" s="336"/>
      <c r="F134" s="372"/>
      <c r="G134" s="361" t="s">
        <v>85</v>
      </c>
      <c r="H134" s="324">
        <v>100</v>
      </c>
      <c r="I134" s="325">
        <f t="shared" si="11"/>
        <v>0</v>
      </c>
      <c r="J134" s="367">
        <f t="shared" si="11"/>
        <v>0</v>
      </c>
      <c r="K134" s="326">
        <f t="shared" si="11"/>
        <v>0</v>
      </c>
      <c r="L134" s="325">
        <f t="shared" si="11"/>
        <v>0</v>
      </c>
      <c r="M134" s="43"/>
    </row>
    <row r="135" spans="1:13" ht="25.5" hidden="1" customHeight="1">
      <c r="A135" s="340">
        <v>2</v>
      </c>
      <c r="B135" s="336">
        <v>6</v>
      </c>
      <c r="C135" s="337">
        <v>5</v>
      </c>
      <c r="D135" s="338">
        <v>1</v>
      </c>
      <c r="E135" s="336">
        <v>1</v>
      </c>
      <c r="F135" s="372"/>
      <c r="G135" s="361" t="s">
        <v>85</v>
      </c>
      <c r="H135" s="324">
        <v>101</v>
      </c>
      <c r="I135" s="325">
        <f t="shared" si="11"/>
        <v>0</v>
      </c>
      <c r="J135" s="367">
        <f t="shared" si="11"/>
        <v>0</v>
      </c>
      <c r="K135" s="326">
        <f t="shared" si="11"/>
        <v>0</v>
      </c>
      <c r="L135" s="325">
        <f t="shared" si="11"/>
        <v>0</v>
      </c>
      <c r="M135" s="43"/>
    </row>
    <row r="136" spans="1:13" ht="27.75" hidden="1" customHeight="1">
      <c r="A136" s="336">
        <v>2</v>
      </c>
      <c r="B136" s="337">
        <v>6</v>
      </c>
      <c r="C136" s="336">
        <v>5</v>
      </c>
      <c r="D136" s="336">
        <v>1</v>
      </c>
      <c r="E136" s="338">
        <v>1</v>
      </c>
      <c r="F136" s="372">
        <v>1</v>
      </c>
      <c r="G136" s="336" t="s">
        <v>86</v>
      </c>
      <c r="H136" s="324">
        <v>102</v>
      </c>
      <c r="I136" s="344">
        <v>0</v>
      </c>
      <c r="J136" s="344">
        <v>0</v>
      </c>
      <c r="K136" s="344">
        <v>0</v>
      </c>
      <c r="L136" s="344">
        <v>0</v>
      </c>
      <c r="M136" s="43"/>
    </row>
    <row r="137" spans="1:13" ht="27.75" hidden="1" customHeight="1">
      <c r="A137" s="340">
        <v>2</v>
      </c>
      <c r="B137" s="337">
        <v>6</v>
      </c>
      <c r="C137" s="336">
        <v>6</v>
      </c>
      <c r="D137" s="337"/>
      <c r="E137" s="338"/>
      <c r="F137" s="339"/>
      <c r="G137" s="92" t="s">
        <v>87</v>
      </c>
      <c r="H137" s="324">
        <v>103</v>
      </c>
      <c r="I137" s="326">
        <f t="shared" ref="I137:L139" si="12">I138</f>
        <v>0</v>
      </c>
      <c r="J137" s="325">
        <f t="shared" si="12"/>
        <v>0</v>
      </c>
      <c r="K137" s="325">
        <f t="shared" si="12"/>
        <v>0</v>
      </c>
      <c r="L137" s="325">
        <f t="shared" si="12"/>
        <v>0</v>
      </c>
      <c r="M137" s="43"/>
    </row>
    <row r="138" spans="1:13" ht="27.75" hidden="1" customHeight="1">
      <c r="A138" s="340">
        <v>2</v>
      </c>
      <c r="B138" s="337">
        <v>6</v>
      </c>
      <c r="C138" s="336">
        <v>6</v>
      </c>
      <c r="D138" s="337">
        <v>1</v>
      </c>
      <c r="E138" s="338"/>
      <c r="F138" s="339"/>
      <c r="G138" s="92" t="s">
        <v>87</v>
      </c>
      <c r="H138" s="324">
        <v>104</v>
      </c>
      <c r="I138" s="325">
        <f t="shared" si="12"/>
        <v>0</v>
      </c>
      <c r="J138" s="325">
        <f t="shared" si="12"/>
        <v>0</v>
      </c>
      <c r="K138" s="325">
        <f t="shared" si="12"/>
        <v>0</v>
      </c>
      <c r="L138" s="325">
        <f t="shared" si="12"/>
        <v>0</v>
      </c>
      <c r="M138" s="43"/>
    </row>
    <row r="139" spans="1:13" ht="27.75" hidden="1" customHeight="1">
      <c r="A139" s="340">
        <v>2</v>
      </c>
      <c r="B139" s="337">
        <v>6</v>
      </c>
      <c r="C139" s="336">
        <v>6</v>
      </c>
      <c r="D139" s="337">
        <v>1</v>
      </c>
      <c r="E139" s="338">
        <v>1</v>
      </c>
      <c r="F139" s="339"/>
      <c r="G139" s="92" t="s">
        <v>87</v>
      </c>
      <c r="H139" s="324">
        <v>105</v>
      </c>
      <c r="I139" s="325">
        <f t="shared" si="12"/>
        <v>0</v>
      </c>
      <c r="J139" s="325">
        <f t="shared" si="12"/>
        <v>0</v>
      </c>
      <c r="K139" s="325">
        <f t="shared" si="12"/>
        <v>0</v>
      </c>
      <c r="L139" s="325">
        <f t="shared" si="12"/>
        <v>0</v>
      </c>
      <c r="M139" s="43"/>
    </row>
    <row r="140" spans="1:13" ht="27.75" hidden="1" customHeight="1">
      <c r="A140" s="340">
        <v>2</v>
      </c>
      <c r="B140" s="337">
        <v>6</v>
      </c>
      <c r="C140" s="336">
        <v>6</v>
      </c>
      <c r="D140" s="337">
        <v>1</v>
      </c>
      <c r="E140" s="338">
        <v>1</v>
      </c>
      <c r="F140" s="339">
        <v>1</v>
      </c>
      <c r="G140" s="85" t="s">
        <v>87</v>
      </c>
      <c r="H140" s="324">
        <v>106</v>
      </c>
      <c r="I140" s="344">
        <v>0</v>
      </c>
      <c r="J140" s="382">
        <v>0</v>
      </c>
      <c r="K140" s="344">
        <v>0</v>
      </c>
      <c r="L140" s="344">
        <v>0</v>
      </c>
      <c r="M140" s="43"/>
    </row>
    <row r="141" spans="1:13" ht="28.5" customHeight="1">
      <c r="A141" s="371">
        <v>2</v>
      </c>
      <c r="B141" s="320">
        <v>7</v>
      </c>
      <c r="C141" s="320"/>
      <c r="D141" s="321"/>
      <c r="E141" s="321"/>
      <c r="F141" s="323"/>
      <c r="G141" s="322" t="s">
        <v>88</v>
      </c>
      <c r="H141" s="324">
        <v>107</v>
      </c>
      <c r="I141" s="326">
        <f>SUM(I142+I147+I155)</f>
        <v>22879</v>
      </c>
      <c r="J141" s="367">
        <f>SUM(J142+J147+J155)</f>
        <v>22879</v>
      </c>
      <c r="K141" s="326">
        <f>SUM(K142+K147+K155)</f>
        <v>22879</v>
      </c>
      <c r="L141" s="325">
        <f>SUM(L142+L147+L155)</f>
        <v>22879</v>
      </c>
      <c r="M141" s="43"/>
    </row>
    <row r="142" spans="1:13" hidden="1">
      <c r="A142" s="340">
        <v>2</v>
      </c>
      <c r="B142" s="336">
        <v>7</v>
      </c>
      <c r="C142" s="336">
        <v>1</v>
      </c>
      <c r="D142" s="337"/>
      <c r="E142" s="337"/>
      <c r="F142" s="339"/>
      <c r="G142" s="338" t="s">
        <v>89</v>
      </c>
      <c r="H142" s="324">
        <v>108</v>
      </c>
      <c r="I142" s="326">
        <f t="shared" ref="I142:L143" si="13">I143</f>
        <v>0</v>
      </c>
      <c r="J142" s="367">
        <f t="shared" si="13"/>
        <v>0</v>
      </c>
      <c r="K142" s="326">
        <f t="shared" si="13"/>
        <v>0</v>
      </c>
      <c r="L142" s="325">
        <f t="shared" si="13"/>
        <v>0</v>
      </c>
    </row>
    <row r="143" spans="1:13" ht="24" hidden="1" customHeight="1">
      <c r="A143" s="340">
        <v>2</v>
      </c>
      <c r="B143" s="336">
        <v>7</v>
      </c>
      <c r="C143" s="336">
        <v>1</v>
      </c>
      <c r="D143" s="337">
        <v>1</v>
      </c>
      <c r="E143" s="337"/>
      <c r="F143" s="339"/>
      <c r="G143" s="338" t="s">
        <v>89</v>
      </c>
      <c r="H143" s="324">
        <v>109</v>
      </c>
      <c r="I143" s="326">
        <f t="shared" si="13"/>
        <v>0</v>
      </c>
      <c r="J143" s="367">
        <f t="shared" si="13"/>
        <v>0</v>
      </c>
      <c r="K143" s="326">
        <f t="shared" si="13"/>
        <v>0</v>
      </c>
      <c r="L143" s="325">
        <f t="shared" si="13"/>
        <v>0</v>
      </c>
      <c r="M143" s="43"/>
    </row>
    <row r="144" spans="1:13" ht="28.5" hidden="1" customHeight="1">
      <c r="A144" s="340">
        <v>2</v>
      </c>
      <c r="B144" s="336">
        <v>7</v>
      </c>
      <c r="C144" s="336">
        <v>1</v>
      </c>
      <c r="D144" s="337">
        <v>1</v>
      </c>
      <c r="E144" s="337">
        <v>1</v>
      </c>
      <c r="F144" s="339"/>
      <c r="G144" s="338" t="s">
        <v>89</v>
      </c>
      <c r="H144" s="324">
        <v>110</v>
      </c>
      <c r="I144" s="326">
        <f>SUM(I145:I146)</f>
        <v>0</v>
      </c>
      <c r="J144" s="367">
        <f>SUM(J145:J146)</f>
        <v>0</v>
      </c>
      <c r="K144" s="326">
        <f>SUM(K145:K146)</f>
        <v>0</v>
      </c>
      <c r="L144" s="325">
        <f>SUM(L145:L146)</f>
        <v>0</v>
      </c>
      <c r="M144" s="43"/>
    </row>
    <row r="145" spans="1:13" ht="26.25" hidden="1" customHeight="1">
      <c r="A145" s="357">
        <v>2</v>
      </c>
      <c r="B145" s="331">
        <v>7</v>
      </c>
      <c r="C145" s="357">
        <v>1</v>
      </c>
      <c r="D145" s="336">
        <v>1</v>
      </c>
      <c r="E145" s="329">
        <v>1</v>
      </c>
      <c r="F145" s="332">
        <v>1</v>
      </c>
      <c r="G145" s="330" t="s">
        <v>90</v>
      </c>
      <c r="H145" s="324">
        <v>111</v>
      </c>
      <c r="I145" s="383">
        <v>0</v>
      </c>
      <c r="J145" s="383">
        <v>0</v>
      </c>
      <c r="K145" s="383">
        <v>0</v>
      </c>
      <c r="L145" s="383">
        <v>0</v>
      </c>
      <c r="M145" s="43"/>
    </row>
    <row r="146" spans="1:13" ht="24" hidden="1" customHeight="1">
      <c r="A146" s="336">
        <v>2</v>
      </c>
      <c r="B146" s="336">
        <v>7</v>
      </c>
      <c r="C146" s="340">
        <v>1</v>
      </c>
      <c r="D146" s="336">
        <v>1</v>
      </c>
      <c r="E146" s="337">
        <v>1</v>
      </c>
      <c r="F146" s="339">
        <v>2</v>
      </c>
      <c r="G146" s="338" t="s">
        <v>91</v>
      </c>
      <c r="H146" s="324">
        <v>112</v>
      </c>
      <c r="I146" s="343">
        <v>0</v>
      </c>
      <c r="J146" s="343">
        <v>0</v>
      </c>
      <c r="K146" s="343">
        <v>0</v>
      </c>
      <c r="L146" s="343">
        <v>0</v>
      </c>
      <c r="M146" s="43"/>
    </row>
    <row r="147" spans="1:13" ht="25.5" hidden="1" customHeight="1">
      <c r="A147" s="349">
        <v>2</v>
      </c>
      <c r="B147" s="350">
        <v>7</v>
      </c>
      <c r="C147" s="349">
        <v>2</v>
      </c>
      <c r="D147" s="350"/>
      <c r="E147" s="351"/>
      <c r="F147" s="353"/>
      <c r="G147" s="352" t="s">
        <v>92</v>
      </c>
      <c r="H147" s="324">
        <v>113</v>
      </c>
      <c r="I147" s="334">
        <f t="shared" ref="I147:L148" si="14">I148</f>
        <v>0</v>
      </c>
      <c r="J147" s="370">
        <f t="shared" si="14"/>
        <v>0</v>
      </c>
      <c r="K147" s="334">
        <f t="shared" si="14"/>
        <v>0</v>
      </c>
      <c r="L147" s="335">
        <f t="shared" si="14"/>
        <v>0</v>
      </c>
      <c r="M147" s="43"/>
    </row>
    <row r="148" spans="1:13" ht="25.5" hidden="1" customHeight="1">
      <c r="A148" s="340">
        <v>2</v>
      </c>
      <c r="B148" s="336">
        <v>7</v>
      </c>
      <c r="C148" s="340">
        <v>2</v>
      </c>
      <c r="D148" s="336">
        <v>1</v>
      </c>
      <c r="E148" s="337"/>
      <c r="F148" s="339"/>
      <c r="G148" s="338" t="s">
        <v>93</v>
      </c>
      <c r="H148" s="324">
        <v>114</v>
      </c>
      <c r="I148" s="326">
        <f t="shared" si="14"/>
        <v>0</v>
      </c>
      <c r="J148" s="367">
        <f t="shared" si="14"/>
        <v>0</v>
      </c>
      <c r="K148" s="326">
        <f t="shared" si="14"/>
        <v>0</v>
      </c>
      <c r="L148" s="325">
        <f t="shared" si="14"/>
        <v>0</v>
      </c>
      <c r="M148" s="43"/>
    </row>
    <row r="149" spans="1:13" ht="25.5" hidden="1" customHeight="1">
      <c r="A149" s="340">
        <v>2</v>
      </c>
      <c r="B149" s="336">
        <v>7</v>
      </c>
      <c r="C149" s="340">
        <v>2</v>
      </c>
      <c r="D149" s="336">
        <v>1</v>
      </c>
      <c r="E149" s="337">
        <v>1</v>
      </c>
      <c r="F149" s="339"/>
      <c r="G149" s="338" t="s">
        <v>93</v>
      </c>
      <c r="H149" s="324">
        <v>115</v>
      </c>
      <c r="I149" s="326">
        <f>SUM(I150:I151)</f>
        <v>0</v>
      </c>
      <c r="J149" s="367">
        <f>SUM(J150:J151)</f>
        <v>0</v>
      </c>
      <c r="K149" s="326">
        <f>SUM(K150:K151)</f>
        <v>0</v>
      </c>
      <c r="L149" s="325">
        <f>SUM(L150:L151)</f>
        <v>0</v>
      </c>
      <c r="M149" s="43"/>
    </row>
    <row r="150" spans="1:13" ht="23.25" hidden="1" customHeight="1">
      <c r="A150" s="340">
        <v>2</v>
      </c>
      <c r="B150" s="336">
        <v>7</v>
      </c>
      <c r="C150" s="340">
        <v>2</v>
      </c>
      <c r="D150" s="336">
        <v>1</v>
      </c>
      <c r="E150" s="337">
        <v>1</v>
      </c>
      <c r="F150" s="339">
        <v>1</v>
      </c>
      <c r="G150" s="338" t="s">
        <v>94</v>
      </c>
      <c r="H150" s="324">
        <v>116</v>
      </c>
      <c r="I150" s="343">
        <v>0</v>
      </c>
      <c r="J150" s="343">
        <v>0</v>
      </c>
      <c r="K150" s="343">
        <v>0</v>
      </c>
      <c r="L150" s="343">
        <v>0</v>
      </c>
      <c r="M150" s="43"/>
    </row>
    <row r="151" spans="1:13" ht="26.25" hidden="1" customHeight="1">
      <c r="A151" s="340">
        <v>2</v>
      </c>
      <c r="B151" s="336">
        <v>7</v>
      </c>
      <c r="C151" s="340">
        <v>2</v>
      </c>
      <c r="D151" s="336">
        <v>1</v>
      </c>
      <c r="E151" s="337">
        <v>1</v>
      </c>
      <c r="F151" s="339">
        <v>2</v>
      </c>
      <c r="G151" s="338" t="s">
        <v>95</v>
      </c>
      <c r="H151" s="324">
        <v>117</v>
      </c>
      <c r="I151" s="343">
        <v>0</v>
      </c>
      <c r="J151" s="343">
        <v>0</v>
      </c>
      <c r="K151" s="343">
        <v>0</v>
      </c>
      <c r="L151" s="343">
        <v>0</v>
      </c>
      <c r="M151" s="43"/>
    </row>
    <row r="152" spans="1:13" ht="27.75" hidden="1" customHeight="1">
      <c r="A152" s="340">
        <v>2</v>
      </c>
      <c r="B152" s="336">
        <v>7</v>
      </c>
      <c r="C152" s="340">
        <v>2</v>
      </c>
      <c r="D152" s="336">
        <v>2</v>
      </c>
      <c r="E152" s="337"/>
      <c r="F152" s="339"/>
      <c r="G152" s="338" t="s">
        <v>96</v>
      </c>
      <c r="H152" s="324">
        <v>118</v>
      </c>
      <c r="I152" s="326">
        <f>I153</f>
        <v>0</v>
      </c>
      <c r="J152" s="326">
        <f>J153</f>
        <v>0</v>
      </c>
      <c r="K152" s="326">
        <f>K153</f>
        <v>0</v>
      </c>
      <c r="L152" s="326">
        <f>L153</f>
        <v>0</v>
      </c>
      <c r="M152" s="43"/>
    </row>
    <row r="153" spans="1:13" ht="24.75" hidden="1" customHeight="1">
      <c r="A153" s="340">
        <v>2</v>
      </c>
      <c r="B153" s="336">
        <v>7</v>
      </c>
      <c r="C153" s="340">
        <v>2</v>
      </c>
      <c r="D153" s="336">
        <v>2</v>
      </c>
      <c r="E153" s="337">
        <v>1</v>
      </c>
      <c r="F153" s="339"/>
      <c r="G153" s="338" t="s">
        <v>96</v>
      </c>
      <c r="H153" s="324">
        <v>119</v>
      </c>
      <c r="I153" s="326">
        <f>SUM(I154)</f>
        <v>0</v>
      </c>
      <c r="J153" s="326">
        <f>SUM(J154)</f>
        <v>0</v>
      </c>
      <c r="K153" s="326">
        <f>SUM(K154)</f>
        <v>0</v>
      </c>
      <c r="L153" s="326">
        <f>SUM(L154)</f>
        <v>0</v>
      </c>
      <c r="M153" s="43"/>
    </row>
    <row r="154" spans="1:13" ht="27" hidden="1" customHeight="1">
      <c r="A154" s="340">
        <v>2</v>
      </c>
      <c r="B154" s="336">
        <v>7</v>
      </c>
      <c r="C154" s="340">
        <v>2</v>
      </c>
      <c r="D154" s="336">
        <v>2</v>
      </c>
      <c r="E154" s="337">
        <v>1</v>
      </c>
      <c r="F154" s="339">
        <v>1</v>
      </c>
      <c r="G154" s="338" t="s">
        <v>96</v>
      </c>
      <c r="H154" s="324">
        <v>120</v>
      </c>
      <c r="I154" s="343">
        <v>0</v>
      </c>
      <c r="J154" s="343">
        <v>0</v>
      </c>
      <c r="K154" s="343">
        <v>0</v>
      </c>
      <c r="L154" s="343">
        <v>0</v>
      </c>
      <c r="M154" s="43"/>
    </row>
    <row r="155" spans="1:13">
      <c r="A155" s="340">
        <v>2</v>
      </c>
      <c r="B155" s="336">
        <v>7</v>
      </c>
      <c r="C155" s="340">
        <v>3</v>
      </c>
      <c r="D155" s="336"/>
      <c r="E155" s="337"/>
      <c r="F155" s="339"/>
      <c r="G155" s="338" t="s">
        <v>97</v>
      </c>
      <c r="H155" s="324">
        <v>121</v>
      </c>
      <c r="I155" s="326">
        <f t="shared" ref="I155:L156" si="15">I156</f>
        <v>22879</v>
      </c>
      <c r="J155" s="367">
        <f t="shared" si="15"/>
        <v>22879</v>
      </c>
      <c r="K155" s="326">
        <f t="shared" si="15"/>
        <v>22879</v>
      </c>
      <c r="L155" s="325">
        <f t="shared" si="15"/>
        <v>22879</v>
      </c>
    </row>
    <row r="156" spans="1:13">
      <c r="A156" s="349">
        <v>2</v>
      </c>
      <c r="B156" s="358">
        <v>7</v>
      </c>
      <c r="C156" s="384">
        <v>3</v>
      </c>
      <c r="D156" s="358">
        <v>1</v>
      </c>
      <c r="E156" s="359"/>
      <c r="F156" s="360"/>
      <c r="G156" s="361" t="s">
        <v>97</v>
      </c>
      <c r="H156" s="324">
        <v>122</v>
      </c>
      <c r="I156" s="355">
        <f t="shared" si="15"/>
        <v>22879</v>
      </c>
      <c r="J156" s="381">
        <f t="shared" si="15"/>
        <v>22879</v>
      </c>
      <c r="K156" s="355">
        <f t="shared" si="15"/>
        <v>22879</v>
      </c>
      <c r="L156" s="354">
        <f t="shared" si="15"/>
        <v>22879</v>
      </c>
    </row>
    <row r="157" spans="1:13">
      <c r="A157" s="340">
        <v>2</v>
      </c>
      <c r="B157" s="336">
        <v>7</v>
      </c>
      <c r="C157" s="340">
        <v>3</v>
      </c>
      <c r="D157" s="336">
        <v>1</v>
      </c>
      <c r="E157" s="337">
        <v>1</v>
      </c>
      <c r="F157" s="339"/>
      <c r="G157" s="338" t="s">
        <v>97</v>
      </c>
      <c r="H157" s="324">
        <v>123</v>
      </c>
      <c r="I157" s="326">
        <f>SUM(I158:I159)</f>
        <v>22879</v>
      </c>
      <c r="J157" s="367">
        <f>SUM(J158:J159)</f>
        <v>22879</v>
      </c>
      <c r="K157" s="326">
        <f>SUM(K158:K159)</f>
        <v>22879</v>
      </c>
      <c r="L157" s="325">
        <f>SUM(L158:L159)</f>
        <v>22879</v>
      </c>
    </row>
    <row r="158" spans="1:13">
      <c r="A158" s="357">
        <v>2</v>
      </c>
      <c r="B158" s="331">
        <v>7</v>
      </c>
      <c r="C158" s="357">
        <v>3</v>
      </c>
      <c r="D158" s="331">
        <v>1</v>
      </c>
      <c r="E158" s="329">
        <v>1</v>
      </c>
      <c r="F158" s="332">
        <v>1</v>
      </c>
      <c r="G158" s="330" t="s">
        <v>98</v>
      </c>
      <c r="H158" s="324">
        <v>124</v>
      </c>
      <c r="I158" s="383">
        <v>22879</v>
      </c>
      <c r="J158" s="383">
        <v>22879</v>
      </c>
      <c r="K158" s="383">
        <v>22879</v>
      </c>
      <c r="L158" s="383">
        <v>22879</v>
      </c>
    </row>
    <row r="159" spans="1:13" ht="25.5" hidden="1" customHeight="1">
      <c r="A159" s="340">
        <v>2</v>
      </c>
      <c r="B159" s="336">
        <v>7</v>
      </c>
      <c r="C159" s="340">
        <v>3</v>
      </c>
      <c r="D159" s="336">
        <v>1</v>
      </c>
      <c r="E159" s="337">
        <v>1</v>
      </c>
      <c r="F159" s="339">
        <v>2</v>
      </c>
      <c r="G159" s="338" t="s">
        <v>99</v>
      </c>
      <c r="H159" s="324">
        <v>125</v>
      </c>
      <c r="I159" s="343">
        <v>0</v>
      </c>
      <c r="J159" s="344">
        <v>0</v>
      </c>
      <c r="K159" s="344">
        <v>0</v>
      </c>
      <c r="L159" s="344">
        <v>0</v>
      </c>
      <c r="M159" s="43"/>
    </row>
    <row r="160" spans="1:13" ht="24" hidden="1" customHeight="1">
      <c r="A160" s="371">
        <v>2</v>
      </c>
      <c r="B160" s="371">
        <v>8</v>
      </c>
      <c r="C160" s="320"/>
      <c r="D160" s="346"/>
      <c r="E160" s="328"/>
      <c r="F160" s="385"/>
      <c r="G160" s="333" t="s">
        <v>100</v>
      </c>
      <c r="H160" s="324">
        <v>126</v>
      </c>
      <c r="I160" s="348">
        <f>I161</f>
        <v>0</v>
      </c>
      <c r="J160" s="369">
        <f>J161</f>
        <v>0</v>
      </c>
      <c r="K160" s="348">
        <f>K161</f>
        <v>0</v>
      </c>
      <c r="L160" s="347">
        <f>L161</f>
        <v>0</v>
      </c>
      <c r="M160" s="43"/>
    </row>
    <row r="161" spans="1:13" ht="21.75" hidden="1" customHeight="1">
      <c r="A161" s="349">
        <v>2</v>
      </c>
      <c r="B161" s="349">
        <v>8</v>
      </c>
      <c r="C161" s="349">
        <v>1</v>
      </c>
      <c r="D161" s="350"/>
      <c r="E161" s="351"/>
      <c r="F161" s="353"/>
      <c r="G161" s="330" t="s">
        <v>100</v>
      </c>
      <c r="H161" s="324">
        <v>127</v>
      </c>
      <c r="I161" s="348">
        <f>I162+I167</f>
        <v>0</v>
      </c>
      <c r="J161" s="369">
        <f>J162+J167</f>
        <v>0</v>
      </c>
      <c r="K161" s="348">
        <f>K162+K167</f>
        <v>0</v>
      </c>
      <c r="L161" s="347">
        <f>L162+L167</f>
        <v>0</v>
      </c>
      <c r="M161" s="43"/>
    </row>
    <row r="162" spans="1:13" ht="27" hidden="1" customHeight="1">
      <c r="A162" s="340">
        <v>2</v>
      </c>
      <c r="B162" s="336">
        <v>8</v>
      </c>
      <c r="C162" s="338">
        <v>1</v>
      </c>
      <c r="D162" s="336">
        <v>1</v>
      </c>
      <c r="E162" s="337"/>
      <c r="F162" s="339"/>
      <c r="G162" s="338" t="s">
        <v>101</v>
      </c>
      <c r="H162" s="324">
        <v>128</v>
      </c>
      <c r="I162" s="326">
        <f>I163</f>
        <v>0</v>
      </c>
      <c r="J162" s="367">
        <f>J163</f>
        <v>0</v>
      </c>
      <c r="K162" s="326">
        <f>K163</f>
        <v>0</v>
      </c>
      <c r="L162" s="325">
        <f>L163</f>
        <v>0</v>
      </c>
      <c r="M162" s="43"/>
    </row>
    <row r="163" spans="1:13" ht="23.25" hidden="1" customHeight="1">
      <c r="A163" s="340">
        <v>2</v>
      </c>
      <c r="B163" s="336">
        <v>8</v>
      </c>
      <c r="C163" s="330">
        <v>1</v>
      </c>
      <c r="D163" s="331">
        <v>1</v>
      </c>
      <c r="E163" s="329">
        <v>1</v>
      </c>
      <c r="F163" s="332"/>
      <c r="G163" s="338" t="s">
        <v>101</v>
      </c>
      <c r="H163" s="324">
        <v>129</v>
      </c>
      <c r="I163" s="348">
        <f>SUM(I164:I166)</f>
        <v>0</v>
      </c>
      <c r="J163" s="348">
        <f>SUM(J164:J166)</f>
        <v>0</v>
      </c>
      <c r="K163" s="348">
        <f>SUM(K164:K166)</f>
        <v>0</v>
      </c>
      <c r="L163" s="348">
        <f>SUM(L164:L166)</f>
        <v>0</v>
      </c>
      <c r="M163" s="43"/>
    </row>
    <row r="164" spans="1:13" ht="23.25" hidden="1" customHeight="1">
      <c r="A164" s="336">
        <v>2</v>
      </c>
      <c r="B164" s="331">
        <v>8</v>
      </c>
      <c r="C164" s="338">
        <v>1</v>
      </c>
      <c r="D164" s="336">
        <v>1</v>
      </c>
      <c r="E164" s="337">
        <v>1</v>
      </c>
      <c r="F164" s="339">
        <v>1</v>
      </c>
      <c r="G164" s="338" t="s">
        <v>102</v>
      </c>
      <c r="H164" s="324">
        <v>130</v>
      </c>
      <c r="I164" s="343">
        <v>0</v>
      </c>
      <c r="J164" s="343">
        <v>0</v>
      </c>
      <c r="K164" s="343">
        <v>0</v>
      </c>
      <c r="L164" s="343">
        <v>0</v>
      </c>
      <c r="M164" s="43"/>
    </row>
    <row r="165" spans="1:13" ht="27" hidden="1" customHeight="1">
      <c r="A165" s="349">
        <v>2</v>
      </c>
      <c r="B165" s="358">
        <v>8</v>
      </c>
      <c r="C165" s="361">
        <v>1</v>
      </c>
      <c r="D165" s="358">
        <v>1</v>
      </c>
      <c r="E165" s="359">
        <v>1</v>
      </c>
      <c r="F165" s="360">
        <v>2</v>
      </c>
      <c r="G165" s="361" t="s">
        <v>103</v>
      </c>
      <c r="H165" s="324">
        <v>131</v>
      </c>
      <c r="I165" s="386">
        <v>0</v>
      </c>
      <c r="J165" s="386">
        <v>0</v>
      </c>
      <c r="K165" s="386">
        <v>0</v>
      </c>
      <c r="L165" s="386">
        <v>0</v>
      </c>
      <c r="M165" s="43"/>
    </row>
    <row r="166" spans="1:13" hidden="1">
      <c r="A166" s="349">
        <v>2</v>
      </c>
      <c r="B166" s="358">
        <v>8</v>
      </c>
      <c r="C166" s="361">
        <v>1</v>
      </c>
      <c r="D166" s="358">
        <v>1</v>
      </c>
      <c r="E166" s="359">
        <v>1</v>
      </c>
      <c r="F166" s="360">
        <v>3</v>
      </c>
      <c r="G166" s="361" t="s">
        <v>104</v>
      </c>
      <c r="H166" s="324">
        <v>132</v>
      </c>
      <c r="I166" s="386">
        <v>0</v>
      </c>
      <c r="J166" s="387">
        <v>0</v>
      </c>
      <c r="K166" s="386">
        <v>0</v>
      </c>
      <c r="L166" s="362">
        <v>0</v>
      </c>
    </row>
    <row r="167" spans="1:13" ht="23.25" hidden="1" customHeight="1">
      <c r="A167" s="340">
        <v>2</v>
      </c>
      <c r="B167" s="336">
        <v>8</v>
      </c>
      <c r="C167" s="338">
        <v>1</v>
      </c>
      <c r="D167" s="336">
        <v>2</v>
      </c>
      <c r="E167" s="337"/>
      <c r="F167" s="339"/>
      <c r="G167" s="338" t="s">
        <v>105</v>
      </c>
      <c r="H167" s="324">
        <v>133</v>
      </c>
      <c r="I167" s="326">
        <f t="shared" ref="I167:L168" si="16">I168</f>
        <v>0</v>
      </c>
      <c r="J167" s="367">
        <f t="shared" si="16"/>
        <v>0</v>
      </c>
      <c r="K167" s="326">
        <f t="shared" si="16"/>
        <v>0</v>
      </c>
      <c r="L167" s="325">
        <f t="shared" si="16"/>
        <v>0</v>
      </c>
      <c r="M167" s="43"/>
    </row>
    <row r="168" spans="1:13" hidden="1">
      <c r="A168" s="340">
        <v>2</v>
      </c>
      <c r="B168" s="336">
        <v>8</v>
      </c>
      <c r="C168" s="338">
        <v>1</v>
      </c>
      <c r="D168" s="336">
        <v>2</v>
      </c>
      <c r="E168" s="337">
        <v>1</v>
      </c>
      <c r="F168" s="339"/>
      <c r="G168" s="338" t="s">
        <v>105</v>
      </c>
      <c r="H168" s="324">
        <v>134</v>
      </c>
      <c r="I168" s="326">
        <f t="shared" si="16"/>
        <v>0</v>
      </c>
      <c r="J168" s="367">
        <f t="shared" si="16"/>
        <v>0</v>
      </c>
      <c r="K168" s="326">
        <f t="shared" si="16"/>
        <v>0</v>
      </c>
      <c r="L168" s="325">
        <f t="shared" si="16"/>
        <v>0</v>
      </c>
    </row>
    <row r="169" spans="1:13" hidden="1">
      <c r="A169" s="349">
        <v>2</v>
      </c>
      <c r="B169" s="350">
        <v>8</v>
      </c>
      <c r="C169" s="352">
        <v>1</v>
      </c>
      <c r="D169" s="350">
        <v>2</v>
      </c>
      <c r="E169" s="351">
        <v>1</v>
      </c>
      <c r="F169" s="353">
        <v>1</v>
      </c>
      <c r="G169" s="338" t="s">
        <v>105</v>
      </c>
      <c r="H169" s="324">
        <v>135</v>
      </c>
      <c r="I169" s="388">
        <v>0</v>
      </c>
      <c r="J169" s="344">
        <v>0</v>
      </c>
      <c r="K169" s="344">
        <v>0</v>
      </c>
      <c r="L169" s="344">
        <v>0</v>
      </c>
    </row>
    <row r="170" spans="1:13" ht="39.75" hidden="1" customHeight="1">
      <c r="A170" s="371">
        <v>2</v>
      </c>
      <c r="B170" s="320">
        <v>9</v>
      </c>
      <c r="C170" s="322"/>
      <c r="D170" s="320"/>
      <c r="E170" s="321"/>
      <c r="F170" s="323"/>
      <c r="G170" s="322" t="s">
        <v>106</v>
      </c>
      <c r="H170" s="324">
        <v>136</v>
      </c>
      <c r="I170" s="326">
        <f>I171+I175</f>
        <v>0</v>
      </c>
      <c r="J170" s="367">
        <f>J171+J175</f>
        <v>0</v>
      </c>
      <c r="K170" s="326">
        <f>K171+K175</f>
        <v>0</v>
      </c>
      <c r="L170" s="325">
        <f>L171+L175</f>
        <v>0</v>
      </c>
      <c r="M170" s="43"/>
    </row>
    <row r="171" spans="1:13" s="352" customFormat="1" ht="39" hidden="1" customHeight="1">
      <c r="A171" s="340">
        <v>2</v>
      </c>
      <c r="B171" s="336">
        <v>9</v>
      </c>
      <c r="C171" s="338">
        <v>1</v>
      </c>
      <c r="D171" s="336"/>
      <c r="E171" s="337"/>
      <c r="F171" s="339"/>
      <c r="G171" s="338" t="s">
        <v>107</v>
      </c>
      <c r="H171" s="324">
        <v>137</v>
      </c>
      <c r="I171" s="326">
        <f t="shared" ref="I171:L173" si="17">I172</f>
        <v>0</v>
      </c>
      <c r="J171" s="367">
        <f t="shared" si="17"/>
        <v>0</v>
      </c>
      <c r="K171" s="326">
        <f t="shared" si="17"/>
        <v>0</v>
      </c>
      <c r="L171" s="325">
        <f t="shared" si="17"/>
        <v>0</v>
      </c>
    </row>
    <row r="172" spans="1:13" ht="42.75" hidden="1" customHeight="1">
      <c r="A172" s="357">
        <v>2</v>
      </c>
      <c r="B172" s="331">
        <v>9</v>
      </c>
      <c r="C172" s="330">
        <v>1</v>
      </c>
      <c r="D172" s="331">
        <v>1</v>
      </c>
      <c r="E172" s="329"/>
      <c r="F172" s="332"/>
      <c r="G172" s="338" t="s">
        <v>107</v>
      </c>
      <c r="H172" s="324">
        <v>138</v>
      </c>
      <c r="I172" s="348">
        <f t="shared" si="17"/>
        <v>0</v>
      </c>
      <c r="J172" s="369">
        <f t="shared" si="17"/>
        <v>0</v>
      </c>
      <c r="K172" s="348">
        <f t="shared" si="17"/>
        <v>0</v>
      </c>
      <c r="L172" s="347">
        <f t="shared" si="17"/>
        <v>0</v>
      </c>
      <c r="M172" s="43"/>
    </row>
    <row r="173" spans="1:13" ht="38.25" hidden="1" customHeight="1">
      <c r="A173" s="340">
        <v>2</v>
      </c>
      <c r="B173" s="336">
        <v>9</v>
      </c>
      <c r="C173" s="340">
        <v>1</v>
      </c>
      <c r="D173" s="336">
        <v>1</v>
      </c>
      <c r="E173" s="337">
        <v>1</v>
      </c>
      <c r="F173" s="339"/>
      <c r="G173" s="338" t="s">
        <v>107</v>
      </c>
      <c r="H173" s="324">
        <v>139</v>
      </c>
      <c r="I173" s="326">
        <f t="shared" si="17"/>
        <v>0</v>
      </c>
      <c r="J173" s="367">
        <f t="shared" si="17"/>
        <v>0</v>
      </c>
      <c r="K173" s="326">
        <f t="shared" si="17"/>
        <v>0</v>
      </c>
      <c r="L173" s="325">
        <f t="shared" si="17"/>
        <v>0</v>
      </c>
      <c r="M173" s="43"/>
    </row>
    <row r="174" spans="1:13" ht="38.25" hidden="1" customHeight="1">
      <c r="A174" s="357">
        <v>2</v>
      </c>
      <c r="B174" s="331">
        <v>9</v>
      </c>
      <c r="C174" s="331">
        <v>1</v>
      </c>
      <c r="D174" s="331">
        <v>1</v>
      </c>
      <c r="E174" s="329">
        <v>1</v>
      </c>
      <c r="F174" s="332">
        <v>1</v>
      </c>
      <c r="G174" s="338" t="s">
        <v>107</v>
      </c>
      <c r="H174" s="324">
        <v>140</v>
      </c>
      <c r="I174" s="383">
        <v>0</v>
      </c>
      <c r="J174" s="383">
        <v>0</v>
      </c>
      <c r="K174" s="383">
        <v>0</v>
      </c>
      <c r="L174" s="383">
        <v>0</v>
      </c>
      <c r="M174" s="43"/>
    </row>
    <row r="175" spans="1:13" ht="41.25" hidden="1" customHeight="1">
      <c r="A175" s="340">
        <v>2</v>
      </c>
      <c r="B175" s="336">
        <v>9</v>
      </c>
      <c r="C175" s="336">
        <v>2</v>
      </c>
      <c r="D175" s="336"/>
      <c r="E175" s="337"/>
      <c r="F175" s="339"/>
      <c r="G175" s="338" t="s">
        <v>108</v>
      </c>
      <c r="H175" s="324">
        <v>141</v>
      </c>
      <c r="I175" s="326">
        <f>SUM(I176+I181)</f>
        <v>0</v>
      </c>
      <c r="J175" s="326">
        <f>SUM(J176+J181)</f>
        <v>0</v>
      </c>
      <c r="K175" s="326">
        <f>SUM(K176+K181)</f>
        <v>0</v>
      </c>
      <c r="L175" s="326">
        <f>SUM(L176+L181)</f>
        <v>0</v>
      </c>
      <c r="M175" s="43"/>
    </row>
    <row r="176" spans="1:13" ht="44.25" hidden="1" customHeight="1">
      <c r="A176" s="340">
        <v>2</v>
      </c>
      <c r="B176" s="336">
        <v>9</v>
      </c>
      <c r="C176" s="336">
        <v>2</v>
      </c>
      <c r="D176" s="331">
        <v>1</v>
      </c>
      <c r="E176" s="329"/>
      <c r="F176" s="332"/>
      <c r="G176" s="330" t="s">
        <v>109</v>
      </c>
      <c r="H176" s="324">
        <v>142</v>
      </c>
      <c r="I176" s="348">
        <f>I177</f>
        <v>0</v>
      </c>
      <c r="J176" s="369">
        <f>J177</f>
        <v>0</v>
      </c>
      <c r="K176" s="348">
        <f>K177</f>
        <v>0</v>
      </c>
      <c r="L176" s="347">
        <f>L177</f>
        <v>0</v>
      </c>
      <c r="M176" s="43"/>
    </row>
    <row r="177" spans="1:13" ht="40.5" hidden="1" customHeight="1">
      <c r="A177" s="357">
        <v>2</v>
      </c>
      <c r="B177" s="331">
        <v>9</v>
      </c>
      <c r="C177" s="331">
        <v>2</v>
      </c>
      <c r="D177" s="336">
        <v>1</v>
      </c>
      <c r="E177" s="337">
        <v>1</v>
      </c>
      <c r="F177" s="339"/>
      <c r="G177" s="330" t="s">
        <v>109</v>
      </c>
      <c r="H177" s="324">
        <v>143</v>
      </c>
      <c r="I177" s="326">
        <f>SUM(I178:I180)</f>
        <v>0</v>
      </c>
      <c r="J177" s="367">
        <f>SUM(J178:J180)</f>
        <v>0</v>
      </c>
      <c r="K177" s="326">
        <f>SUM(K178:K180)</f>
        <v>0</v>
      </c>
      <c r="L177" s="325">
        <f>SUM(L178:L180)</f>
        <v>0</v>
      </c>
      <c r="M177" s="43"/>
    </row>
    <row r="178" spans="1:13" ht="53.25" hidden="1" customHeight="1">
      <c r="A178" s="349">
        <v>2</v>
      </c>
      <c r="B178" s="358">
        <v>9</v>
      </c>
      <c r="C178" s="358">
        <v>2</v>
      </c>
      <c r="D178" s="358">
        <v>1</v>
      </c>
      <c r="E178" s="359">
        <v>1</v>
      </c>
      <c r="F178" s="360">
        <v>1</v>
      </c>
      <c r="G178" s="330" t="s">
        <v>110</v>
      </c>
      <c r="H178" s="324">
        <v>144</v>
      </c>
      <c r="I178" s="386">
        <v>0</v>
      </c>
      <c r="J178" s="342">
        <v>0</v>
      </c>
      <c r="K178" s="342">
        <v>0</v>
      </c>
      <c r="L178" s="342">
        <v>0</v>
      </c>
      <c r="M178" s="43"/>
    </row>
    <row r="179" spans="1:13" ht="51.75" hidden="1" customHeight="1">
      <c r="A179" s="340">
        <v>2</v>
      </c>
      <c r="B179" s="336">
        <v>9</v>
      </c>
      <c r="C179" s="336">
        <v>2</v>
      </c>
      <c r="D179" s="336">
        <v>1</v>
      </c>
      <c r="E179" s="337">
        <v>1</v>
      </c>
      <c r="F179" s="339">
        <v>2</v>
      </c>
      <c r="G179" s="330" t="s">
        <v>111</v>
      </c>
      <c r="H179" s="324">
        <v>145</v>
      </c>
      <c r="I179" s="343">
        <v>0</v>
      </c>
      <c r="J179" s="389">
        <v>0</v>
      </c>
      <c r="K179" s="389">
        <v>0</v>
      </c>
      <c r="L179" s="389">
        <v>0</v>
      </c>
      <c r="M179" s="43"/>
    </row>
    <row r="180" spans="1:13" ht="54.75" hidden="1" customHeight="1">
      <c r="A180" s="340">
        <v>2</v>
      </c>
      <c r="B180" s="336">
        <v>9</v>
      </c>
      <c r="C180" s="336">
        <v>2</v>
      </c>
      <c r="D180" s="336">
        <v>1</v>
      </c>
      <c r="E180" s="337">
        <v>1</v>
      </c>
      <c r="F180" s="339">
        <v>3</v>
      </c>
      <c r="G180" s="330" t="s">
        <v>112</v>
      </c>
      <c r="H180" s="324">
        <v>146</v>
      </c>
      <c r="I180" s="343">
        <v>0</v>
      </c>
      <c r="J180" s="343">
        <v>0</v>
      </c>
      <c r="K180" s="343">
        <v>0</v>
      </c>
      <c r="L180" s="343">
        <v>0</v>
      </c>
      <c r="M180" s="43"/>
    </row>
    <row r="181" spans="1:13" ht="39" hidden="1" customHeight="1">
      <c r="A181" s="390">
        <v>2</v>
      </c>
      <c r="B181" s="390">
        <v>9</v>
      </c>
      <c r="C181" s="390">
        <v>2</v>
      </c>
      <c r="D181" s="390">
        <v>2</v>
      </c>
      <c r="E181" s="390"/>
      <c r="F181" s="390"/>
      <c r="G181" s="338" t="s">
        <v>113</v>
      </c>
      <c r="H181" s="324">
        <v>147</v>
      </c>
      <c r="I181" s="326">
        <f>I182</f>
        <v>0</v>
      </c>
      <c r="J181" s="367">
        <f>J182</f>
        <v>0</v>
      </c>
      <c r="K181" s="326">
        <f>K182</f>
        <v>0</v>
      </c>
      <c r="L181" s="325">
        <f>L182</f>
        <v>0</v>
      </c>
      <c r="M181" s="43"/>
    </row>
    <row r="182" spans="1:13" ht="43.5" hidden="1" customHeight="1">
      <c r="A182" s="340">
        <v>2</v>
      </c>
      <c r="B182" s="336">
        <v>9</v>
      </c>
      <c r="C182" s="336">
        <v>2</v>
      </c>
      <c r="D182" s="336">
        <v>2</v>
      </c>
      <c r="E182" s="337">
        <v>1</v>
      </c>
      <c r="F182" s="339"/>
      <c r="G182" s="330" t="s">
        <v>114</v>
      </c>
      <c r="H182" s="324">
        <v>148</v>
      </c>
      <c r="I182" s="348">
        <f>SUM(I183:I185)</f>
        <v>0</v>
      </c>
      <c r="J182" s="348">
        <f>SUM(J183:J185)</f>
        <v>0</v>
      </c>
      <c r="K182" s="348">
        <f>SUM(K183:K185)</f>
        <v>0</v>
      </c>
      <c r="L182" s="348">
        <f>SUM(L183:L185)</f>
        <v>0</v>
      </c>
      <c r="M182" s="43"/>
    </row>
    <row r="183" spans="1:13" ht="54.75" hidden="1" customHeight="1">
      <c r="A183" s="340">
        <v>2</v>
      </c>
      <c r="B183" s="336">
        <v>9</v>
      </c>
      <c r="C183" s="336">
        <v>2</v>
      </c>
      <c r="D183" s="336">
        <v>2</v>
      </c>
      <c r="E183" s="336">
        <v>1</v>
      </c>
      <c r="F183" s="339">
        <v>1</v>
      </c>
      <c r="G183" s="391" t="s">
        <v>115</v>
      </c>
      <c r="H183" s="324">
        <v>149</v>
      </c>
      <c r="I183" s="343">
        <v>0</v>
      </c>
      <c r="J183" s="342">
        <v>0</v>
      </c>
      <c r="K183" s="342">
        <v>0</v>
      </c>
      <c r="L183" s="342">
        <v>0</v>
      </c>
      <c r="M183" s="43"/>
    </row>
    <row r="184" spans="1:13" ht="54" hidden="1" customHeight="1">
      <c r="A184" s="350">
        <v>2</v>
      </c>
      <c r="B184" s="352">
        <v>9</v>
      </c>
      <c r="C184" s="350">
        <v>2</v>
      </c>
      <c r="D184" s="351">
        <v>2</v>
      </c>
      <c r="E184" s="351">
        <v>1</v>
      </c>
      <c r="F184" s="353">
        <v>2</v>
      </c>
      <c r="G184" s="352" t="s">
        <v>116</v>
      </c>
      <c r="H184" s="324">
        <v>150</v>
      </c>
      <c r="I184" s="342">
        <v>0</v>
      </c>
      <c r="J184" s="344">
        <v>0</v>
      </c>
      <c r="K184" s="344">
        <v>0</v>
      </c>
      <c r="L184" s="344">
        <v>0</v>
      </c>
      <c r="M184" s="43"/>
    </row>
    <row r="185" spans="1:13" ht="54" hidden="1" customHeight="1">
      <c r="A185" s="336">
        <v>2</v>
      </c>
      <c r="B185" s="361">
        <v>9</v>
      </c>
      <c r="C185" s="358">
        <v>2</v>
      </c>
      <c r="D185" s="359">
        <v>2</v>
      </c>
      <c r="E185" s="359">
        <v>1</v>
      </c>
      <c r="F185" s="360">
        <v>3</v>
      </c>
      <c r="G185" s="361" t="s">
        <v>117</v>
      </c>
      <c r="H185" s="324">
        <v>151</v>
      </c>
      <c r="I185" s="389">
        <v>0</v>
      </c>
      <c r="J185" s="389">
        <v>0</v>
      </c>
      <c r="K185" s="389">
        <v>0</v>
      </c>
      <c r="L185" s="389">
        <v>0</v>
      </c>
      <c r="M185" s="43"/>
    </row>
    <row r="186" spans="1:13" ht="76.5" hidden="1" customHeight="1">
      <c r="A186" s="320">
        <v>3</v>
      </c>
      <c r="B186" s="322"/>
      <c r="C186" s="320"/>
      <c r="D186" s="321"/>
      <c r="E186" s="321"/>
      <c r="F186" s="323"/>
      <c r="G186" s="376" t="s">
        <v>118</v>
      </c>
      <c r="H186" s="324">
        <v>152</v>
      </c>
      <c r="I186" s="325">
        <f>SUM(I187+I240+I305)</f>
        <v>0</v>
      </c>
      <c r="J186" s="367">
        <f>SUM(J187+J240+J305)</f>
        <v>0</v>
      </c>
      <c r="K186" s="326">
        <f>SUM(K187+K240+K305)</f>
        <v>0</v>
      </c>
      <c r="L186" s="325">
        <f>SUM(L187+L240+L305)</f>
        <v>0</v>
      </c>
      <c r="M186" s="43"/>
    </row>
    <row r="187" spans="1:13" ht="34.5" hidden="1" customHeight="1">
      <c r="A187" s="371">
        <v>3</v>
      </c>
      <c r="B187" s="320">
        <v>1</v>
      </c>
      <c r="C187" s="346"/>
      <c r="D187" s="328"/>
      <c r="E187" s="328"/>
      <c r="F187" s="385"/>
      <c r="G187" s="366" t="s">
        <v>119</v>
      </c>
      <c r="H187" s="324">
        <v>153</v>
      </c>
      <c r="I187" s="325">
        <f>SUM(I188+I211+I218+I230+I234)</f>
        <v>0</v>
      </c>
      <c r="J187" s="347">
        <f>SUM(J188+J211+J218+J230+J234)</f>
        <v>0</v>
      </c>
      <c r="K187" s="347">
        <f>SUM(K188+K211+K218+K230+K234)</f>
        <v>0</v>
      </c>
      <c r="L187" s="347">
        <f>SUM(L188+L211+L218+L230+L234)</f>
        <v>0</v>
      </c>
      <c r="M187" s="43"/>
    </row>
    <row r="188" spans="1:13" ht="30.75" hidden="1" customHeight="1">
      <c r="A188" s="331">
        <v>3</v>
      </c>
      <c r="B188" s="330">
        <v>1</v>
      </c>
      <c r="C188" s="331">
        <v>1</v>
      </c>
      <c r="D188" s="329"/>
      <c r="E188" s="329"/>
      <c r="F188" s="392"/>
      <c r="G188" s="340" t="s">
        <v>120</v>
      </c>
      <c r="H188" s="324">
        <v>154</v>
      </c>
      <c r="I188" s="347">
        <f>SUM(I189+I192+I197+I203+I208)</f>
        <v>0</v>
      </c>
      <c r="J188" s="367">
        <f>SUM(J189+J192+J197+J203+J208)</f>
        <v>0</v>
      </c>
      <c r="K188" s="326">
        <f>SUM(K189+K192+K197+K203+K208)</f>
        <v>0</v>
      </c>
      <c r="L188" s="325">
        <f>SUM(L189+L192+L197+L203+L208)</f>
        <v>0</v>
      </c>
      <c r="M188" s="43"/>
    </row>
    <row r="189" spans="1:13" ht="33" hidden="1" customHeight="1">
      <c r="A189" s="336">
        <v>3</v>
      </c>
      <c r="B189" s="338">
        <v>1</v>
      </c>
      <c r="C189" s="336">
        <v>1</v>
      </c>
      <c r="D189" s="337">
        <v>1</v>
      </c>
      <c r="E189" s="337"/>
      <c r="F189" s="393"/>
      <c r="G189" s="340" t="s">
        <v>121</v>
      </c>
      <c r="H189" s="324">
        <v>155</v>
      </c>
      <c r="I189" s="325">
        <f t="shared" ref="I189:L190" si="18">I190</f>
        <v>0</v>
      </c>
      <c r="J189" s="369">
        <f t="shared" si="18"/>
        <v>0</v>
      </c>
      <c r="K189" s="348">
        <f t="shared" si="18"/>
        <v>0</v>
      </c>
      <c r="L189" s="347">
        <f t="shared" si="18"/>
        <v>0</v>
      </c>
      <c r="M189" s="43"/>
    </row>
    <row r="190" spans="1:13" ht="24" hidden="1" customHeight="1">
      <c r="A190" s="336">
        <v>3</v>
      </c>
      <c r="B190" s="338">
        <v>1</v>
      </c>
      <c r="C190" s="336">
        <v>1</v>
      </c>
      <c r="D190" s="337">
        <v>1</v>
      </c>
      <c r="E190" s="337">
        <v>1</v>
      </c>
      <c r="F190" s="372"/>
      <c r="G190" s="340" t="s">
        <v>121</v>
      </c>
      <c r="H190" s="324">
        <v>156</v>
      </c>
      <c r="I190" s="347">
        <f t="shared" si="18"/>
        <v>0</v>
      </c>
      <c r="J190" s="325">
        <f t="shared" si="18"/>
        <v>0</v>
      </c>
      <c r="K190" s="325">
        <f t="shared" si="18"/>
        <v>0</v>
      </c>
      <c r="L190" s="325">
        <f t="shared" si="18"/>
        <v>0</v>
      </c>
      <c r="M190" s="43"/>
    </row>
    <row r="191" spans="1:13" ht="31.5" hidden="1" customHeight="1">
      <c r="A191" s="336">
        <v>3</v>
      </c>
      <c r="B191" s="338">
        <v>1</v>
      </c>
      <c r="C191" s="336">
        <v>1</v>
      </c>
      <c r="D191" s="337">
        <v>1</v>
      </c>
      <c r="E191" s="337">
        <v>1</v>
      </c>
      <c r="F191" s="372">
        <v>1</v>
      </c>
      <c r="G191" s="340" t="s">
        <v>121</v>
      </c>
      <c r="H191" s="324">
        <v>157</v>
      </c>
      <c r="I191" s="344">
        <v>0</v>
      </c>
      <c r="J191" s="344">
        <v>0</v>
      </c>
      <c r="K191" s="344">
        <v>0</v>
      </c>
      <c r="L191" s="344">
        <v>0</v>
      </c>
      <c r="M191" s="43"/>
    </row>
    <row r="192" spans="1:13" ht="27.75" hidden="1" customHeight="1">
      <c r="A192" s="331">
        <v>3</v>
      </c>
      <c r="B192" s="329">
        <v>1</v>
      </c>
      <c r="C192" s="329">
        <v>1</v>
      </c>
      <c r="D192" s="329">
        <v>2</v>
      </c>
      <c r="E192" s="329"/>
      <c r="F192" s="332"/>
      <c r="G192" s="330" t="s">
        <v>122</v>
      </c>
      <c r="H192" s="324">
        <v>158</v>
      </c>
      <c r="I192" s="347">
        <f>I193</f>
        <v>0</v>
      </c>
      <c r="J192" s="369">
        <f>J193</f>
        <v>0</v>
      </c>
      <c r="K192" s="348">
        <f>K193</f>
        <v>0</v>
      </c>
      <c r="L192" s="347">
        <f>L193</f>
        <v>0</v>
      </c>
      <c r="M192" s="43"/>
    </row>
    <row r="193" spans="1:13" ht="27.75" hidden="1" customHeight="1">
      <c r="A193" s="336">
        <v>3</v>
      </c>
      <c r="B193" s="337">
        <v>1</v>
      </c>
      <c r="C193" s="337">
        <v>1</v>
      </c>
      <c r="D193" s="337">
        <v>2</v>
      </c>
      <c r="E193" s="337">
        <v>1</v>
      </c>
      <c r="F193" s="339"/>
      <c r="G193" s="330" t="s">
        <v>122</v>
      </c>
      <c r="H193" s="324">
        <v>159</v>
      </c>
      <c r="I193" s="325">
        <f>SUM(I194:I196)</f>
        <v>0</v>
      </c>
      <c r="J193" s="367">
        <f>SUM(J194:J196)</f>
        <v>0</v>
      </c>
      <c r="K193" s="326">
        <f>SUM(K194:K196)</f>
        <v>0</v>
      </c>
      <c r="L193" s="325">
        <f>SUM(L194:L196)</f>
        <v>0</v>
      </c>
      <c r="M193" s="43"/>
    </row>
    <row r="194" spans="1:13" ht="27" hidden="1" customHeight="1">
      <c r="A194" s="331">
        <v>3</v>
      </c>
      <c r="B194" s="329">
        <v>1</v>
      </c>
      <c r="C194" s="329">
        <v>1</v>
      </c>
      <c r="D194" s="329">
        <v>2</v>
      </c>
      <c r="E194" s="329">
        <v>1</v>
      </c>
      <c r="F194" s="332">
        <v>1</v>
      </c>
      <c r="G194" s="330" t="s">
        <v>123</v>
      </c>
      <c r="H194" s="324">
        <v>160</v>
      </c>
      <c r="I194" s="342">
        <v>0</v>
      </c>
      <c r="J194" s="342">
        <v>0</v>
      </c>
      <c r="K194" s="342">
        <v>0</v>
      </c>
      <c r="L194" s="389">
        <v>0</v>
      </c>
      <c r="M194" s="43"/>
    </row>
    <row r="195" spans="1:13" ht="27" hidden="1" customHeight="1">
      <c r="A195" s="336">
        <v>3</v>
      </c>
      <c r="B195" s="337">
        <v>1</v>
      </c>
      <c r="C195" s="337">
        <v>1</v>
      </c>
      <c r="D195" s="337">
        <v>2</v>
      </c>
      <c r="E195" s="337">
        <v>1</v>
      </c>
      <c r="F195" s="339">
        <v>2</v>
      </c>
      <c r="G195" s="338" t="s">
        <v>124</v>
      </c>
      <c r="H195" s="324">
        <v>161</v>
      </c>
      <c r="I195" s="344">
        <v>0</v>
      </c>
      <c r="J195" s="344">
        <v>0</v>
      </c>
      <c r="K195" s="344">
        <v>0</v>
      </c>
      <c r="L195" s="344">
        <v>0</v>
      </c>
      <c r="M195" s="43"/>
    </row>
    <row r="196" spans="1:13" ht="26.25" hidden="1" customHeight="1">
      <c r="A196" s="331">
        <v>3</v>
      </c>
      <c r="B196" s="329">
        <v>1</v>
      </c>
      <c r="C196" s="329">
        <v>1</v>
      </c>
      <c r="D196" s="329">
        <v>2</v>
      </c>
      <c r="E196" s="329">
        <v>1</v>
      </c>
      <c r="F196" s="332">
        <v>3</v>
      </c>
      <c r="G196" s="330" t="s">
        <v>125</v>
      </c>
      <c r="H196" s="324">
        <v>162</v>
      </c>
      <c r="I196" s="342">
        <v>0</v>
      </c>
      <c r="J196" s="342">
        <v>0</v>
      </c>
      <c r="K196" s="342">
        <v>0</v>
      </c>
      <c r="L196" s="389">
        <v>0</v>
      </c>
      <c r="M196" s="43"/>
    </row>
    <row r="197" spans="1:13" ht="27.75" hidden="1" customHeight="1">
      <c r="A197" s="336">
        <v>3</v>
      </c>
      <c r="B197" s="337">
        <v>1</v>
      </c>
      <c r="C197" s="337">
        <v>1</v>
      </c>
      <c r="D197" s="337">
        <v>3</v>
      </c>
      <c r="E197" s="337"/>
      <c r="F197" s="339"/>
      <c r="G197" s="338" t="s">
        <v>126</v>
      </c>
      <c r="H197" s="324">
        <v>163</v>
      </c>
      <c r="I197" s="325">
        <f>I198</f>
        <v>0</v>
      </c>
      <c r="J197" s="367">
        <f>J198</f>
        <v>0</v>
      </c>
      <c r="K197" s="326">
        <f>K198</f>
        <v>0</v>
      </c>
      <c r="L197" s="325">
        <f>L198</f>
        <v>0</v>
      </c>
      <c r="M197" s="43"/>
    </row>
    <row r="198" spans="1:13" ht="23.25" hidden="1" customHeight="1">
      <c r="A198" s="336">
        <v>3</v>
      </c>
      <c r="B198" s="337">
        <v>1</v>
      </c>
      <c r="C198" s="337">
        <v>1</v>
      </c>
      <c r="D198" s="337">
        <v>3</v>
      </c>
      <c r="E198" s="337">
        <v>1</v>
      </c>
      <c r="F198" s="339"/>
      <c r="G198" s="338" t="s">
        <v>126</v>
      </c>
      <c r="H198" s="324">
        <v>164</v>
      </c>
      <c r="I198" s="325">
        <f>SUM(I199:I202)</f>
        <v>0</v>
      </c>
      <c r="J198" s="325">
        <f>SUM(J199:J202)</f>
        <v>0</v>
      </c>
      <c r="K198" s="325">
        <f>SUM(K199:K202)</f>
        <v>0</v>
      </c>
      <c r="L198" s="325">
        <f>SUM(L199:L202)</f>
        <v>0</v>
      </c>
      <c r="M198" s="43"/>
    </row>
    <row r="199" spans="1:13" ht="23.25" hidden="1" customHeight="1">
      <c r="A199" s="336">
        <v>3</v>
      </c>
      <c r="B199" s="337">
        <v>1</v>
      </c>
      <c r="C199" s="337">
        <v>1</v>
      </c>
      <c r="D199" s="337">
        <v>3</v>
      </c>
      <c r="E199" s="337">
        <v>1</v>
      </c>
      <c r="F199" s="339">
        <v>1</v>
      </c>
      <c r="G199" s="338" t="s">
        <v>127</v>
      </c>
      <c r="H199" s="324">
        <v>165</v>
      </c>
      <c r="I199" s="344">
        <v>0</v>
      </c>
      <c r="J199" s="344">
        <v>0</v>
      </c>
      <c r="K199" s="344">
        <v>0</v>
      </c>
      <c r="L199" s="389">
        <v>0</v>
      </c>
      <c r="M199" s="43"/>
    </row>
    <row r="200" spans="1:13" ht="29.25" hidden="1" customHeight="1">
      <c r="A200" s="336">
        <v>3</v>
      </c>
      <c r="B200" s="337">
        <v>1</v>
      </c>
      <c r="C200" s="337">
        <v>1</v>
      </c>
      <c r="D200" s="337">
        <v>3</v>
      </c>
      <c r="E200" s="337">
        <v>1</v>
      </c>
      <c r="F200" s="339">
        <v>2</v>
      </c>
      <c r="G200" s="338" t="s">
        <v>128</v>
      </c>
      <c r="H200" s="324">
        <v>166</v>
      </c>
      <c r="I200" s="342">
        <v>0</v>
      </c>
      <c r="J200" s="344">
        <v>0</v>
      </c>
      <c r="K200" s="344">
        <v>0</v>
      </c>
      <c r="L200" s="344">
        <v>0</v>
      </c>
      <c r="M200" s="43"/>
    </row>
    <row r="201" spans="1:13" ht="27" hidden="1" customHeight="1">
      <c r="A201" s="336">
        <v>3</v>
      </c>
      <c r="B201" s="337">
        <v>1</v>
      </c>
      <c r="C201" s="337">
        <v>1</v>
      </c>
      <c r="D201" s="337">
        <v>3</v>
      </c>
      <c r="E201" s="337">
        <v>1</v>
      </c>
      <c r="F201" s="339">
        <v>3</v>
      </c>
      <c r="G201" s="340" t="s">
        <v>129</v>
      </c>
      <c r="H201" s="324">
        <v>167</v>
      </c>
      <c r="I201" s="342">
        <v>0</v>
      </c>
      <c r="J201" s="362">
        <v>0</v>
      </c>
      <c r="K201" s="362">
        <v>0</v>
      </c>
      <c r="L201" s="362">
        <v>0</v>
      </c>
      <c r="M201" s="43"/>
    </row>
    <row r="202" spans="1:13" ht="25.5" hidden="1" customHeight="1">
      <c r="A202" s="350">
        <v>3</v>
      </c>
      <c r="B202" s="351">
        <v>1</v>
      </c>
      <c r="C202" s="351">
        <v>1</v>
      </c>
      <c r="D202" s="351">
        <v>3</v>
      </c>
      <c r="E202" s="351">
        <v>1</v>
      </c>
      <c r="F202" s="353">
        <v>4</v>
      </c>
      <c r="G202" s="85" t="s">
        <v>130</v>
      </c>
      <c r="H202" s="324">
        <v>168</v>
      </c>
      <c r="I202" s="394">
        <v>0</v>
      </c>
      <c r="J202" s="395">
        <v>0</v>
      </c>
      <c r="K202" s="344">
        <v>0</v>
      </c>
      <c r="L202" s="344">
        <v>0</v>
      </c>
      <c r="M202" s="43"/>
    </row>
    <row r="203" spans="1:13" ht="27" hidden="1" customHeight="1">
      <c r="A203" s="350">
        <v>3</v>
      </c>
      <c r="B203" s="351">
        <v>1</v>
      </c>
      <c r="C203" s="351">
        <v>1</v>
      </c>
      <c r="D203" s="351">
        <v>4</v>
      </c>
      <c r="E203" s="351"/>
      <c r="F203" s="353"/>
      <c r="G203" s="352" t="s">
        <v>131</v>
      </c>
      <c r="H203" s="324">
        <v>169</v>
      </c>
      <c r="I203" s="325">
        <f>I204</f>
        <v>0</v>
      </c>
      <c r="J203" s="370">
        <f>J204</f>
        <v>0</v>
      </c>
      <c r="K203" s="334">
        <f>K204</f>
        <v>0</v>
      </c>
      <c r="L203" s="335">
        <f>L204</f>
        <v>0</v>
      </c>
      <c r="M203" s="43"/>
    </row>
    <row r="204" spans="1:13" ht="27.75" hidden="1" customHeight="1">
      <c r="A204" s="336">
        <v>3</v>
      </c>
      <c r="B204" s="337">
        <v>1</v>
      </c>
      <c r="C204" s="337">
        <v>1</v>
      </c>
      <c r="D204" s="337">
        <v>4</v>
      </c>
      <c r="E204" s="337">
        <v>1</v>
      </c>
      <c r="F204" s="339"/>
      <c r="G204" s="352" t="s">
        <v>131</v>
      </c>
      <c r="H204" s="324">
        <v>170</v>
      </c>
      <c r="I204" s="347">
        <f>SUM(I205:I207)</f>
        <v>0</v>
      </c>
      <c r="J204" s="367">
        <f>SUM(J205:J207)</f>
        <v>0</v>
      </c>
      <c r="K204" s="326">
        <f>SUM(K205:K207)</f>
        <v>0</v>
      </c>
      <c r="L204" s="325">
        <f>SUM(L205:L207)</f>
        <v>0</v>
      </c>
      <c r="M204" s="43"/>
    </row>
    <row r="205" spans="1:13" ht="24.75" hidden="1" customHeight="1">
      <c r="A205" s="336">
        <v>3</v>
      </c>
      <c r="B205" s="337">
        <v>1</v>
      </c>
      <c r="C205" s="337">
        <v>1</v>
      </c>
      <c r="D205" s="337">
        <v>4</v>
      </c>
      <c r="E205" s="337">
        <v>1</v>
      </c>
      <c r="F205" s="339">
        <v>1</v>
      </c>
      <c r="G205" s="338" t="s">
        <v>132</v>
      </c>
      <c r="H205" s="324">
        <v>171</v>
      </c>
      <c r="I205" s="344">
        <v>0</v>
      </c>
      <c r="J205" s="344">
        <v>0</v>
      </c>
      <c r="K205" s="344">
        <v>0</v>
      </c>
      <c r="L205" s="389">
        <v>0</v>
      </c>
      <c r="M205" s="43"/>
    </row>
    <row r="206" spans="1:13" ht="25.5" hidden="1" customHeight="1">
      <c r="A206" s="331">
        <v>3</v>
      </c>
      <c r="B206" s="329">
        <v>1</v>
      </c>
      <c r="C206" s="329">
        <v>1</v>
      </c>
      <c r="D206" s="329">
        <v>4</v>
      </c>
      <c r="E206" s="329">
        <v>1</v>
      </c>
      <c r="F206" s="332">
        <v>2</v>
      </c>
      <c r="G206" s="330" t="s">
        <v>446</v>
      </c>
      <c r="H206" s="324">
        <v>172</v>
      </c>
      <c r="I206" s="342">
        <v>0</v>
      </c>
      <c r="J206" s="342">
        <v>0</v>
      </c>
      <c r="K206" s="343">
        <v>0</v>
      </c>
      <c r="L206" s="344">
        <v>0</v>
      </c>
      <c r="M206" s="43"/>
    </row>
    <row r="207" spans="1:13" ht="31.5" hidden="1" customHeight="1">
      <c r="A207" s="336">
        <v>3</v>
      </c>
      <c r="B207" s="337">
        <v>1</v>
      </c>
      <c r="C207" s="337">
        <v>1</v>
      </c>
      <c r="D207" s="337">
        <v>4</v>
      </c>
      <c r="E207" s="337">
        <v>1</v>
      </c>
      <c r="F207" s="339">
        <v>3</v>
      </c>
      <c r="G207" s="338" t="s">
        <v>133</v>
      </c>
      <c r="H207" s="324">
        <v>173</v>
      </c>
      <c r="I207" s="342">
        <v>0</v>
      </c>
      <c r="J207" s="342">
        <v>0</v>
      </c>
      <c r="K207" s="342">
        <v>0</v>
      </c>
      <c r="L207" s="344">
        <v>0</v>
      </c>
      <c r="M207" s="43"/>
    </row>
    <row r="208" spans="1:13" ht="25.5" hidden="1" customHeight="1">
      <c r="A208" s="336">
        <v>3</v>
      </c>
      <c r="B208" s="337">
        <v>1</v>
      </c>
      <c r="C208" s="337">
        <v>1</v>
      </c>
      <c r="D208" s="337">
        <v>5</v>
      </c>
      <c r="E208" s="337"/>
      <c r="F208" s="339"/>
      <c r="G208" s="338" t="s">
        <v>134</v>
      </c>
      <c r="H208" s="324">
        <v>174</v>
      </c>
      <c r="I208" s="325">
        <f t="shared" ref="I208:L209" si="19">I209</f>
        <v>0</v>
      </c>
      <c r="J208" s="367">
        <f t="shared" si="19"/>
        <v>0</v>
      </c>
      <c r="K208" s="326">
        <f t="shared" si="19"/>
        <v>0</v>
      </c>
      <c r="L208" s="325">
        <f t="shared" si="19"/>
        <v>0</v>
      </c>
      <c r="M208" s="43"/>
    </row>
    <row r="209" spans="1:16" ht="26.25" hidden="1" customHeight="1">
      <c r="A209" s="350">
        <v>3</v>
      </c>
      <c r="B209" s="351">
        <v>1</v>
      </c>
      <c r="C209" s="351">
        <v>1</v>
      </c>
      <c r="D209" s="351">
        <v>5</v>
      </c>
      <c r="E209" s="351">
        <v>1</v>
      </c>
      <c r="F209" s="353"/>
      <c r="G209" s="338" t="s">
        <v>134</v>
      </c>
      <c r="H209" s="324">
        <v>175</v>
      </c>
      <c r="I209" s="326">
        <f t="shared" si="19"/>
        <v>0</v>
      </c>
      <c r="J209" s="326">
        <f t="shared" si="19"/>
        <v>0</v>
      </c>
      <c r="K209" s="326">
        <f t="shared" si="19"/>
        <v>0</v>
      </c>
      <c r="L209" s="326">
        <f t="shared" si="19"/>
        <v>0</v>
      </c>
      <c r="M209" s="43"/>
    </row>
    <row r="210" spans="1:16" ht="27" hidden="1" customHeight="1">
      <c r="A210" s="336">
        <v>3</v>
      </c>
      <c r="B210" s="337">
        <v>1</v>
      </c>
      <c r="C210" s="337">
        <v>1</v>
      </c>
      <c r="D210" s="337">
        <v>5</v>
      </c>
      <c r="E210" s="337">
        <v>1</v>
      </c>
      <c r="F210" s="339">
        <v>1</v>
      </c>
      <c r="G210" s="338" t="s">
        <v>134</v>
      </c>
      <c r="H210" s="324">
        <v>176</v>
      </c>
      <c r="I210" s="342">
        <v>0</v>
      </c>
      <c r="J210" s="344">
        <v>0</v>
      </c>
      <c r="K210" s="344">
        <v>0</v>
      </c>
      <c r="L210" s="344">
        <v>0</v>
      </c>
      <c r="M210" s="43"/>
    </row>
    <row r="211" spans="1:16" ht="26.25" hidden="1" customHeight="1">
      <c r="A211" s="350">
        <v>3</v>
      </c>
      <c r="B211" s="351">
        <v>1</v>
      </c>
      <c r="C211" s="351">
        <v>2</v>
      </c>
      <c r="D211" s="351"/>
      <c r="E211" s="351"/>
      <c r="F211" s="353"/>
      <c r="G211" s="352" t="s">
        <v>135</v>
      </c>
      <c r="H211" s="324">
        <v>177</v>
      </c>
      <c r="I211" s="325">
        <f t="shared" ref="I211:L212" si="20">I212</f>
        <v>0</v>
      </c>
      <c r="J211" s="370">
        <f t="shared" si="20"/>
        <v>0</v>
      </c>
      <c r="K211" s="334">
        <f t="shared" si="20"/>
        <v>0</v>
      </c>
      <c r="L211" s="335">
        <f t="shared" si="20"/>
        <v>0</v>
      </c>
      <c r="M211" s="43"/>
    </row>
    <row r="212" spans="1:16" ht="25.5" hidden="1" customHeight="1">
      <c r="A212" s="336">
        <v>3</v>
      </c>
      <c r="B212" s="337">
        <v>1</v>
      </c>
      <c r="C212" s="337">
        <v>2</v>
      </c>
      <c r="D212" s="337">
        <v>1</v>
      </c>
      <c r="E212" s="337"/>
      <c r="F212" s="339"/>
      <c r="G212" s="352" t="s">
        <v>135</v>
      </c>
      <c r="H212" s="324">
        <v>178</v>
      </c>
      <c r="I212" s="347">
        <f t="shared" si="20"/>
        <v>0</v>
      </c>
      <c r="J212" s="367">
        <f t="shared" si="20"/>
        <v>0</v>
      </c>
      <c r="K212" s="326">
        <f t="shared" si="20"/>
        <v>0</v>
      </c>
      <c r="L212" s="325">
        <f t="shared" si="20"/>
        <v>0</v>
      </c>
      <c r="M212" s="43"/>
    </row>
    <row r="213" spans="1:16" ht="26.25" hidden="1" customHeight="1">
      <c r="A213" s="331">
        <v>3</v>
      </c>
      <c r="B213" s="329">
        <v>1</v>
      </c>
      <c r="C213" s="329">
        <v>2</v>
      </c>
      <c r="D213" s="329">
        <v>1</v>
      </c>
      <c r="E213" s="329">
        <v>1</v>
      </c>
      <c r="F213" s="332"/>
      <c r="G213" s="352" t="s">
        <v>135</v>
      </c>
      <c r="H213" s="324">
        <v>179</v>
      </c>
      <c r="I213" s="325">
        <f>SUM(I214:I217)</f>
        <v>0</v>
      </c>
      <c r="J213" s="369">
        <f>SUM(J214:J217)</f>
        <v>0</v>
      </c>
      <c r="K213" s="348">
        <f>SUM(K214:K217)</f>
        <v>0</v>
      </c>
      <c r="L213" s="347">
        <f>SUM(L214:L217)</f>
        <v>0</v>
      </c>
      <c r="M213" s="43"/>
    </row>
    <row r="214" spans="1:16" ht="41.25" hidden="1" customHeight="1">
      <c r="A214" s="336">
        <v>3</v>
      </c>
      <c r="B214" s="337">
        <v>1</v>
      </c>
      <c r="C214" s="337">
        <v>2</v>
      </c>
      <c r="D214" s="337">
        <v>1</v>
      </c>
      <c r="E214" s="337">
        <v>1</v>
      </c>
      <c r="F214" s="339">
        <v>2</v>
      </c>
      <c r="G214" s="338" t="s">
        <v>447</v>
      </c>
      <c r="H214" s="324">
        <v>180</v>
      </c>
      <c r="I214" s="344">
        <v>0</v>
      </c>
      <c r="J214" s="344">
        <v>0</v>
      </c>
      <c r="K214" s="344">
        <v>0</v>
      </c>
      <c r="L214" s="344">
        <v>0</v>
      </c>
      <c r="M214" s="43"/>
    </row>
    <row r="215" spans="1:16" ht="26.25" hidden="1" customHeight="1">
      <c r="A215" s="336">
        <v>3</v>
      </c>
      <c r="B215" s="337">
        <v>1</v>
      </c>
      <c r="C215" s="337">
        <v>2</v>
      </c>
      <c r="D215" s="336">
        <v>1</v>
      </c>
      <c r="E215" s="337">
        <v>1</v>
      </c>
      <c r="F215" s="339">
        <v>3</v>
      </c>
      <c r="G215" s="338" t="s">
        <v>136</v>
      </c>
      <c r="H215" s="324">
        <v>181</v>
      </c>
      <c r="I215" s="344">
        <v>0</v>
      </c>
      <c r="J215" s="344">
        <v>0</v>
      </c>
      <c r="K215" s="344">
        <v>0</v>
      </c>
      <c r="L215" s="344">
        <v>0</v>
      </c>
      <c r="M215" s="43"/>
    </row>
    <row r="216" spans="1:16" ht="27.75" hidden="1" customHeight="1">
      <c r="A216" s="336">
        <v>3</v>
      </c>
      <c r="B216" s="337">
        <v>1</v>
      </c>
      <c r="C216" s="337">
        <v>2</v>
      </c>
      <c r="D216" s="336">
        <v>1</v>
      </c>
      <c r="E216" s="337">
        <v>1</v>
      </c>
      <c r="F216" s="339">
        <v>4</v>
      </c>
      <c r="G216" s="338" t="s">
        <v>137</v>
      </c>
      <c r="H216" s="324">
        <v>182</v>
      </c>
      <c r="I216" s="344">
        <v>0</v>
      </c>
      <c r="J216" s="344">
        <v>0</v>
      </c>
      <c r="K216" s="344">
        <v>0</v>
      </c>
      <c r="L216" s="344">
        <v>0</v>
      </c>
      <c r="M216" s="43"/>
    </row>
    <row r="217" spans="1:16" ht="27" hidden="1" customHeight="1">
      <c r="A217" s="350">
        <v>3</v>
      </c>
      <c r="B217" s="359">
        <v>1</v>
      </c>
      <c r="C217" s="359">
        <v>2</v>
      </c>
      <c r="D217" s="358">
        <v>1</v>
      </c>
      <c r="E217" s="359">
        <v>1</v>
      </c>
      <c r="F217" s="360">
        <v>5</v>
      </c>
      <c r="G217" s="361" t="s">
        <v>138</v>
      </c>
      <c r="H217" s="324">
        <v>183</v>
      </c>
      <c r="I217" s="344">
        <v>0</v>
      </c>
      <c r="J217" s="344">
        <v>0</v>
      </c>
      <c r="K217" s="344">
        <v>0</v>
      </c>
      <c r="L217" s="389">
        <v>0</v>
      </c>
      <c r="M217" s="43"/>
    </row>
    <row r="218" spans="1:16" ht="29.25" hidden="1" customHeight="1">
      <c r="A218" s="336">
        <v>3</v>
      </c>
      <c r="B218" s="337">
        <v>1</v>
      </c>
      <c r="C218" s="337">
        <v>3</v>
      </c>
      <c r="D218" s="336"/>
      <c r="E218" s="337"/>
      <c r="F218" s="339"/>
      <c r="G218" s="338" t="s">
        <v>139</v>
      </c>
      <c r="H218" s="324">
        <v>184</v>
      </c>
      <c r="I218" s="325">
        <f>SUM(I219+I222)</f>
        <v>0</v>
      </c>
      <c r="J218" s="367">
        <f>SUM(J219+J222)</f>
        <v>0</v>
      </c>
      <c r="K218" s="326">
        <f>SUM(K219+K222)</f>
        <v>0</v>
      </c>
      <c r="L218" s="325">
        <f>SUM(L219+L222)</f>
        <v>0</v>
      </c>
      <c r="M218" s="43"/>
    </row>
    <row r="219" spans="1:16" ht="27.75" hidden="1" customHeight="1">
      <c r="A219" s="331">
        <v>3</v>
      </c>
      <c r="B219" s="329">
        <v>1</v>
      </c>
      <c r="C219" s="329">
        <v>3</v>
      </c>
      <c r="D219" s="331">
        <v>1</v>
      </c>
      <c r="E219" s="336"/>
      <c r="F219" s="332"/>
      <c r="G219" s="330" t="s">
        <v>140</v>
      </c>
      <c r="H219" s="324">
        <v>185</v>
      </c>
      <c r="I219" s="347">
        <f t="shared" ref="I219:L220" si="21">I220</f>
        <v>0</v>
      </c>
      <c r="J219" s="369">
        <f t="shared" si="21"/>
        <v>0</v>
      </c>
      <c r="K219" s="348">
        <f t="shared" si="21"/>
        <v>0</v>
      </c>
      <c r="L219" s="347">
        <f t="shared" si="21"/>
        <v>0</v>
      </c>
      <c r="M219" s="43"/>
    </row>
    <row r="220" spans="1:16" ht="30.75" hidden="1" customHeight="1">
      <c r="A220" s="336">
        <v>3</v>
      </c>
      <c r="B220" s="337">
        <v>1</v>
      </c>
      <c r="C220" s="337">
        <v>3</v>
      </c>
      <c r="D220" s="336">
        <v>1</v>
      </c>
      <c r="E220" s="336">
        <v>1</v>
      </c>
      <c r="F220" s="339"/>
      <c r="G220" s="330" t="s">
        <v>140</v>
      </c>
      <c r="H220" s="324">
        <v>186</v>
      </c>
      <c r="I220" s="325">
        <f t="shared" si="21"/>
        <v>0</v>
      </c>
      <c r="J220" s="367">
        <f t="shared" si="21"/>
        <v>0</v>
      </c>
      <c r="K220" s="326">
        <f t="shared" si="21"/>
        <v>0</v>
      </c>
      <c r="L220" s="325">
        <f t="shared" si="21"/>
        <v>0</v>
      </c>
      <c r="M220" s="43"/>
    </row>
    <row r="221" spans="1:16" ht="27.75" hidden="1" customHeight="1">
      <c r="A221" s="336">
        <v>3</v>
      </c>
      <c r="B221" s="338">
        <v>1</v>
      </c>
      <c r="C221" s="336">
        <v>3</v>
      </c>
      <c r="D221" s="337">
        <v>1</v>
      </c>
      <c r="E221" s="337">
        <v>1</v>
      </c>
      <c r="F221" s="339">
        <v>1</v>
      </c>
      <c r="G221" s="330" t="s">
        <v>140</v>
      </c>
      <c r="H221" s="324">
        <v>187</v>
      </c>
      <c r="I221" s="389">
        <v>0</v>
      </c>
      <c r="J221" s="389">
        <v>0</v>
      </c>
      <c r="K221" s="389">
        <v>0</v>
      </c>
      <c r="L221" s="389">
        <v>0</v>
      </c>
      <c r="M221" s="43"/>
    </row>
    <row r="222" spans="1:16" ht="30.75" hidden="1" customHeight="1">
      <c r="A222" s="336">
        <v>3</v>
      </c>
      <c r="B222" s="338">
        <v>1</v>
      </c>
      <c r="C222" s="336">
        <v>3</v>
      </c>
      <c r="D222" s="337">
        <v>2</v>
      </c>
      <c r="E222" s="337"/>
      <c r="F222" s="339"/>
      <c r="G222" s="338" t="s">
        <v>141</v>
      </c>
      <c r="H222" s="324">
        <v>188</v>
      </c>
      <c r="I222" s="325">
        <f>I223</f>
        <v>0</v>
      </c>
      <c r="J222" s="367">
        <f>J223</f>
        <v>0</v>
      </c>
      <c r="K222" s="326">
        <f>K223</f>
        <v>0</v>
      </c>
      <c r="L222" s="325">
        <f>L223</f>
        <v>0</v>
      </c>
      <c r="M222" s="43"/>
    </row>
    <row r="223" spans="1:16" ht="27" hidden="1" customHeight="1">
      <c r="A223" s="331">
        <v>3</v>
      </c>
      <c r="B223" s="330">
        <v>1</v>
      </c>
      <c r="C223" s="331">
        <v>3</v>
      </c>
      <c r="D223" s="329">
        <v>2</v>
      </c>
      <c r="E223" s="329">
        <v>1</v>
      </c>
      <c r="F223" s="332"/>
      <c r="G223" s="338" t="s">
        <v>141</v>
      </c>
      <c r="H223" s="324">
        <v>189</v>
      </c>
      <c r="I223" s="325">
        <f t="shared" ref="I223:P223" si="22">SUM(I224:I229)</f>
        <v>0</v>
      </c>
      <c r="J223" s="325">
        <f t="shared" si="22"/>
        <v>0</v>
      </c>
      <c r="K223" s="325">
        <f t="shared" si="22"/>
        <v>0</v>
      </c>
      <c r="L223" s="325">
        <f t="shared" si="22"/>
        <v>0</v>
      </c>
      <c r="M223" s="396">
        <f t="shared" si="22"/>
        <v>0</v>
      </c>
      <c r="N223" s="396">
        <f t="shared" si="22"/>
        <v>0</v>
      </c>
      <c r="O223" s="396">
        <f t="shared" si="22"/>
        <v>0</v>
      </c>
      <c r="P223" s="396">
        <f t="shared" si="22"/>
        <v>0</v>
      </c>
    </row>
    <row r="224" spans="1:16" ht="24.75" hidden="1" customHeight="1">
      <c r="A224" s="336">
        <v>3</v>
      </c>
      <c r="B224" s="338">
        <v>1</v>
      </c>
      <c r="C224" s="336">
        <v>3</v>
      </c>
      <c r="D224" s="337">
        <v>2</v>
      </c>
      <c r="E224" s="337">
        <v>1</v>
      </c>
      <c r="F224" s="339">
        <v>1</v>
      </c>
      <c r="G224" s="338" t="s">
        <v>142</v>
      </c>
      <c r="H224" s="324">
        <v>190</v>
      </c>
      <c r="I224" s="344">
        <v>0</v>
      </c>
      <c r="J224" s="344">
        <v>0</v>
      </c>
      <c r="K224" s="344">
        <v>0</v>
      </c>
      <c r="L224" s="389">
        <v>0</v>
      </c>
      <c r="M224" s="43"/>
    </row>
    <row r="225" spans="1:13" ht="26.25" hidden="1" customHeight="1">
      <c r="A225" s="336">
        <v>3</v>
      </c>
      <c r="B225" s="338">
        <v>1</v>
      </c>
      <c r="C225" s="336">
        <v>3</v>
      </c>
      <c r="D225" s="337">
        <v>2</v>
      </c>
      <c r="E225" s="337">
        <v>1</v>
      </c>
      <c r="F225" s="339">
        <v>2</v>
      </c>
      <c r="G225" s="338" t="s">
        <v>143</v>
      </c>
      <c r="H225" s="324">
        <v>191</v>
      </c>
      <c r="I225" s="344">
        <v>0</v>
      </c>
      <c r="J225" s="344">
        <v>0</v>
      </c>
      <c r="K225" s="344">
        <v>0</v>
      </c>
      <c r="L225" s="344">
        <v>0</v>
      </c>
      <c r="M225" s="43"/>
    </row>
    <row r="226" spans="1:13" ht="26.25" hidden="1" customHeight="1">
      <c r="A226" s="336">
        <v>3</v>
      </c>
      <c r="B226" s="338">
        <v>1</v>
      </c>
      <c r="C226" s="336">
        <v>3</v>
      </c>
      <c r="D226" s="337">
        <v>2</v>
      </c>
      <c r="E226" s="337">
        <v>1</v>
      </c>
      <c r="F226" s="339">
        <v>3</v>
      </c>
      <c r="G226" s="338" t="s">
        <v>144</v>
      </c>
      <c r="H226" s="324">
        <v>192</v>
      </c>
      <c r="I226" s="344">
        <v>0</v>
      </c>
      <c r="J226" s="344">
        <v>0</v>
      </c>
      <c r="K226" s="344">
        <v>0</v>
      </c>
      <c r="L226" s="344">
        <v>0</v>
      </c>
      <c r="M226" s="43"/>
    </row>
    <row r="227" spans="1:13" ht="27.75" hidden="1" customHeight="1">
      <c r="A227" s="336">
        <v>3</v>
      </c>
      <c r="B227" s="338">
        <v>1</v>
      </c>
      <c r="C227" s="336">
        <v>3</v>
      </c>
      <c r="D227" s="337">
        <v>2</v>
      </c>
      <c r="E227" s="337">
        <v>1</v>
      </c>
      <c r="F227" s="339">
        <v>4</v>
      </c>
      <c r="G227" s="338" t="s">
        <v>448</v>
      </c>
      <c r="H227" s="324">
        <v>193</v>
      </c>
      <c r="I227" s="344">
        <v>0</v>
      </c>
      <c r="J227" s="344">
        <v>0</v>
      </c>
      <c r="K227" s="344">
        <v>0</v>
      </c>
      <c r="L227" s="389">
        <v>0</v>
      </c>
      <c r="M227" s="43"/>
    </row>
    <row r="228" spans="1:13" ht="29.25" hidden="1" customHeight="1">
      <c r="A228" s="336">
        <v>3</v>
      </c>
      <c r="B228" s="338">
        <v>1</v>
      </c>
      <c r="C228" s="336">
        <v>3</v>
      </c>
      <c r="D228" s="337">
        <v>2</v>
      </c>
      <c r="E228" s="337">
        <v>1</v>
      </c>
      <c r="F228" s="339">
        <v>5</v>
      </c>
      <c r="G228" s="330" t="s">
        <v>145</v>
      </c>
      <c r="H228" s="324">
        <v>194</v>
      </c>
      <c r="I228" s="344">
        <v>0</v>
      </c>
      <c r="J228" s="344">
        <v>0</v>
      </c>
      <c r="K228" s="344">
        <v>0</v>
      </c>
      <c r="L228" s="344">
        <v>0</v>
      </c>
      <c r="M228" s="43"/>
    </row>
    <row r="229" spans="1:13" ht="25.5" hidden="1" customHeight="1">
      <c r="A229" s="336">
        <v>3</v>
      </c>
      <c r="B229" s="338">
        <v>1</v>
      </c>
      <c r="C229" s="336">
        <v>3</v>
      </c>
      <c r="D229" s="337">
        <v>2</v>
      </c>
      <c r="E229" s="337">
        <v>1</v>
      </c>
      <c r="F229" s="339">
        <v>6</v>
      </c>
      <c r="G229" s="330" t="s">
        <v>141</v>
      </c>
      <c r="H229" s="324">
        <v>195</v>
      </c>
      <c r="I229" s="344">
        <v>0</v>
      </c>
      <c r="J229" s="344">
        <v>0</v>
      </c>
      <c r="K229" s="344">
        <v>0</v>
      </c>
      <c r="L229" s="389">
        <v>0</v>
      </c>
      <c r="M229" s="43"/>
    </row>
    <row r="230" spans="1:13" ht="27" hidden="1" customHeight="1">
      <c r="A230" s="331">
        <v>3</v>
      </c>
      <c r="B230" s="329">
        <v>1</v>
      </c>
      <c r="C230" s="329">
        <v>4</v>
      </c>
      <c r="D230" s="329"/>
      <c r="E230" s="329"/>
      <c r="F230" s="332"/>
      <c r="G230" s="330" t="s">
        <v>146</v>
      </c>
      <c r="H230" s="324">
        <v>196</v>
      </c>
      <c r="I230" s="347">
        <f t="shared" ref="I230:L232" si="23">I231</f>
        <v>0</v>
      </c>
      <c r="J230" s="369">
        <f t="shared" si="23"/>
        <v>0</v>
      </c>
      <c r="K230" s="348">
        <f t="shared" si="23"/>
        <v>0</v>
      </c>
      <c r="L230" s="348">
        <f t="shared" si="23"/>
        <v>0</v>
      </c>
      <c r="M230" s="43"/>
    </row>
    <row r="231" spans="1:13" ht="27" hidden="1" customHeight="1">
      <c r="A231" s="350">
        <v>3</v>
      </c>
      <c r="B231" s="359">
        <v>1</v>
      </c>
      <c r="C231" s="359">
        <v>4</v>
      </c>
      <c r="D231" s="359">
        <v>1</v>
      </c>
      <c r="E231" s="359"/>
      <c r="F231" s="360"/>
      <c r="G231" s="330" t="s">
        <v>146</v>
      </c>
      <c r="H231" s="324">
        <v>197</v>
      </c>
      <c r="I231" s="354">
        <f t="shared" si="23"/>
        <v>0</v>
      </c>
      <c r="J231" s="381">
        <f t="shared" si="23"/>
        <v>0</v>
      </c>
      <c r="K231" s="355">
        <f t="shared" si="23"/>
        <v>0</v>
      </c>
      <c r="L231" s="355">
        <f t="shared" si="23"/>
        <v>0</v>
      </c>
      <c r="M231" s="43"/>
    </row>
    <row r="232" spans="1:13" ht="27.75" hidden="1" customHeight="1">
      <c r="A232" s="336">
        <v>3</v>
      </c>
      <c r="B232" s="337">
        <v>1</v>
      </c>
      <c r="C232" s="337">
        <v>4</v>
      </c>
      <c r="D232" s="337">
        <v>1</v>
      </c>
      <c r="E232" s="337">
        <v>1</v>
      </c>
      <c r="F232" s="339"/>
      <c r="G232" s="330" t="s">
        <v>147</v>
      </c>
      <c r="H232" s="324">
        <v>198</v>
      </c>
      <c r="I232" s="325">
        <f t="shared" si="23"/>
        <v>0</v>
      </c>
      <c r="J232" s="367">
        <f t="shared" si="23"/>
        <v>0</v>
      </c>
      <c r="K232" s="326">
        <f t="shared" si="23"/>
        <v>0</v>
      </c>
      <c r="L232" s="326">
        <f t="shared" si="23"/>
        <v>0</v>
      </c>
      <c r="M232" s="43"/>
    </row>
    <row r="233" spans="1:13" ht="27" hidden="1" customHeight="1">
      <c r="A233" s="340">
        <v>3</v>
      </c>
      <c r="B233" s="336">
        <v>1</v>
      </c>
      <c r="C233" s="337">
        <v>4</v>
      </c>
      <c r="D233" s="337">
        <v>1</v>
      </c>
      <c r="E233" s="337">
        <v>1</v>
      </c>
      <c r="F233" s="339">
        <v>1</v>
      </c>
      <c r="G233" s="330" t="s">
        <v>147</v>
      </c>
      <c r="H233" s="324">
        <v>199</v>
      </c>
      <c r="I233" s="344">
        <v>0</v>
      </c>
      <c r="J233" s="344">
        <v>0</v>
      </c>
      <c r="K233" s="344">
        <v>0</v>
      </c>
      <c r="L233" s="344">
        <v>0</v>
      </c>
      <c r="M233" s="43"/>
    </row>
    <row r="234" spans="1:13" ht="26.25" hidden="1" customHeight="1">
      <c r="A234" s="340">
        <v>3</v>
      </c>
      <c r="B234" s="337">
        <v>1</v>
      </c>
      <c r="C234" s="337">
        <v>5</v>
      </c>
      <c r="D234" s="337"/>
      <c r="E234" s="337"/>
      <c r="F234" s="339"/>
      <c r="G234" s="338" t="s">
        <v>449</v>
      </c>
      <c r="H234" s="324">
        <v>200</v>
      </c>
      <c r="I234" s="325">
        <f t="shared" ref="I234:L235" si="24">I235</f>
        <v>0</v>
      </c>
      <c r="J234" s="325">
        <f t="shared" si="24"/>
        <v>0</v>
      </c>
      <c r="K234" s="325">
        <f t="shared" si="24"/>
        <v>0</v>
      </c>
      <c r="L234" s="325">
        <f t="shared" si="24"/>
        <v>0</v>
      </c>
      <c r="M234" s="43"/>
    </row>
    <row r="235" spans="1:13" ht="30" hidden="1" customHeight="1">
      <c r="A235" s="340">
        <v>3</v>
      </c>
      <c r="B235" s="337">
        <v>1</v>
      </c>
      <c r="C235" s="337">
        <v>5</v>
      </c>
      <c r="D235" s="337">
        <v>1</v>
      </c>
      <c r="E235" s="337"/>
      <c r="F235" s="339"/>
      <c r="G235" s="338" t="s">
        <v>449</v>
      </c>
      <c r="H235" s="324">
        <v>201</v>
      </c>
      <c r="I235" s="325">
        <f t="shared" si="24"/>
        <v>0</v>
      </c>
      <c r="J235" s="325">
        <f t="shared" si="24"/>
        <v>0</v>
      </c>
      <c r="K235" s="325">
        <f t="shared" si="24"/>
        <v>0</v>
      </c>
      <c r="L235" s="325">
        <f t="shared" si="24"/>
        <v>0</v>
      </c>
      <c r="M235" s="43"/>
    </row>
    <row r="236" spans="1:13" ht="27" hidden="1" customHeight="1">
      <c r="A236" s="340">
        <v>3</v>
      </c>
      <c r="B236" s="337">
        <v>1</v>
      </c>
      <c r="C236" s="337">
        <v>5</v>
      </c>
      <c r="D236" s="337">
        <v>1</v>
      </c>
      <c r="E236" s="337">
        <v>1</v>
      </c>
      <c r="F236" s="339"/>
      <c r="G236" s="338" t="s">
        <v>449</v>
      </c>
      <c r="H236" s="324">
        <v>202</v>
      </c>
      <c r="I236" s="325">
        <f>SUM(I237:I239)</f>
        <v>0</v>
      </c>
      <c r="J236" s="325">
        <f>SUM(J237:J239)</f>
        <v>0</v>
      </c>
      <c r="K236" s="325">
        <f>SUM(K237:K239)</f>
        <v>0</v>
      </c>
      <c r="L236" s="325">
        <f>SUM(L237:L239)</f>
        <v>0</v>
      </c>
      <c r="M236" s="43"/>
    </row>
    <row r="237" spans="1:13" ht="31.5" hidden="1" customHeight="1">
      <c r="A237" s="340">
        <v>3</v>
      </c>
      <c r="B237" s="337">
        <v>1</v>
      </c>
      <c r="C237" s="337">
        <v>5</v>
      </c>
      <c r="D237" s="337">
        <v>1</v>
      </c>
      <c r="E237" s="337">
        <v>1</v>
      </c>
      <c r="F237" s="339">
        <v>1</v>
      </c>
      <c r="G237" s="391" t="s">
        <v>148</v>
      </c>
      <c r="H237" s="324">
        <v>203</v>
      </c>
      <c r="I237" s="344">
        <v>0</v>
      </c>
      <c r="J237" s="344">
        <v>0</v>
      </c>
      <c r="K237" s="344">
        <v>0</v>
      </c>
      <c r="L237" s="344">
        <v>0</v>
      </c>
      <c r="M237" s="43"/>
    </row>
    <row r="238" spans="1:13" ht="25.5" hidden="1" customHeight="1">
      <c r="A238" s="340">
        <v>3</v>
      </c>
      <c r="B238" s="337">
        <v>1</v>
      </c>
      <c r="C238" s="337">
        <v>5</v>
      </c>
      <c r="D238" s="337">
        <v>1</v>
      </c>
      <c r="E238" s="337">
        <v>1</v>
      </c>
      <c r="F238" s="339">
        <v>2</v>
      </c>
      <c r="G238" s="391" t="s">
        <v>149</v>
      </c>
      <c r="H238" s="324">
        <v>204</v>
      </c>
      <c r="I238" s="344">
        <v>0</v>
      </c>
      <c r="J238" s="344">
        <v>0</v>
      </c>
      <c r="K238" s="344">
        <v>0</v>
      </c>
      <c r="L238" s="344">
        <v>0</v>
      </c>
      <c r="M238" s="43"/>
    </row>
    <row r="239" spans="1:13" ht="28.5" hidden="1" customHeight="1">
      <c r="A239" s="340">
        <v>3</v>
      </c>
      <c r="B239" s="337">
        <v>1</v>
      </c>
      <c r="C239" s="337">
        <v>5</v>
      </c>
      <c r="D239" s="337">
        <v>1</v>
      </c>
      <c r="E239" s="337">
        <v>1</v>
      </c>
      <c r="F239" s="339">
        <v>3</v>
      </c>
      <c r="G239" s="391" t="s">
        <v>150</v>
      </c>
      <c r="H239" s="324">
        <v>205</v>
      </c>
      <c r="I239" s="344">
        <v>0</v>
      </c>
      <c r="J239" s="344">
        <v>0</v>
      </c>
      <c r="K239" s="344">
        <v>0</v>
      </c>
      <c r="L239" s="344">
        <v>0</v>
      </c>
      <c r="M239" s="43"/>
    </row>
    <row r="240" spans="1:13" ht="41.25" hidden="1" customHeight="1">
      <c r="A240" s="320">
        <v>3</v>
      </c>
      <c r="B240" s="321">
        <v>2</v>
      </c>
      <c r="C240" s="321"/>
      <c r="D240" s="321"/>
      <c r="E240" s="321"/>
      <c r="F240" s="323"/>
      <c r="G240" s="322" t="s">
        <v>450</v>
      </c>
      <c r="H240" s="324">
        <v>206</v>
      </c>
      <c r="I240" s="325">
        <f>SUM(I241+I273)</f>
        <v>0</v>
      </c>
      <c r="J240" s="367">
        <f>SUM(J241+J273)</f>
        <v>0</v>
      </c>
      <c r="K240" s="326">
        <f>SUM(K241+K273)</f>
        <v>0</v>
      </c>
      <c r="L240" s="326">
        <f>SUM(L241+L273)</f>
        <v>0</v>
      </c>
      <c r="M240" s="43"/>
    </row>
    <row r="241" spans="1:13" ht="26.25" hidden="1" customHeight="1">
      <c r="A241" s="350">
        <v>3</v>
      </c>
      <c r="B241" s="358">
        <v>2</v>
      </c>
      <c r="C241" s="359">
        <v>1</v>
      </c>
      <c r="D241" s="359"/>
      <c r="E241" s="359"/>
      <c r="F241" s="360"/>
      <c r="G241" s="361" t="s">
        <v>152</v>
      </c>
      <c r="H241" s="324">
        <v>207</v>
      </c>
      <c r="I241" s="354">
        <f>SUM(I242+I251+I255+I259+I263+I266+I269)</f>
        <v>0</v>
      </c>
      <c r="J241" s="381">
        <f>SUM(J242+J251+J255+J259+J263+J266+J269)</f>
        <v>0</v>
      </c>
      <c r="K241" s="355">
        <f>SUM(K242+K251+K255+K259+K263+K266+K269)</f>
        <v>0</v>
      </c>
      <c r="L241" s="355">
        <f>SUM(L242+L251+L255+L259+L263+L266+L269)</f>
        <v>0</v>
      </c>
      <c r="M241" s="43"/>
    </row>
    <row r="242" spans="1:13" ht="30" hidden="1" customHeight="1">
      <c r="A242" s="336">
        <v>3</v>
      </c>
      <c r="B242" s="337">
        <v>2</v>
      </c>
      <c r="C242" s="337">
        <v>1</v>
      </c>
      <c r="D242" s="337">
        <v>1</v>
      </c>
      <c r="E242" s="337"/>
      <c r="F242" s="339"/>
      <c r="G242" s="338" t="s">
        <v>153</v>
      </c>
      <c r="H242" s="324">
        <v>208</v>
      </c>
      <c r="I242" s="354">
        <f>I243</f>
        <v>0</v>
      </c>
      <c r="J242" s="354">
        <f>J243</f>
        <v>0</v>
      </c>
      <c r="K242" s="354">
        <f>K243</f>
        <v>0</v>
      </c>
      <c r="L242" s="354">
        <f>L243</f>
        <v>0</v>
      </c>
      <c r="M242" s="43"/>
    </row>
    <row r="243" spans="1:13" ht="27" hidden="1" customHeight="1">
      <c r="A243" s="336">
        <v>3</v>
      </c>
      <c r="B243" s="336">
        <v>2</v>
      </c>
      <c r="C243" s="337">
        <v>1</v>
      </c>
      <c r="D243" s="337">
        <v>1</v>
      </c>
      <c r="E243" s="337">
        <v>1</v>
      </c>
      <c r="F243" s="339"/>
      <c r="G243" s="338" t="s">
        <v>154</v>
      </c>
      <c r="H243" s="324">
        <v>209</v>
      </c>
      <c r="I243" s="325">
        <f>SUM(I244:I244)</f>
        <v>0</v>
      </c>
      <c r="J243" s="367">
        <f>SUM(J244:J244)</f>
        <v>0</v>
      </c>
      <c r="K243" s="326">
        <f>SUM(K244:K244)</f>
        <v>0</v>
      </c>
      <c r="L243" s="326">
        <f>SUM(L244:L244)</f>
        <v>0</v>
      </c>
      <c r="M243" s="43"/>
    </row>
    <row r="244" spans="1:13" ht="25.5" hidden="1" customHeight="1">
      <c r="A244" s="350">
        <v>3</v>
      </c>
      <c r="B244" s="350">
        <v>2</v>
      </c>
      <c r="C244" s="359">
        <v>1</v>
      </c>
      <c r="D244" s="359">
        <v>1</v>
      </c>
      <c r="E244" s="359">
        <v>1</v>
      </c>
      <c r="F244" s="360">
        <v>1</v>
      </c>
      <c r="G244" s="361" t="s">
        <v>154</v>
      </c>
      <c r="H244" s="324">
        <v>210</v>
      </c>
      <c r="I244" s="344">
        <v>0</v>
      </c>
      <c r="J244" s="344">
        <v>0</v>
      </c>
      <c r="K244" s="344">
        <v>0</v>
      </c>
      <c r="L244" s="344">
        <v>0</v>
      </c>
      <c r="M244" s="43"/>
    </row>
    <row r="245" spans="1:13" ht="25.5" hidden="1" customHeight="1">
      <c r="A245" s="350">
        <v>3</v>
      </c>
      <c r="B245" s="359">
        <v>2</v>
      </c>
      <c r="C245" s="359">
        <v>1</v>
      </c>
      <c r="D245" s="359">
        <v>1</v>
      </c>
      <c r="E245" s="359">
        <v>2</v>
      </c>
      <c r="F245" s="360"/>
      <c r="G245" s="361" t="s">
        <v>155</v>
      </c>
      <c r="H245" s="324">
        <v>211</v>
      </c>
      <c r="I245" s="325">
        <f>SUM(I246:I247)</f>
        <v>0</v>
      </c>
      <c r="J245" s="325">
        <f>SUM(J246:J247)</f>
        <v>0</v>
      </c>
      <c r="K245" s="325">
        <f>SUM(K246:K247)</f>
        <v>0</v>
      </c>
      <c r="L245" s="325">
        <f>SUM(L246:L247)</f>
        <v>0</v>
      </c>
      <c r="M245" s="43"/>
    </row>
    <row r="246" spans="1:13" ht="24.75" hidden="1" customHeight="1">
      <c r="A246" s="350">
        <v>3</v>
      </c>
      <c r="B246" s="359">
        <v>2</v>
      </c>
      <c r="C246" s="359">
        <v>1</v>
      </c>
      <c r="D246" s="359">
        <v>1</v>
      </c>
      <c r="E246" s="359">
        <v>2</v>
      </c>
      <c r="F246" s="360">
        <v>1</v>
      </c>
      <c r="G246" s="361" t="s">
        <v>156</v>
      </c>
      <c r="H246" s="324">
        <v>212</v>
      </c>
      <c r="I246" s="344">
        <v>0</v>
      </c>
      <c r="J246" s="344">
        <v>0</v>
      </c>
      <c r="K246" s="344">
        <v>0</v>
      </c>
      <c r="L246" s="344">
        <v>0</v>
      </c>
      <c r="M246" s="43"/>
    </row>
    <row r="247" spans="1:13" ht="25.5" hidden="1" customHeight="1">
      <c r="A247" s="350">
        <v>3</v>
      </c>
      <c r="B247" s="359">
        <v>2</v>
      </c>
      <c r="C247" s="359">
        <v>1</v>
      </c>
      <c r="D247" s="359">
        <v>1</v>
      </c>
      <c r="E247" s="359">
        <v>2</v>
      </c>
      <c r="F247" s="360">
        <v>2</v>
      </c>
      <c r="G247" s="361" t="s">
        <v>157</v>
      </c>
      <c r="H247" s="324">
        <v>213</v>
      </c>
      <c r="I247" s="344">
        <v>0</v>
      </c>
      <c r="J247" s="344">
        <v>0</v>
      </c>
      <c r="K247" s="344">
        <v>0</v>
      </c>
      <c r="L247" s="344">
        <v>0</v>
      </c>
      <c r="M247" s="43"/>
    </row>
    <row r="248" spans="1:13" ht="25.5" hidden="1" customHeight="1">
      <c r="A248" s="350">
        <v>3</v>
      </c>
      <c r="B248" s="359">
        <v>2</v>
      </c>
      <c r="C248" s="359">
        <v>1</v>
      </c>
      <c r="D248" s="359">
        <v>1</v>
      </c>
      <c r="E248" s="359">
        <v>3</v>
      </c>
      <c r="F248" s="397"/>
      <c r="G248" s="361" t="s">
        <v>158</v>
      </c>
      <c r="H248" s="324">
        <v>214</v>
      </c>
      <c r="I248" s="325">
        <f>SUM(I249:I250)</f>
        <v>0</v>
      </c>
      <c r="J248" s="325">
        <f>SUM(J249:J250)</f>
        <v>0</v>
      </c>
      <c r="K248" s="325">
        <f>SUM(K249:K250)</f>
        <v>0</v>
      </c>
      <c r="L248" s="325">
        <f>SUM(L249:L250)</f>
        <v>0</v>
      </c>
      <c r="M248" s="43"/>
    </row>
    <row r="249" spans="1:13" ht="29.25" hidden="1" customHeight="1">
      <c r="A249" s="350">
        <v>3</v>
      </c>
      <c r="B249" s="359">
        <v>2</v>
      </c>
      <c r="C249" s="359">
        <v>1</v>
      </c>
      <c r="D249" s="359">
        <v>1</v>
      </c>
      <c r="E249" s="359">
        <v>3</v>
      </c>
      <c r="F249" s="360">
        <v>1</v>
      </c>
      <c r="G249" s="361" t="s">
        <v>159</v>
      </c>
      <c r="H249" s="324">
        <v>215</v>
      </c>
      <c r="I249" s="344">
        <v>0</v>
      </c>
      <c r="J249" s="344">
        <v>0</v>
      </c>
      <c r="K249" s="344">
        <v>0</v>
      </c>
      <c r="L249" s="344">
        <v>0</v>
      </c>
      <c r="M249" s="43"/>
    </row>
    <row r="250" spans="1:13" ht="25.5" hidden="1" customHeight="1">
      <c r="A250" s="350">
        <v>3</v>
      </c>
      <c r="B250" s="359">
        <v>2</v>
      </c>
      <c r="C250" s="359">
        <v>1</v>
      </c>
      <c r="D250" s="359">
        <v>1</v>
      </c>
      <c r="E250" s="359">
        <v>3</v>
      </c>
      <c r="F250" s="360">
        <v>2</v>
      </c>
      <c r="G250" s="361" t="s">
        <v>160</v>
      </c>
      <c r="H250" s="324">
        <v>216</v>
      </c>
      <c r="I250" s="344">
        <v>0</v>
      </c>
      <c r="J250" s="344">
        <v>0</v>
      </c>
      <c r="K250" s="344">
        <v>0</v>
      </c>
      <c r="L250" s="344">
        <v>0</v>
      </c>
      <c r="M250" s="43"/>
    </row>
    <row r="251" spans="1:13" ht="27" hidden="1" customHeight="1">
      <c r="A251" s="336">
        <v>3</v>
      </c>
      <c r="B251" s="337">
        <v>2</v>
      </c>
      <c r="C251" s="337">
        <v>1</v>
      </c>
      <c r="D251" s="337">
        <v>2</v>
      </c>
      <c r="E251" s="337"/>
      <c r="F251" s="339"/>
      <c r="G251" s="338" t="s">
        <v>161</v>
      </c>
      <c r="H251" s="324">
        <v>217</v>
      </c>
      <c r="I251" s="325">
        <f>I252</f>
        <v>0</v>
      </c>
      <c r="J251" s="325">
        <f>J252</f>
        <v>0</v>
      </c>
      <c r="K251" s="325">
        <f>K252</f>
        <v>0</v>
      </c>
      <c r="L251" s="325">
        <f>L252</f>
        <v>0</v>
      </c>
      <c r="M251" s="43"/>
    </row>
    <row r="252" spans="1:13" ht="27.75" hidden="1" customHeight="1">
      <c r="A252" s="336">
        <v>3</v>
      </c>
      <c r="B252" s="337">
        <v>2</v>
      </c>
      <c r="C252" s="337">
        <v>1</v>
      </c>
      <c r="D252" s="337">
        <v>2</v>
      </c>
      <c r="E252" s="337">
        <v>1</v>
      </c>
      <c r="F252" s="339"/>
      <c r="G252" s="338" t="s">
        <v>161</v>
      </c>
      <c r="H252" s="324">
        <v>218</v>
      </c>
      <c r="I252" s="325">
        <f>SUM(I253:I254)</f>
        <v>0</v>
      </c>
      <c r="J252" s="367">
        <f>SUM(J253:J254)</f>
        <v>0</v>
      </c>
      <c r="K252" s="326">
        <f>SUM(K253:K254)</f>
        <v>0</v>
      </c>
      <c r="L252" s="326">
        <f>SUM(L253:L254)</f>
        <v>0</v>
      </c>
      <c r="M252" s="43"/>
    </row>
    <row r="253" spans="1:13" ht="27" hidden="1" customHeight="1">
      <c r="A253" s="350">
        <v>3</v>
      </c>
      <c r="B253" s="358">
        <v>2</v>
      </c>
      <c r="C253" s="359">
        <v>1</v>
      </c>
      <c r="D253" s="359">
        <v>2</v>
      </c>
      <c r="E253" s="359">
        <v>1</v>
      </c>
      <c r="F253" s="360">
        <v>1</v>
      </c>
      <c r="G253" s="361" t="s">
        <v>162</v>
      </c>
      <c r="H253" s="324">
        <v>219</v>
      </c>
      <c r="I253" s="344">
        <v>0</v>
      </c>
      <c r="J253" s="344">
        <v>0</v>
      </c>
      <c r="K253" s="344">
        <v>0</v>
      </c>
      <c r="L253" s="344">
        <v>0</v>
      </c>
      <c r="M253" s="43"/>
    </row>
    <row r="254" spans="1:13" ht="25.5" hidden="1" customHeight="1">
      <c r="A254" s="336">
        <v>3</v>
      </c>
      <c r="B254" s="337">
        <v>2</v>
      </c>
      <c r="C254" s="337">
        <v>1</v>
      </c>
      <c r="D254" s="337">
        <v>2</v>
      </c>
      <c r="E254" s="337">
        <v>1</v>
      </c>
      <c r="F254" s="339">
        <v>2</v>
      </c>
      <c r="G254" s="338" t="s">
        <v>163</v>
      </c>
      <c r="H254" s="324">
        <v>220</v>
      </c>
      <c r="I254" s="344">
        <v>0</v>
      </c>
      <c r="J254" s="344">
        <v>0</v>
      </c>
      <c r="K254" s="344">
        <v>0</v>
      </c>
      <c r="L254" s="344">
        <v>0</v>
      </c>
      <c r="M254" s="43"/>
    </row>
    <row r="255" spans="1:13" ht="26.25" hidden="1" customHeight="1">
      <c r="A255" s="331">
        <v>3</v>
      </c>
      <c r="B255" s="329">
        <v>2</v>
      </c>
      <c r="C255" s="329">
        <v>1</v>
      </c>
      <c r="D255" s="329">
        <v>3</v>
      </c>
      <c r="E255" s="329"/>
      <c r="F255" s="332"/>
      <c r="G255" s="330" t="s">
        <v>164</v>
      </c>
      <c r="H255" s="324">
        <v>221</v>
      </c>
      <c r="I255" s="347">
        <f>I256</f>
        <v>0</v>
      </c>
      <c r="J255" s="369">
        <f>J256</f>
        <v>0</v>
      </c>
      <c r="K255" s="348">
        <f>K256</f>
        <v>0</v>
      </c>
      <c r="L255" s="348">
        <f>L256</f>
        <v>0</v>
      </c>
      <c r="M255" s="43"/>
    </row>
    <row r="256" spans="1:13" ht="29.25" hidden="1" customHeight="1">
      <c r="A256" s="336">
        <v>3</v>
      </c>
      <c r="B256" s="337">
        <v>2</v>
      </c>
      <c r="C256" s="337">
        <v>1</v>
      </c>
      <c r="D256" s="337">
        <v>3</v>
      </c>
      <c r="E256" s="337">
        <v>1</v>
      </c>
      <c r="F256" s="339"/>
      <c r="G256" s="330" t="s">
        <v>164</v>
      </c>
      <c r="H256" s="324">
        <v>222</v>
      </c>
      <c r="I256" s="325">
        <f>I257+I258</f>
        <v>0</v>
      </c>
      <c r="J256" s="325">
        <f>J257+J258</f>
        <v>0</v>
      </c>
      <c r="K256" s="325">
        <f>K257+K258</f>
        <v>0</v>
      </c>
      <c r="L256" s="325">
        <f>L257+L258</f>
        <v>0</v>
      </c>
      <c r="M256" s="43"/>
    </row>
    <row r="257" spans="1:13" ht="30" hidden="1" customHeight="1">
      <c r="A257" s="336">
        <v>3</v>
      </c>
      <c r="B257" s="337">
        <v>2</v>
      </c>
      <c r="C257" s="337">
        <v>1</v>
      </c>
      <c r="D257" s="337">
        <v>3</v>
      </c>
      <c r="E257" s="337">
        <v>1</v>
      </c>
      <c r="F257" s="339">
        <v>1</v>
      </c>
      <c r="G257" s="338" t="s">
        <v>165</v>
      </c>
      <c r="H257" s="324">
        <v>223</v>
      </c>
      <c r="I257" s="344">
        <v>0</v>
      </c>
      <c r="J257" s="344">
        <v>0</v>
      </c>
      <c r="K257" s="344">
        <v>0</v>
      </c>
      <c r="L257" s="344">
        <v>0</v>
      </c>
      <c r="M257" s="43"/>
    </row>
    <row r="258" spans="1:13" ht="27.75" hidden="1" customHeight="1">
      <c r="A258" s="336">
        <v>3</v>
      </c>
      <c r="B258" s="337">
        <v>2</v>
      </c>
      <c r="C258" s="337">
        <v>1</v>
      </c>
      <c r="D258" s="337">
        <v>3</v>
      </c>
      <c r="E258" s="337">
        <v>1</v>
      </c>
      <c r="F258" s="339">
        <v>2</v>
      </c>
      <c r="G258" s="338" t="s">
        <v>166</v>
      </c>
      <c r="H258" s="324">
        <v>224</v>
      </c>
      <c r="I258" s="389">
        <v>0</v>
      </c>
      <c r="J258" s="386">
        <v>0</v>
      </c>
      <c r="K258" s="389">
        <v>0</v>
      </c>
      <c r="L258" s="389">
        <v>0</v>
      </c>
      <c r="M258" s="43"/>
    </row>
    <row r="259" spans="1:13" ht="26.25" hidden="1" customHeight="1">
      <c r="A259" s="336">
        <v>3</v>
      </c>
      <c r="B259" s="337">
        <v>2</v>
      </c>
      <c r="C259" s="337">
        <v>1</v>
      </c>
      <c r="D259" s="337">
        <v>4</v>
      </c>
      <c r="E259" s="337"/>
      <c r="F259" s="339"/>
      <c r="G259" s="338" t="s">
        <v>167</v>
      </c>
      <c r="H259" s="324">
        <v>225</v>
      </c>
      <c r="I259" s="325">
        <f>I260</f>
        <v>0</v>
      </c>
      <c r="J259" s="326">
        <f>J260</f>
        <v>0</v>
      </c>
      <c r="K259" s="325">
        <f>K260</f>
        <v>0</v>
      </c>
      <c r="L259" s="326">
        <f>L260</f>
        <v>0</v>
      </c>
      <c r="M259" s="43"/>
    </row>
    <row r="260" spans="1:13" ht="27.75" hidden="1" customHeight="1">
      <c r="A260" s="331">
        <v>3</v>
      </c>
      <c r="B260" s="329">
        <v>2</v>
      </c>
      <c r="C260" s="329">
        <v>1</v>
      </c>
      <c r="D260" s="329">
        <v>4</v>
      </c>
      <c r="E260" s="329">
        <v>1</v>
      </c>
      <c r="F260" s="332"/>
      <c r="G260" s="330" t="s">
        <v>167</v>
      </c>
      <c r="H260" s="324">
        <v>226</v>
      </c>
      <c r="I260" s="347">
        <f>SUM(I261:I262)</f>
        <v>0</v>
      </c>
      <c r="J260" s="369">
        <f>SUM(J261:J262)</f>
        <v>0</v>
      </c>
      <c r="K260" s="348">
        <f>SUM(K261:K262)</f>
        <v>0</v>
      </c>
      <c r="L260" s="348">
        <f>SUM(L261:L262)</f>
        <v>0</v>
      </c>
      <c r="M260" s="43"/>
    </row>
    <row r="261" spans="1:13" ht="25.5" hidden="1" customHeight="1">
      <c r="A261" s="336">
        <v>3</v>
      </c>
      <c r="B261" s="337">
        <v>2</v>
      </c>
      <c r="C261" s="337">
        <v>1</v>
      </c>
      <c r="D261" s="337">
        <v>4</v>
      </c>
      <c r="E261" s="337">
        <v>1</v>
      </c>
      <c r="F261" s="339">
        <v>1</v>
      </c>
      <c r="G261" s="338" t="s">
        <v>168</v>
      </c>
      <c r="H261" s="324">
        <v>227</v>
      </c>
      <c r="I261" s="344">
        <v>0</v>
      </c>
      <c r="J261" s="344">
        <v>0</v>
      </c>
      <c r="K261" s="344">
        <v>0</v>
      </c>
      <c r="L261" s="344">
        <v>0</v>
      </c>
      <c r="M261" s="43"/>
    </row>
    <row r="262" spans="1:13" ht="27.75" hidden="1" customHeight="1">
      <c r="A262" s="336">
        <v>3</v>
      </c>
      <c r="B262" s="337">
        <v>2</v>
      </c>
      <c r="C262" s="337">
        <v>1</v>
      </c>
      <c r="D262" s="337">
        <v>4</v>
      </c>
      <c r="E262" s="337">
        <v>1</v>
      </c>
      <c r="F262" s="339">
        <v>2</v>
      </c>
      <c r="G262" s="338" t="s">
        <v>169</v>
      </c>
      <c r="H262" s="324">
        <v>228</v>
      </c>
      <c r="I262" s="344">
        <v>0</v>
      </c>
      <c r="J262" s="344">
        <v>0</v>
      </c>
      <c r="K262" s="344">
        <v>0</v>
      </c>
      <c r="L262" s="344">
        <v>0</v>
      </c>
      <c r="M262" s="43"/>
    </row>
    <row r="263" spans="1:13" hidden="1">
      <c r="A263" s="336">
        <v>3</v>
      </c>
      <c r="B263" s="337">
        <v>2</v>
      </c>
      <c r="C263" s="337">
        <v>1</v>
      </c>
      <c r="D263" s="337">
        <v>5</v>
      </c>
      <c r="E263" s="337"/>
      <c r="F263" s="339"/>
      <c r="G263" s="338" t="s">
        <v>170</v>
      </c>
      <c r="H263" s="324">
        <v>229</v>
      </c>
      <c r="I263" s="325">
        <f t="shared" ref="I263:L264" si="25">I264</f>
        <v>0</v>
      </c>
      <c r="J263" s="367">
        <f t="shared" si="25"/>
        <v>0</v>
      </c>
      <c r="K263" s="326">
        <f t="shared" si="25"/>
        <v>0</v>
      </c>
      <c r="L263" s="326">
        <f t="shared" si="25"/>
        <v>0</v>
      </c>
    </row>
    <row r="264" spans="1:13" ht="29.25" hidden="1" customHeight="1">
      <c r="A264" s="336">
        <v>3</v>
      </c>
      <c r="B264" s="337">
        <v>2</v>
      </c>
      <c r="C264" s="337">
        <v>1</v>
      </c>
      <c r="D264" s="337">
        <v>5</v>
      </c>
      <c r="E264" s="337">
        <v>1</v>
      </c>
      <c r="F264" s="339"/>
      <c r="G264" s="338" t="s">
        <v>170</v>
      </c>
      <c r="H264" s="324">
        <v>230</v>
      </c>
      <c r="I264" s="326">
        <f t="shared" si="25"/>
        <v>0</v>
      </c>
      <c r="J264" s="367">
        <f t="shared" si="25"/>
        <v>0</v>
      </c>
      <c r="K264" s="326">
        <f t="shared" si="25"/>
        <v>0</v>
      </c>
      <c r="L264" s="326">
        <f t="shared" si="25"/>
        <v>0</v>
      </c>
      <c r="M264" s="43"/>
    </row>
    <row r="265" spans="1:13" hidden="1">
      <c r="A265" s="358">
        <v>3</v>
      </c>
      <c r="B265" s="359">
        <v>2</v>
      </c>
      <c r="C265" s="359">
        <v>1</v>
      </c>
      <c r="D265" s="359">
        <v>5</v>
      </c>
      <c r="E265" s="359">
        <v>1</v>
      </c>
      <c r="F265" s="360">
        <v>1</v>
      </c>
      <c r="G265" s="338" t="s">
        <v>170</v>
      </c>
      <c r="H265" s="324">
        <v>231</v>
      </c>
      <c r="I265" s="389">
        <v>0</v>
      </c>
      <c r="J265" s="389">
        <v>0</v>
      </c>
      <c r="K265" s="389">
        <v>0</v>
      </c>
      <c r="L265" s="389">
        <v>0</v>
      </c>
    </row>
    <row r="266" spans="1:13" hidden="1">
      <c r="A266" s="336">
        <v>3</v>
      </c>
      <c r="B266" s="337">
        <v>2</v>
      </c>
      <c r="C266" s="337">
        <v>1</v>
      </c>
      <c r="D266" s="337">
        <v>6</v>
      </c>
      <c r="E266" s="337"/>
      <c r="F266" s="339"/>
      <c r="G266" s="338" t="s">
        <v>171</v>
      </c>
      <c r="H266" s="324">
        <v>232</v>
      </c>
      <c r="I266" s="325">
        <f t="shared" ref="I266:L267" si="26">I267</f>
        <v>0</v>
      </c>
      <c r="J266" s="367">
        <f t="shared" si="26"/>
        <v>0</v>
      </c>
      <c r="K266" s="326">
        <f t="shared" si="26"/>
        <v>0</v>
      </c>
      <c r="L266" s="326">
        <f t="shared" si="26"/>
        <v>0</v>
      </c>
    </row>
    <row r="267" spans="1:13" hidden="1">
      <c r="A267" s="336">
        <v>3</v>
      </c>
      <c r="B267" s="336">
        <v>2</v>
      </c>
      <c r="C267" s="337">
        <v>1</v>
      </c>
      <c r="D267" s="337">
        <v>6</v>
      </c>
      <c r="E267" s="337">
        <v>1</v>
      </c>
      <c r="F267" s="339"/>
      <c r="G267" s="338" t="s">
        <v>171</v>
      </c>
      <c r="H267" s="324">
        <v>233</v>
      </c>
      <c r="I267" s="325">
        <f t="shared" si="26"/>
        <v>0</v>
      </c>
      <c r="J267" s="367">
        <f t="shared" si="26"/>
        <v>0</v>
      </c>
      <c r="K267" s="326">
        <f t="shared" si="26"/>
        <v>0</v>
      </c>
      <c r="L267" s="326">
        <f t="shared" si="26"/>
        <v>0</v>
      </c>
    </row>
    <row r="268" spans="1:13" ht="24" hidden="1" customHeight="1">
      <c r="A268" s="331">
        <v>3</v>
      </c>
      <c r="B268" s="331">
        <v>2</v>
      </c>
      <c r="C268" s="337">
        <v>1</v>
      </c>
      <c r="D268" s="337">
        <v>6</v>
      </c>
      <c r="E268" s="337">
        <v>1</v>
      </c>
      <c r="F268" s="339">
        <v>1</v>
      </c>
      <c r="G268" s="338" t="s">
        <v>171</v>
      </c>
      <c r="H268" s="324">
        <v>234</v>
      </c>
      <c r="I268" s="389">
        <v>0</v>
      </c>
      <c r="J268" s="389">
        <v>0</v>
      </c>
      <c r="K268" s="389">
        <v>0</v>
      </c>
      <c r="L268" s="389">
        <v>0</v>
      </c>
      <c r="M268" s="43"/>
    </row>
    <row r="269" spans="1:13" ht="27.75" hidden="1" customHeight="1">
      <c r="A269" s="336">
        <v>3</v>
      </c>
      <c r="B269" s="336">
        <v>2</v>
      </c>
      <c r="C269" s="337">
        <v>1</v>
      </c>
      <c r="D269" s="337">
        <v>7</v>
      </c>
      <c r="E269" s="337"/>
      <c r="F269" s="339"/>
      <c r="G269" s="338" t="s">
        <v>172</v>
      </c>
      <c r="H269" s="324">
        <v>235</v>
      </c>
      <c r="I269" s="325">
        <f>I270</f>
        <v>0</v>
      </c>
      <c r="J269" s="367">
        <f>J270</f>
        <v>0</v>
      </c>
      <c r="K269" s="326">
        <f>K270</f>
        <v>0</v>
      </c>
      <c r="L269" s="326">
        <f>L270</f>
        <v>0</v>
      </c>
      <c r="M269" s="43"/>
    </row>
    <row r="270" spans="1:13" hidden="1">
      <c r="A270" s="336">
        <v>3</v>
      </c>
      <c r="B270" s="337">
        <v>2</v>
      </c>
      <c r="C270" s="337">
        <v>1</v>
      </c>
      <c r="D270" s="337">
        <v>7</v>
      </c>
      <c r="E270" s="337">
        <v>1</v>
      </c>
      <c r="F270" s="339"/>
      <c r="G270" s="338" t="s">
        <v>172</v>
      </c>
      <c r="H270" s="324">
        <v>236</v>
      </c>
      <c r="I270" s="325">
        <f>I271+I272</f>
        <v>0</v>
      </c>
      <c r="J270" s="325">
        <f>J271+J272</f>
        <v>0</v>
      </c>
      <c r="K270" s="325">
        <f>K271+K272</f>
        <v>0</v>
      </c>
      <c r="L270" s="325">
        <f>L271+L272</f>
        <v>0</v>
      </c>
    </row>
    <row r="271" spans="1:13" ht="27" hidden="1" customHeight="1">
      <c r="A271" s="336">
        <v>3</v>
      </c>
      <c r="B271" s="337">
        <v>2</v>
      </c>
      <c r="C271" s="337">
        <v>1</v>
      </c>
      <c r="D271" s="337">
        <v>7</v>
      </c>
      <c r="E271" s="337">
        <v>1</v>
      </c>
      <c r="F271" s="339">
        <v>1</v>
      </c>
      <c r="G271" s="338" t="s">
        <v>173</v>
      </c>
      <c r="H271" s="324">
        <v>237</v>
      </c>
      <c r="I271" s="343">
        <v>0</v>
      </c>
      <c r="J271" s="344">
        <v>0</v>
      </c>
      <c r="K271" s="344">
        <v>0</v>
      </c>
      <c r="L271" s="344">
        <v>0</v>
      </c>
      <c r="M271" s="43"/>
    </row>
    <row r="272" spans="1:13" ht="24.75" hidden="1" customHeight="1">
      <c r="A272" s="336">
        <v>3</v>
      </c>
      <c r="B272" s="337">
        <v>2</v>
      </c>
      <c r="C272" s="337">
        <v>1</v>
      </c>
      <c r="D272" s="337">
        <v>7</v>
      </c>
      <c r="E272" s="337">
        <v>1</v>
      </c>
      <c r="F272" s="339">
        <v>2</v>
      </c>
      <c r="G272" s="338" t="s">
        <v>174</v>
      </c>
      <c r="H272" s="324">
        <v>238</v>
      </c>
      <c r="I272" s="344">
        <v>0</v>
      </c>
      <c r="J272" s="344">
        <v>0</v>
      </c>
      <c r="K272" s="344">
        <v>0</v>
      </c>
      <c r="L272" s="344">
        <v>0</v>
      </c>
      <c r="M272" s="43"/>
    </row>
    <row r="273" spans="1:13" ht="38.25" hidden="1" customHeight="1">
      <c r="A273" s="336">
        <v>3</v>
      </c>
      <c r="B273" s="337">
        <v>2</v>
      </c>
      <c r="C273" s="337">
        <v>2</v>
      </c>
      <c r="D273" s="398"/>
      <c r="E273" s="398"/>
      <c r="F273" s="399"/>
      <c r="G273" s="338" t="s">
        <v>175</v>
      </c>
      <c r="H273" s="324">
        <v>239</v>
      </c>
      <c r="I273" s="325">
        <f>SUM(I274+I283+I287+I291+I295+I298+I301)</f>
        <v>0</v>
      </c>
      <c r="J273" s="367">
        <f>SUM(J274+J283+J287+J291+J295+J298+J301)</f>
        <v>0</v>
      </c>
      <c r="K273" s="326">
        <f>SUM(K274+K283+K287+K291+K295+K298+K301)</f>
        <v>0</v>
      </c>
      <c r="L273" s="326">
        <f>SUM(L274+L283+L287+L291+L295+L298+L301)</f>
        <v>0</v>
      </c>
      <c r="M273" s="43"/>
    </row>
    <row r="274" spans="1:13" hidden="1">
      <c r="A274" s="336">
        <v>3</v>
      </c>
      <c r="B274" s="337">
        <v>2</v>
      </c>
      <c r="C274" s="337">
        <v>2</v>
      </c>
      <c r="D274" s="337">
        <v>1</v>
      </c>
      <c r="E274" s="337"/>
      <c r="F274" s="339"/>
      <c r="G274" s="338" t="s">
        <v>176</v>
      </c>
      <c r="H274" s="324">
        <v>240</v>
      </c>
      <c r="I274" s="325">
        <f>I275</f>
        <v>0</v>
      </c>
      <c r="J274" s="325">
        <f>J275</f>
        <v>0</v>
      </c>
      <c r="K274" s="325">
        <f>K275</f>
        <v>0</v>
      </c>
      <c r="L274" s="325">
        <f>L275</f>
        <v>0</v>
      </c>
    </row>
    <row r="275" spans="1:13" hidden="1">
      <c r="A275" s="340">
        <v>3</v>
      </c>
      <c r="B275" s="336">
        <v>2</v>
      </c>
      <c r="C275" s="337">
        <v>2</v>
      </c>
      <c r="D275" s="337">
        <v>1</v>
      </c>
      <c r="E275" s="337">
        <v>1</v>
      </c>
      <c r="F275" s="339"/>
      <c r="G275" s="338" t="s">
        <v>154</v>
      </c>
      <c r="H275" s="324">
        <v>241</v>
      </c>
      <c r="I275" s="325">
        <f>SUM(I276)</f>
        <v>0</v>
      </c>
      <c r="J275" s="325">
        <f>SUM(J276)</f>
        <v>0</v>
      </c>
      <c r="K275" s="325">
        <f>SUM(K276)</f>
        <v>0</v>
      </c>
      <c r="L275" s="325">
        <f>SUM(L276)</f>
        <v>0</v>
      </c>
    </row>
    <row r="276" spans="1:13" hidden="1">
      <c r="A276" s="340">
        <v>3</v>
      </c>
      <c r="B276" s="336">
        <v>2</v>
      </c>
      <c r="C276" s="337">
        <v>2</v>
      </c>
      <c r="D276" s="337">
        <v>1</v>
      </c>
      <c r="E276" s="337">
        <v>1</v>
      </c>
      <c r="F276" s="339">
        <v>1</v>
      </c>
      <c r="G276" s="338" t="s">
        <v>154</v>
      </c>
      <c r="H276" s="324">
        <v>242</v>
      </c>
      <c r="I276" s="344">
        <v>0</v>
      </c>
      <c r="J276" s="344">
        <v>0</v>
      </c>
      <c r="K276" s="344">
        <v>0</v>
      </c>
      <c r="L276" s="344">
        <v>0</v>
      </c>
    </row>
    <row r="277" spans="1:13" ht="24" hidden="1" customHeight="1">
      <c r="A277" s="340">
        <v>3</v>
      </c>
      <c r="B277" s="336">
        <v>2</v>
      </c>
      <c r="C277" s="337">
        <v>2</v>
      </c>
      <c r="D277" s="337">
        <v>1</v>
      </c>
      <c r="E277" s="337">
        <v>2</v>
      </c>
      <c r="F277" s="339"/>
      <c r="G277" s="338" t="s">
        <v>177</v>
      </c>
      <c r="H277" s="324">
        <v>243</v>
      </c>
      <c r="I277" s="325">
        <f>SUM(I278:I279)</f>
        <v>0</v>
      </c>
      <c r="J277" s="325">
        <f>SUM(J278:J279)</f>
        <v>0</v>
      </c>
      <c r="K277" s="325">
        <f>SUM(K278:K279)</f>
        <v>0</v>
      </c>
      <c r="L277" s="325">
        <f>SUM(L278:L279)</f>
        <v>0</v>
      </c>
      <c r="M277" s="43"/>
    </row>
    <row r="278" spans="1:13" ht="24" hidden="1" customHeight="1">
      <c r="A278" s="340">
        <v>3</v>
      </c>
      <c r="B278" s="336">
        <v>2</v>
      </c>
      <c r="C278" s="337">
        <v>2</v>
      </c>
      <c r="D278" s="337">
        <v>1</v>
      </c>
      <c r="E278" s="337">
        <v>2</v>
      </c>
      <c r="F278" s="339">
        <v>1</v>
      </c>
      <c r="G278" s="338" t="s">
        <v>156</v>
      </c>
      <c r="H278" s="324">
        <v>244</v>
      </c>
      <c r="I278" s="344">
        <v>0</v>
      </c>
      <c r="J278" s="343">
        <v>0</v>
      </c>
      <c r="K278" s="344">
        <v>0</v>
      </c>
      <c r="L278" s="344">
        <v>0</v>
      </c>
      <c r="M278" s="43"/>
    </row>
    <row r="279" spans="1:13" ht="32.25" hidden="1" customHeight="1">
      <c r="A279" s="340">
        <v>3</v>
      </c>
      <c r="B279" s="336">
        <v>2</v>
      </c>
      <c r="C279" s="337">
        <v>2</v>
      </c>
      <c r="D279" s="337">
        <v>1</v>
      </c>
      <c r="E279" s="337">
        <v>2</v>
      </c>
      <c r="F279" s="339">
        <v>2</v>
      </c>
      <c r="G279" s="338" t="s">
        <v>157</v>
      </c>
      <c r="H279" s="324">
        <v>245</v>
      </c>
      <c r="I279" s="344">
        <v>0</v>
      </c>
      <c r="J279" s="343">
        <v>0</v>
      </c>
      <c r="K279" s="344">
        <v>0</v>
      </c>
      <c r="L279" s="344">
        <v>0</v>
      </c>
      <c r="M279" s="43"/>
    </row>
    <row r="280" spans="1:13" ht="27" hidden="1" customHeight="1">
      <c r="A280" s="340">
        <v>3</v>
      </c>
      <c r="B280" s="336">
        <v>2</v>
      </c>
      <c r="C280" s="337">
        <v>2</v>
      </c>
      <c r="D280" s="337">
        <v>1</v>
      </c>
      <c r="E280" s="337">
        <v>3</v>
      </c>
      <c r="F280" s="339"/>
      <c r="G280" s="338" t="s">
        <v>158</v>
      </c>
      <c r="H280" s="324">
        <v>246</v>
      </c>
      <c r="I280" s="325">
        <f>SUM(I281:I282)</f>
        <v>0</v>
      </c>
      <c r="J280" s="325">
        <f>SUM(J281:J282)</f>
        <v>0</v>
      </c>
      <c r="K280" s="325">
        <f>SUM(K281:K282)</f>
        <v>0</v>
      </c>
      <c r="L280" s="325">
        <f>SUM(L281:L282)</f>
        <v>0</v>
      </c>
      <c r="M280" s="43"/>
    </row>
    <row r="281" spans="1:13" ht="27.75" hidden="1" customHeight="1">
      <c r="A281" s="340">
        <v>3</v>
      </c>
      <c r="B281" s="336">
        <v>2</v>
      </c>
      <c r="C281" s="337">
        <v>2</v>
      </c>
      <c r="D281" s="337">
        <v>1</v>
      </c>
      <c r="E281" s="337">
        <v>3</v>
      </c>
      <c r="F281" s="339">
        <v>1</v>
      </c>
      <c r="G281" s="338" t="s">
        <v>159</v>
      </c>
      <c r="H281" s="324">
        <v>247</v>
      </c>
      <c r="I281" s="344">
        <v>0</v>
      </c>
      <c r="J281" s="343">
        <v>0</v>
      </c>
      <c r="K281" s="344">
        <v>0</v>
      </c>
      <c r="L281" s="344">
        <v>0</v>
      </c>
      <c r="M281" s="43"/>
    </row>
    <row r="282" spans="1:13" ht="27" hidden="1" customHeight="1">
      <c r="A282" s="340">
        <v>3</v>
      </c>
      <c r="B282" s="336">
        <v>2</v>
      </c>
      <c r="C282" s="337">
        <v>2</v>
      </c>
      <c r="D282" s="337">
        <v>1</v>
      </c>
      <c r="E282" s="337">
        <v>3</v>
      </c>
      <c r="F282" s="339">
        <v>2</v>
      </c>
      <c r="G282" s="338" t="s">
        <v>178</v>
      </c>
      <c r="H282" s="324">
        <v>248</v>
      </c>
      <c r="I282" s="344">
        <v>0</v>
      </c>
      <c r="J282" s="343">
        <v>0</v>
      </c>
      <c r="K282" s="344">
        <v>0</v>
      </c>
      <c r="L282" s="344">
        <v>0</v>
      </c>
      <c r="M282" s="43"/>
    </row>
    <row r="283" spans="1:13" ht="25.5" hidden="1" customHeight="1">
      <c r="A283" s="340">
        <v>3</v>
      </c>
      <c r="B283" s="336">
        <v>2</v>
      </c>
      <c r="C283" s="337">
        <v>2</v>
      </c>
      <c r="D283" s="337">
        <v>2</v>
      </c>
      <c r="E283" s="337"/>
      <c r="F283" s="339"/>
      <c r="G283" s="338" t="s">
        <v>179</v>
      </c>
      <c r="H283" s="324">
        <v>249</v>
      </c>
      <c r="I283" s="325">
        <f>I284</f>
        <v>0</v>
      </c>
      <c r="J283" s="326">
        <f>J284</f>
        <v>0</v>
      </c>
      <c r="K283" s="325">
        <f>K284</f>
        <v>0</v>
      </c>
      <c r="L283" s="326">
        <f>L284</f>
        <v>0</v>
      </c>
      <c r="M283" s="43"/>
    </row>
    <row r="284" spans="1:13" ht="32.25" hidden="1" customHeight="1">
      <c r="A284" s="336">
        <v>3</v>
      </c>
      <c r="B284" s="337">
        <v>2</v>
      </c>
      <c r="C284" s="329">
        <v>2</v>
      </c>
      <c r="D284" s="329">
        <v>2</v>
      </c>
      <c r="E284" s="329">
        <v>1</v>
      </c>
      <c r="F284" s="332"/>
      <c r="G284" s="338" t="s">
        <v>179</v>
      </c>
      <c r="H284" s="324">
        <v>250</v>
      </c>
      <c r="I284" s="347">
        <f>SUM(I285:I286)</f>
        <v>0</v>
      </c>
      <c r="J284" s="369">
        <f>SUM(J285:J286)</f>
        <v>0</v>
      </c>
      <c r="K284" s="348">
        <f>SUM(K285:K286)</f>
        <v>0</v>
      </c>
      <c r="L284" s="348">
        <f>SUM(L285:L286)</f>
        <v>0</v>
      </c>
      <c r="M284" s="43"/>
    </row>
    <row r="285" spans="1:13" ht="25.5" hidden="1" customHeight="1">
      <c r="A285" s="336">
        <v>3</v>
      </c>
      <c r="B285" s="337">
        <v>2</v>
      </c>
      <c r="C285" s="337">
        <v>2</v>
      </c>
      <c r="D285" s="337">
        <v>2</v>
      </c>
      <c r="E285" s="337">
        <v>1</v>
      </c>
      <c r="F285" s="339">
        <v>1</v>
      </c>
      <c r="G285" s="338" t="s">
        <v>180</v>
      </c>
      <c r="H285" s="324">
        <v>251</v>
      </c>
      <c r="I285" s="344">
        <v>0</v>
      </c>
      <c r="J285" s="344">
        <v>0</v>
      </c>
      <c r="K285" s="344">
        <v>0</v>
      </c>
      <c r="L285" s="344">
        <v>0</v>
      </c>
      <c r="M285" s="43"/>
    </row>
    <row r="286" spans="1:13" ht="25.5" hidden="1" customHeight="1">
      <c r="A286" s="336">
        <v>3</v>
      </c>
      <c r="B286" s="337">
        <v>2</v>
      </c>
      <c r="C286" s="337">
        <v>2</v>
      </c>
      <c r="D286" s="337">
        <v>2</v>
      </c>
      <c r="E286" s="337">
        <v>1</v>
      </c>
      <c r="F286" s="339">
        <v>2</v>
      </c>
      <c r="G286" s="340" t="s">
        <v>181</v>
      </c>
      <c r="H286" s="324">
        <v>252</v>
      </c>
      <c r="I286" s="344">
        <v>0</v>
      </c>
      <c r="J286" s="344">
        <v>0</v>
      </c>
      <c r="K286" s="344">
        <v>0</v>
      </c>
      <c r="L286" s="344">
        <v>0</v>
      </c>
      <c r="M286" s="43"/>
    </row>
    <row r="287" spans="1:13" ht="25.5" hidden="1" customHeight="1">
      <c r="A287" s="336">
        <v>3</v>
      </c>
      <c r="B287" s="337">
        <v>2</v>
      </c>
      <c r="C287" s="337">
        <v>2</v>
      </c>
      <c r="D287" s="337">
        <v>3</v>
      </c>
      <c r="E287" s="337"/>
      <c r="F287" s="339"/>
      <c r="G287" s="338" t="s">
        <v>182</v>
      </c>
      <c r="H287" s="324">
        <v>253</v>
      </c>
      <c r="I287" s="325">
        <f>I288</f>
        <v>0</v>
      </c>
      <c r="J287" s="367">
        <f>J288</f>
        <v>0</v>
      </c>
      <c r="K287" s="326">
        <f>K288</f>
        <v>0</v>
      </c>
      <c r="L287" s="326">
        <f>L288</f>
        <v>0</v>
      </c>
      <c r="M287" s="43"/>
    </row>
    <row r="288" spans="1:13" ht="30" hidden="1" customHeight="1">
      <c r="A288" s="331">
        <v>3</v>
      </c>
      <c r="B288" s="337">
        <v>2</v>
      </c>
      <c r="C288" s="337">
        <v>2</v>
      </c>
      <c r="D288" s="337">
        <v>3</v>
      </c>
      <c r="E288" s="337">
        <v>1</v>
      </c>
      <c r="F288" s="339"/>
      <c r="G288" s="338" t="s">
        <v>182</v>
      </c>
      <c r="H288" s="324">
        <v>254</v>
      </c>
      <c r="I288" s="325">
        <f>I289+I290</f>
        <v>0</v>
      </c>
      <c r="J288" s="325">
        <f>J289+J290</f>
        <v>0</v>
      </c>
      <c r="K288" s="325">
        <f>K289+K290</f>
        <v>0</v>
      </c>
      <c r="L288" s="325">
        <f>L289+L290</f>
        <v>0</v>
      </c>
      <c r="M288" s="43"/>
    </row>
    <row r="289" spans="1:13" ht="31.5" hidden="1" customHeight="1">
      <c r="A289" s="331">
        <v>3</v>
      </c>
      <c r="B289" s="337">
        <v>2</v>
      </c>
      <c r="C289" s="337">
        <v>2</v>
      </c>
      <c r="D289" s="337">
        <v>3</v>
      </c>
      <c r="E289" s="337">
        <v>1</v>
      </c>
      <c r="F289" s="339">
        <v>1</v>
      </c>
      <c r="G289" s="338" t="s">
        <v>183</v>
      </c>
      <c r="H289" s="324">
        <v>255</v>
      </c>
      <c r="I289" s="344">
        <v>0</v>
      </c>
      <c r="J289" s="344">
        <v>0</v>
      </c>
      <c r="K289" s="344">
        <v>0</v>
      </c>
      <c r="L289" s="344">
        <v>0</v>
      </c>
      <c r="M289" s="43"/>
    </row>
    <row r="290" spans="1:13" ht="25.5" hidden="1" customHeight="1">
      <c r="A290" s="331">
        <v>3</v>
      </c>
      <c r="B290" s="337">
        <v>2</v>
      </c>
      <c r="C290" s="337">
        <v>2</v>
      </c>
      <c r="D290" s="337">
        <v>3</v>
      </c>
      <c r="E290" s="337">
        <v>1</v>
      </c>
      <c r="F290" s="339">
        <v>2</v>
      </c>
      <c r="G290" s="338" t="s">
        <v>184</v>
      </c>
      <c r="H290" s="324">
        <v>256</v>
      </c>
      <c r="I290" s="344">
        <v>0</v>
      </c>
      <c r="J290" s="344">
        <v>0</v>
      </c>
      <c r="K290" s="344">
        <v>0</v>
      </c>
      <c r="L290" s="344">
        <v>0</v>
      </c>
      <c r="M290" s="43"/>
    </row>
    <row r="291" spans="1:13" ht="27" hidden="1" customHeight="1">
      <c r="A291" s="336">
        <v>3</v>
      </c>
      <c r="B291" s="337">
        <v>2</v>
      </c>
      <c r="C291" s="337">
        <v>2</v>
      </c>
      <c r="D291" s="337">
        <v>4</v>
      </c>
      <c r="E291" s="337"/>
      <c r="F291" s="339"/>
      <c r="G291" s="338" t="s">
        <v>185</v>
      </c>
      <c r="H291" s="324">
        <v>257</v>
      </c>
      <c r="I291" s="325">
        <f>I292</f>
        <v>0</v>
      </c>
      <c r="J291" s="367">
        <f>J292</f>
        <v>0</v>
      </c>
      <c r="K291" s="326">
        <f>K292</f>
        <v>0</v>
      </c>
      <c r="L291" s="326">
        <f>L292</f>
        <v>0</v>
      </c>
      <c r="M291" s="43"/>
    </row>
    <row r="292" spans="1:13" hidden="1">
      <c r="A292" s="336">
        <v>3</v>
      </c>
      <c r="B292" s="337">
        <v>2</v>
      </c>
      <c r="C292" s="337">
        <v>2</v>
      </c>
      <c r="D292" s="337">
        <v>4</v>
      </c>
      <c r="E292" s="337">
        <v>1</v>
      </c>
      <c r="F292" s="339"/>
      <c r="G292" s="338" t="s">
        <v>185</v>
      </c>
      <c r="H292" s="324">
        <v>258</v>
      </c>
      <c r="I292" s="325">
        <f>SUM(I293:I294)</f>
        <v>0</v>
      </c>
      <c r="J292" s="367">
        <f>SUM(J293:J294)</f>
        <v>0</v>
      </c>
      <c r="K292" s="326">
        <f>SUM(K293:K294)</f>
        <v>0</v>
      </c>
      <c r="L292" s="326">
        <f>SUM(L293:L294)</f>
        <v>0</v>
      </c>
    </row>
    <row r="293" spans="1:13" ht="30.75" hidden="1" customHeight="1">
      <c r="A293" s="336">
        <v>3</v>
      </c>
      <c r="B293" s="337">
        <v>2</v>
      </c>
      <c r="C293" s="337">
        <v>2</v>
      </c>
      <c r="D293" s="337">
        <v>4</v>
      </c>
      <c r="E293" s="337">
        <v>1</v>
      </c>
      <c r="F293" s="339">
        <v>1</v>
      </c>
      <c r="G293" s="338" t="s">
        <v>186</v>
      </c>
      <c r="H293" s="324">
        <v>259</v>
      </c>
      <c r="I293" s="344">
        <v>0</v>
      </c>
      <c r="J293" s="344">
        <v>0</v>
      </c>
      <c r="K293" s="344">
        <v>0</v>
      </c>
      <c r="L293" s="344">
        <v>0</v>
      </c>
      <c r="M293" s="43"/>
    </row>
    <row r="294" spans="1:13" ht="27.75" hidden="1" customHeight="1">
      <c r="A294" s="331">
        <v>3</v>
      </c>
      <c r="B294" s="329">
        <v>2</v>
      </c>
      <c r="C294" s="329">
        <v>2</v>
      </c>
      <c r="D294" s="329">
        <v>4</v>
      </c>
      <c r="E294" s="329">
        <v>1</v>
      </c>
      <c r="F294" s="332">
        <v>2</v>
      </c>
      <c r="G294" s="340" t="s">
        <v>187</v>
      </c>
      <c r="H294" s="324">
        <v>260</v>
      </c>
      <c r="I294" s="344">
        <v>0</v>
      </c>
      <c r="J294" s="344">
        <v>0</v>
      </c>
      <c r="K294" s="344">
        <v>0</v>
      </c>
      <c r="L294" s="344">
        <v>0</v>
      </c>
      <c r="M294" s="43"/>
    </row>
    <row r="295" spans="1:13" ht="28.5" hidden="1" customHeight="1">
      <c r="A295" s="336">
        <v>3</v>
      </c>
      <c r="B295" s="337">
        <v>2</v>
      </c>
      <c r="C295" s="337">
        <v>2</v>
      </c>
      <c r="D295" s="337">
        <v>5</v>
      </c>
      <c r="E295" s="337"/>
      <c r="F295" s="339"/>
      <c r="G295" s="338" t="s">
        <v>188</v>
      </c>
      <c r="H295" s="324">
        <v>261</v>
      </c>
      <c r="I295" s="325">
        <f t="shared" ref="I295:L296" si="27">I296</f>
        <v>0</v>
      </c>
      <c r="J295" s="367">
        <f t="shared" si="27"/>
        <v>0</v>
      </c>
      <c r="K295" s="326">
        <f t="shared" si="27"/>
        <v>0</v>
      </c>
      <c r="L295" s="326">
        <f t="shared" si="27"/>
        <v>0</v>
      </c>
      <c r="M295" s="43"/>
    </row>
    <row r="296" spans="1:13" ht="26.25" hidden="1" customHeight="1">
      <c r="A296" s="336">
        <v>3</v>
      </c>
      <c r="B296" s="337">
        <v>2</v>
      </c>
      <c r="C296" s="337">
        <v>2</v>
      </c>
      <c r="D296" s="337">
        <v>5</v>
      </c>
      <c r="E296" s="337">
        <v>1</v>
      </c>
      <c r="F296" s="339"/>
      <c r="G296" s="338" t="s">
        <v>188</v>
      </c>
      <c r="H296" s="324">
        <v>262</v>
      </c>
      <c r="I296" s="325">
        <f t="shared" si="27"/>
        <v>0</v>
      </c>
      <c r="J296" s="367">
        <f t="shared" si="27"/>
        <v>0</v>
      </c>
      <c r="K296" s="326">
        <f t="shared" si="27"/>
        <v>0</v>
      </c>
      <c r="L296" s="326">
        <f t="shared" si="27"/>
        <v>0</v>
      </c>
      <c r="M296" s="43"/>
    </row>
    <row r="297" spans="1:13" ht="26.25" hidden="1" customHeight="1">
      <c r="A297" s="336">
        <v>3</v>
      </c>
      <c r="B297" s="337">
        <v>2</v>
      </c>
      <c r="C297" s="337">
        <v>2</v>
      </c>
      <c r="D297" s="337">
        <v>5</v>
      </c>
      <c r="E297" s="337">
        <v>1</v>
      </c>
      <c r="F297" s="339">
        <v>1</v>
      </c>
      <c r="G297" s="338" t="s">
        <v>188</v>
      </c>
      <c r="H297" s="324">
        <v>263</v>
      </c>
      <c r="I297" s="344">
        <v>0</v>
      </c>
      <c r="J297" s="344">
        <v>0</v>
      </c>
      <c r="K297" s="344">
        <v>0</v>
      </c>
      <c r="L297" s="344">
        <v>0</v>
      </c>
      <c r="M297" s="43"/>
    </row>
    <row r="298" spans="1:13" ht="26.25" hidden="1" customHeight="1">
      <c r="A298" s="336">
        <v>3</v>
      </c>
      <c r="B298" s="337">
        <v>2</v>
      </c>
      <c r="C298" s="337">
        <v>2</v>
      </c>
      <c r="D298" s="337">
        <v>6</v>
      </c>
      <c r="E298" s="337"/>
      <c r="F298" s="339"/>
      <c r="G298" s="338" t="s">
        <v>171</v>
      </c>
      <c r="H298" s="324">
        <v>264</v>
      </c>
      <c r="I298" s="325">
        <f t="shared" ref="I298:L299" si="28">I299</f>
        <v>0</v>
      </c>
      <c r="J298" s="400">
        <f t="shared" si="28"/>
        <v>0</v>
      </c>
      <c r="K298" s="326">
        <f t="shared" si="28"/>
        <v>0</v>
      </c>
      <c r="L298" s="326">
        <f t="shared" si="28"/>
        <v>0</v>
      </c>
      <c r="M298" s="43"/>
    </row>
    <row r="299" spans="1:13" ht="30" hidden="1" customHeight="1">
      <c r="A299" s="336">
        <v>3</v>
      </c>
      <c r="B299" s="337">
        <v>2</v>
      </c>
      <c r="C299" s="337">
        <v>2</v>
      </c>
      <c r="D299" s="337">
        <v>6</v>
      </c>
      <c r="E299" s="337">
        <v>1</v>
      </c>
      <c r="F299" s="339"/>
      <c r="G299" s="338" t="s">
        <v>171</v>
      </c>
      <c r="H299" s="324">
        <v>265</v>
      </c>
      <c r="I299" s="325">
        <f t="shared" si="28"/>
        <v>0</v>
      </c>
      <c r="J299" s="400">
        <f t="shared" si="28"/>
        <v>0</v>
      </c>
      <c r="K299" s="326">
        <f t="shared" si="28"/>
        <v>0</v>
      </c>
      <c r="L299" s="326">
        <f t="shared" si="28"/>
        <v>0</v>
      </c>
      <c r="M299" s="43"/>
    </row>
    <row r="300" spans="1:13" ht="24.75" hidden="1" customHeight="1">
      <c r="A300" s="336">
        <v>3</v>
      </c>
      <c r="B300" s="359">
        <v>2</v>
      </c>
      <c r="C300" s="359">
        <v>2</v>
      </c>
      <c r="D300" s="337">
        <v>6</v>
      </c>
      <c r="E300" s="359">
        <v>1</v>
      </c>
      <c r="F300" s="360">
        <v>1</v>
      </c>
      <c r="G300" s="361" t="s">
        <v>171</v>
      </c>
      <c r="H300" s="324">
        <v>266</v>
      </c>
      <c r="I300" s="344">
        <v>0</v>
      </c>
      <c r="J300" s="344">
        <v>0</v>
      </c>
      <c r="K300" s="344">
        <v>0</v>
      </c>
      <c r="L300" s="344">
        <v>0</v>
      </c>
      <c r="M300" s="43"/>
    </row>
    <row r="301" spans="1:13" ht="29.25" hidden="1" customHeight="1">
      <c r="A301" s="340">
        <v>3</v>
      </c>
      <c r="B301" s="336">
        <v>2</v>
      </c>
      <c r="C301" s="337">
        <v>2</v>
      </c>
      <c r="D301" s="337">
        <v>7</v>
      </c>
      <c r="E301" s="337"/>
      <c r="F301" s="339"/>
      <c r="G301" s="338" t="s">
        <v>172</v>
      </c>
      <c r="H301" s="324">
        <v>267</v>
      </c>
      <c r="I301" s="325">
        <f>I302</f>
        <v>0</v>
      </c>
      <c r="J301" s="400">
        <f>J302</f>
        <v>0</v>
      </c>
      <c r="K301" s="326">
        <f>K302</f>
        <v>0</v>
      </c>
      <c r="L301" s="326">
        <f>L302</f>
        <v>0</v>
      </c>
      <c r="M301" s="43"/>
    </row>
    <row r="302" spans="1:13" ht="26.25" hidden="1" customHeight="1">
      <c r="A302" s="340">
        <v>3</v>
      </c>
      <c r="B302" s="336">
        <v>2</v>
      </c>
      <c r="C302" s="337">
        <v>2</v>
      </c>
      <c r="D302" s="337">
        <v>7</v>
      </c>
      <c r="E302" s="337">
        <v>1</v>
      </c>
      <c r="F302" s="339"/>
      <c r="G302" s="338" t="s">
        <v>172</v>
      </c>
      <c r="H302" s="324">
        <v>268</v>
      </c>
      <c r="I302" s="325">
        <f>I303+I304</f>
        <v>0</v>
      </c>
      <c r="J302" s="325">
        <f>J303+J304</f>
        <v>0</v>
      </c>
      <c r="K302" s="325">
        <f>K303+K304</f>
        <v>0</v>
      </c>
      <c r="L302" s="325">
        <f>L303+L304</f>
        <v>0</v>
      </c>
      <c r="M302" s="43"/>
    </row>
    <row r="303" spans="1:13" ht="27.75" hidden="1" customHeight="1">
      <c r="A303" s="340">
        <v>3</v>
      </c>
      <c r="B303" s="336">
        <v>2</v>
      </c>
      <c r="C303" s="336">
        <v>2</v>
      </c>
      <c r="D303" s="337">
        <v>7</v>
      </c>
      <c r="E303" s="337">
        <v>1</v>
      </c>
      <c r="F303" s="339">
        <v>1</v>
      </c>
      <c r="G303" s="338" t="s">
        <v>173</v>
      </c>
      <c r="H303" s="324">
        <v>269</v>
      </c>
      <c r="I303" s="344">
        <v>0</v>
      </c>
      <c r="J303" s="344">
        <v>0</v>
      </c>
      <c r="K303" s="344">
        <v>0</v>
      </c>
      <c r="L303" s="344">
        <v>0</v>
      </c>
      <c r="M303" s="43"/>
    </row>
    <row r="304" spans="1:13" ht="25.5" hidden="1" customHeight="1">
      <c r="A304" s="340">
        <v>3</v>
      </c>
      <c r="B304" s="336">
        <v>2</v>
      </c>
      <c r="C304" s="336">
        <v>2</v>
      </c>
      <c r="D304" s="337">
        <v>7</v>
      </c>
      <c r="E304" s="337">
        <v>1</v>
      </c>
      <c r="F304" s="339">
        <v>2</v>
      </c>
      <c r="G304" s="338" t="s">
        <v>174</v>
      </c>
      <c r="H304" s="324">
        <v>270</v>
      </c>
      <c r="I304" s="344">
        <v>0</v>
      </c>
      <c r="J304" s="344">
        <v>0</v>
      </c>
      <c r="K304" s="344">
        <v>0</v>
      </c>
      <c r="L304" s="344">
        <v>0</v>
      </c>
      <c r="M304" s="43"/>
    </row>
    <row r="305" spans="1:13" ht="30" hidden="1" customHeight="1">
      <c r="A305" s="345">
        <v>3</v>
      </c>
      <c r="B305" s="345">
        <v>3</v>
      </c>
      <c r="C305" s="320"/>
      <c r="D305" s="321"/>
      <c r="E305" s="321"/>
      <c r="F305" s="323"/>
      <c r="G305" s="322" t="s">
        <v>189</v>
      </c>
      <c r="H305" s="324">
        <v>271</v>
      </c>
      <c r="I305" s="325">
        <f>SUM(I306+I338)</f>
        <v>0</v>
      </c>
      <c r="J305" s="400">
        <f>SUM(J306+J338)</f>
        <v>0</v>
      </c>
      <c r="K305" s="326">
        <f>SUM(K306+K338)</f>
        <v>0</v>
      </c>
      <c r="L305" s="326">
        <f>SUM(L306+L338)</f>
        <v>0</v>
      </c>
      <c r="M305" s="43"/>
    </row>
    <row r="306" spans="1:13" ht="40.5" hidden="1" customHeight="1">
      <c r="A306" s="340">
        <v>3</v>
      </c>
      <c r="B306" s="340">
        <v>3</v>
      </c>
      <c r="C306" s="336">
        <v>1</v>
      </c>
      <c r="D306" s="337"/>
      <c r="E306" s="337"/>
      <c r="F306" s="339"/>
      <c r="G306" s="338" t="s">
        <v>190</v>
      </c>
      <c r="H306" s="324">
        <v>272</v>
      </c>
      <c r="I306" s="325">
        <f>SUM(I307+I316+I320+I324+I328+I331+I334)</f>
        <v>0</v>
      </c>
      <c r="J306" s="400">
        <f>SUM(J307+J316+J320+J324+J328+J331+J334)</f>
        <v>0</v>
      </c>
      <c r="K306" s="326">
        <f>SUM(K307+K316+K320+K324+K328+K331+K334)</f>
        <v>0</v>
      </c>
      <c r="L306" s="326">
        <f>SUM(L307+L316+L320+L324+L328+L331+L334)</f>
        <v>0</v>
      </c>
      <c r="M306" s="43"/>
    </row>
    <row r="307" spans="1:13" ht="29.25" hidden="1" customHeight="1">
      <c r="A307" s="340">
        <v>3</v>
      </c>
      <c r="B307" s="340">
        <v>3</v>
      </c>
      <c r="C307" s="336">
        <v>1</v>
      </c>
      <c r="D307" s="337">
        <v>1</v>
      </c>
      <c r="E307" s="337"/>
      <c r="F307" s="339"/>
      <c r="G307" s="338" t="s">
        <v>176</v>
      </c>
      <c r="H307" s="324">
        <v>273</v>
      </c>
      <c r="I307" s="325">
        <f>SUM(I308+I310+I313)</f>
        <v>0</v>
      </c>
      <c r="J307" s="325">
        <f>SUM(J308+J310+J313)</f>
        <v>0</v>
      </c>
      <c r="K307" s="325">
        <f>SUM(K308+K310+K313)</f>
        <v>0</v>
      </c>
      <c r="L307" s="325">
        <f>SUM(L308+L310+L313)</f>
        <v>0</v>
      </c>
      <c r="M307" s="43"/>
    </row>
    <row r="308" spans="1:13" ht="27" hidden="1" customHeight="1">
      <c r="A308" s="340">
        <v>3</v>
      </c>
      <c r="B308" s="340">
        <v>3</v>
      </c>
      <c r="C308" s="336">
        <v>1</v>
      </c>
      <c r="D308" s="337">
        <v>1</v>
      </c>
      <c r="E308" s="337">
        <v>1</v>
      </c>
      <c r="F308" s="339"/>
      <c r="G308" s="338" t="s">
        <v>154</v>
      </c>
      <c r="H308" s="324">
        <v>274</v>
      </c>
      <c r="I308" s="325">
        <f>SUM(I309:I309)</f>
        <v>0</v>
      </c>
      <c r="J308" s="400">
        <f>SUM(J309:J309)</f>
        <v>0</v>
      </c>
      <c r="K308" s="326">
        <f>SUM(K309:K309)</f>
        <v>0</v>
      </c>
      <c r="L308" s="326">
        <f>SUM(L309:L309)</f>
        <v>0</v>
      </c>
      <c r="M308" s="43"/>
    </row>
    <row r="309" spans="1:13" ht="28.5" hidden="1" customHeight="1">
      <c r="A309" s="340">
        <v>3</v>
      </c>
      <c r="B309" s="340">
        <v>3</v>
      </c>
      <c r="C309" s="336">
        <v>1</v>
      </c>
      <c r="D309" s="337">
        <v>1</v>
      </c>
      <c r="E309" s="337">
        <v>1</v>
      </c>
      <c r="F309" s="339">
        <v>1</v>
      </c>
      <c r="G309" s="338" t="s">
        <v>154</v>
      </c>
      <c r="H309" s="324">
        <v>275</v>
      </c>
      <c r="I309" s="344">
        <v>0</v>
      </c>
      <c r="J309" s="344">
        <v>0</v>
      </c>
      <c r="K309" s="344">
        <v>0</v>
      </c>
      <c r="L309" s="344">
        <v>0</v>
      </c>
      <c r="M309" s="43"/>
    </row>
    <row r="310" spans="1:13" ht="31.5" hidden="1" customHeight="1">
      <c r="A310" s="340">
        <v>3</v>
      </c>
      <c r="B310" s="340">
        <v>3</v>
      </c>
      <c r="C310" s="336">
        <v>1</v>
      </c>
      <c r="D310" s="337">
        <v>1</v>
      </c>
      <c r="E310" s="337">
        <v>2</v>
      </c>
      <c r="F310" s="339"/>
      <c r="G310" s="338" t="s">
        <v>177</v>
      </c>
      <c r="H310" s="324">
        <v>276</v>
      </c>
      <c r="I310" s="325">
        <f>SUM(I311:I312)</f>
        <v>0</v>
      </c>
      <c r="J310" s="325">
        <f>SUM(J311:J312)</f>
        <v>0</v>
      </c>
      <c r="K310" s="325">
        <f>SUM(K311:K312)</f>
        <v>0</v>
      </c>
      <c r="L310" s="325">
        <f>SUM(L311:L312)</f>
        <v>0</v>
      </c>
      <c r="M310" s="43"/>
    </row>
    <row r="311" spans="1:13" ht="25.5" hidden="1" customHeight="1">
      <c r="A311" s="340">
        <v>3</v>
      </c>
      <c r="B311" s="340">
        <v>3</v>
      </c>
      <c r="C311" s="336">
        <v>1</v>
      </c>
      <c r="D311" s="337">
        <v>1</v>
      </c>
      <c r="E311" s="337">
        <v>2</v>
      </c>
      <c r="F311" s="339">
        <v>1</v>
      </c>
      <c r="G311" s="338" t="s">
        <v>156</v>
      </c>
      <c r="H311" s="324">
        <v>277</v>
      </c>
      <c r="I311" s="344">
        <v>0</v>
      </c>
      <c r="J311" s="344">
        <v>0</v>
      </c>
      <c r="K311" s="344">
        <v>0</v>
      </c>
      <c r="L311" s="344">
        <v>0</v>
      </c>
      <c r="M311" s="43"/>
    </row>
    <row r="312" spans="1:13" ht="29.25" hidden="1" customHeight="1">
      <c r="A312" s="340">
        <v>3</v>
      </c>
      <c r="B312" s="340">
        <v>3</v>
      </c>
      <c r="C312" s="336">
        <v>1</v>
      </c>
      <c r="D312" s="337">
        <v>1</v>
      </c>
      <c r="E312" s="337">
        <v>2</v>
      </c>
      <c r="F312" s="339">
        <v>2</v>
      </c>
      <c r="G312" s="338" t="s">
        <v>157</v>
      </c>
      <c r="H312" s="324">
        <v>278</v>
      </c>
      <c r="I312" s="344">
        <v>0</v>
      </c>
      <c r="J312" s="344">
        <v>0</v>
      </c>
      <c r="K312" s="344">
        <v>0</v>
      </c>
      <c r="L312" s="344">
        <v>0</v>
      </c>
      <c r="M312" s="43"/>
    </row>
    <row r="313" spans="1:13" ht="28.5" hidden="1" customHeight="1">
      <c r="A313" s="340">
        <v>3</v>
      </c>
      <c r="B313" s="340">
        <v>3</v>
      </c>
      <c r="C313" s="336">
        <v>1</v>
      </c>
      <c r="D313" s="337">
        <v>1</v>
      </c>
      <c r="E313" s="337">
        <v>3</v>
      </c>
      <c r="F313" s="339"/>
      <c r="G313" s="338" t="s">
        <v>158</v>
      </c>
      <c r="H313" s="324">
        <v>279</v>
      </c>
      <c r="I313" s="325">
        <f>SUM(I314:I315)</f>
        <v>0</v>
      </c>
      <c r="J313" s="325">
        <f>SUM(J314:J315)</f>
        <v>0</v>
      </c>
      <c r="K313" s="325">
        <f>SUM(K314:K315)</f>
        <v>0</v>
      </c>
      <c r="L313" s="325">
        <f>SUM(L314:L315)</f>
        <v>0</v>
      </c>
      <c r="M313" s="43"/>
    </row>
    <row r="314" spans="1:13" ht="24.75" hidden="1" customHeight="1">
      <c r="A314" s="340">
        <v>3</v>
      </c>
      <c r="B314" s="340">
        <v>3</v>
      </c>
      <c r="C314" s="336">
        <v>1</v>
      </c>
      <c r="D314" s="337">
        <v>1</v>
      </c>
      <c r="E314" s="337">
        <v>3</v>
      </c>
      <c r="F314" s="339">
        <v>1</v>
      </c>
      <c r="G314" s="338" t="s">
        <v>159</v>
      </c>
      <c r="H314" s="324">
        <v>280</v>
      </c>
      <c r="I314" s="344">
        <v>0</v>
      </c>
      <c r="J314" s="344">
        <v>0</v>
      </c>
      <c r="K314" s="344">
        <v>0</v>
      </c>
      <c r="L314" s="344">
        <v>0</v>
      </c>
      <c r="M314" s="43"/>
    </row>
    <row r="315" spans="1:13" ht="22.5" hidden="1" customHeight="1">
      <c r="A315" s="340">
        <v>3</v>
      </c>
      <c r="B315" s="340">
        <v>3</v>
      </c>
      <c r="C315" s="336">
        <v>1</v>
      </c>
      <c r="D315" s="337">
        <v>1</v>
      </c>
      <c r="E315" s="337">
        <v>3</v>
      </c>
      <c r="F315" s="339">
        <v>2</v>
      </c>
      <c r="G315" s="338" t="s">
        <v>178</v>
      </c>
      <c r="H315" s="324">
        <v>281</v>
      </c>
      <c r="I315" s="344">
        <v>0</v>
      </c>
      <c r="J315" s="344">
        <v>0</v>
      </c>
      <c r="K315" s="344">
        <v>0</v>
      </c>
      <c r="L315" s="344">
        <v>0</v>
      </c>
      <c r="M315" s="43"/>
    </row>
    <row r="316" spans="1:13" hidden="1">
      <c r="A316" s="357">
        <v>3</v>
      </c>
      <c r="B316" s="331">
        <v>3</v>
      </c>
      <c r="C316" s="336">
        <v>1</v>
      </c>
      <c r="D316" s="337">
        <v>2</v>
      </c>
      <c r="E316" s="337"/>
      <c r="F316" s="339"/>
      <c r="G316" s="338" t="s">
        <v>191</v>
      </c>
      <c r="H316" s="324">
        <v>282</v>
      </c>
      <c r="I316" s="325">
        <f>I317</f>
        <v>0</v>
      </c>
      <c r="J316" s="400">
        <f>J317</f>
        <v>0</v>
      </c>
      <c r="K316" s="326">
        <f>K317</f>
        <v>0</v>
      </c>
      <c r="L316" s="326">
        <f>L317</f>
        <v>0</v>
      </c>
    </row>
    <row r="317" spans="1:13" ht="26.25" hidden="1" customHeight="1">
      <c r="A317" s="357">
        <v>3</v>
      </c>
      <c r="B317" s="357">
        <v>3</v>
      </c>
      <c r="C317" s="331">
        <v>1</v>
      </c>
      <c r="D317" s="329">
        <v>2</v>
      </c>
      <c r="E317" s="329">
        <v>1</v>
      </c>
      <c r="F317" s="332"/>
      <c r="G317" s="338" t="s">
        <v>191</v>
      </c>
      <c r="H317" s="324">
        <v>283</v>
      </c>
      <c r="I317" s="347">
        <f>SUM(I318:I319)</f>
        <v>0</v>
      </c>
      <c r="J317" s="401">
        <f>SUM(J318:J319)</f>
        <v>0</v>
      </c>
      <c r="K317" s="348">
        <f>SUM(K318:K319)</f>
        <v>0</v>
      </c>
      <c r="L317" s="348">
        <f>SUM(L318:L319)</f>
        <v>0</v>
      </c>
      <c r="M317" s="43"/>
    </row>
    <row r="318" spans="1:13" ht="25.5" hidden="1" customHeight="1">
      <c r="A318" s="340">
        <v>3</v>
      </c>
      <c r="B318" s="340">
        <v>3</v>
      </c>
      <c r="C318" s="336">
        <v>1</v>
      </c>
      <c r="D318" s="337">
        <v>2</v>
      </c>
      <c r="E318" s="337">
        <v>1</v>
      </c>
      <c r="F318" s="339">
        <v>1</v>
      </c>
      <c r="G318" s="338" t="s">
        <v>192</v>
      </c>
      <c r="H318" s="324">
        <v>284</v>
      </c>
      <c r="I318" s="344">
        <v>0</v>
      </c>
      <c r="J318" s="344">
        <v>0</v>
      </c>
      <c r="K318" s="344">
        <v>0</v>
      </c>
      <c r="L318" s="344">
        <v>0</v>
      </c>
      <c r="M318" s="43"/>
    </row>
    <row r="319" spans="1:13" ht="24" hidden="1" customHeight="1">
      <c r="A319" s="349">
        <v>3</v>
      </c>
      <c r="B319" s="384">
        <v>3</v>
      </c>
      <c r="C319" s="358">
        <v>1</v>
      </c>
      <c r="D319" s="359">
        <v>2</v>
      </c>
      <c r="E319" s="359">
        <v>1</v>
      </c>
      <c r="F319" s="360">
        <v>2</v>
      </c>
      <c r="G319" s="361" t="s">
        <v>193</v>
      </c>
      <c r="H319" s="324">
        <v>285</v>
      </c>
      <c r="I319" s="344">
        <v>0</v>
      </c>
      <c r="J319" s="344">
        <v>0</v>
      </c>
      <c r="K319" s="344">
        <v>0</v>
      </c>
      <c r="L319" s="344">
        <v>0</v>
      </c>
      <c r="M319" s="43"/>
    </row>
    <row r="320" spans="1:13" ht="27.75" hidden="1" customHeight="1">
      <c r="A320" s="336">
        <v>3</v>
      </c>
      <c r="B320" s="338">
        <v>3</v>
      </c>
      <c r="C320" s="336">
        <v>1</v>
      </c>
      <c r="D320" s="337">
        <v>3</v>
      </c>
      <c r="E320" s="337"/>
      <c r="F320" s="339"/>
      <c r="G320" s="338" t="s">
        <v>194</v>
      </c>
      <c r="H320" s="324">
        <v>286</v>
      </c>
      <c r="I320" s="325">
        <f>I321</f>
        <v>0</v>
      </c>
      <c r="J320" s="400">
        <f>J321</f>
        <v>0</v>
      </c>
      <c r="K320" s="326">
        <f>K321</f>
        <v>0</v>
      </c>
      <c r="L320" s="326">
        <f>L321</f>
        <v>0</v>
      </c>
      <c r="M320" s="43"/>
    </row>
    <row r="321" spans="1:13" ht="24" hidden="1" customHeight="1">
      <c r="A321" s="336">
        <v>3</v>
      </c>
      <c r="B321" s="361">
        <v>3</v>
      </c>
      <c r="C321" s="358">
        <v>1</v>
      </c>
      <c r="D321" s="359">
        <v>3</v>
      </c>
      <c r="E321" s="359">
        <v>1</v>
      </c>
      <c r="F321" s="360"/>
      <c r="G321" s="338" t="s">
        <v>194</v>
      </c>
      <c r="H321" s="324">
        <v>287</v>
      </c>
      <c r="I321" s="326">
        <f>I322+I323</f>
        <v>0</v>
      </c>
      <c r="J321" s="326">
        <f>J322+J323</f>
        <v>0</v>
      </c>
      <c r="K321" s="326">
        <f>K322+K323</f>
        <v>0</v>
      </c>
      <c r="L321" s="326">
        <f>L322+L323</f>
        <v>0</v>
      </c>
      <c r="M321" s="43"/>
    </row>
    <row r="322" spans="1:13" ht="27" hidden="1" customHeight="1">
      <c r="A322" s="336">
        <v>3</v>
      </c>
      <c r="B322" s="338">
        <v>3</v>
      </c>
      <c r="C322" s="336">
        <v>1</v>
      </c>
      <c r="D322" s="337">
        <v>3</v>
      </c>
      <c r="E322" s="337">
        <v>1</v>
      </c>
      <c r="F322" s="339">
        <v>1</v>
      </c>
      <c r="G322" s="338" t="s">
        <v>195</v>
      </c>
      <c r="H322" s="324">
        <v>288</v>
      </c>
      <c r="I322" s="389">
        <v>0</v>
      </c>
      <c r="J322" s="389">
        <v>0</v>
      </c>
      <c r="K322" s="389">
        <v>0</v>
      </c>
      <c r="L322" s="388">
        <v>0</v>
      </c>
      <c r="M322" s="43"/>
    </row>
    <row r="323" spans="1:13" ht="26.25" hidden="1" customHeight="1">
      <c r="A323" s="336">
        <v>3</v>
      </c>
      <c r="B323" s="338">
        <v>3</v>
      </c>
      <c r="C323" s="336">
        <v>1</v>
      </c>
      <c r="D323" s="337">
        <v>3</v>
      </c>
      <c r="E323" s="337">
        <v>1</v>
      </c>
      <c r="F323" s="339">
        <v>2</v>
      </c>
      <c r="G323" s="338" t="s">
        <v>196</v>
      </c>
      <c r="H323" s="324">
        <v>289</v>
      </c>
      <c r="I323" s="344">
        <v>0</v>
      </c>
      <c r="J323" s="344">
        <v>0</v>
      </c>
      <c r="K323" s="344">
        <v>0</v>
      </c>
      <c r="L323" s="344">
        <v>0</v>
      </c>
      <c r="M323" s="43"/>
    </row>
    <row r="324" spans="1:13" hidden="1">
      <c r="A324" s="336">
        <v>3</v>
      </c>
      <c r="B324" s="338">
        <v>3</v>
      </c>
      <c r="C324" s="336">
        <v>1</v>
      </c>
      <c r="D324" s="337">
        <v>4</v>
      </c>
      <c r="E324" s="337"/>
      <c r="F324" s="339"/>
      <c r="G324" s="338" t="s">
        <v>197</v>
      </c>
      <c r="H324" s="324">
        <v>290</v>
      </c>
      <c r="I324" s="325">
        <f>I325</f>
        <v>0</v>
      </c>
      <c r="J324" s="400">
        <f>J325</f>
        <v>0</v>
      </c>
      <c r="K324" s="326">
        <f>K325</f>
        <v>0</v>
      </c>
      <c r="L324" s="326">
        <f>L325</f>
        <v>0</v>
      </c>
    </row>
    <row r="325" spans="1:13" ht="31.5" hidden="1" customHeight="1">
      <c r="A325" s="340">
        <v>3</v>
      </c>
      <c r="B325" s="336">
        <v>3</v>
      </c>
      <c r="C325" s="337">
        <v>1</v>
      </c>
      <c r="D325" s="337">
        <v>4</v>
      </c>
      <c r="E325" s="337">
        <v>1</v>
      </c>
      <c r="F325" s="339"/>
      <c r="G325" s="338" t="s">
        <v>197</v>
      </c>
      <c r="H325" s="324">
        <v>291</v>
      </c>
      <c r="I325" s="325">
        <f>SUM(I326:I327)</f>
        <v>0</v>
      </c>
      <c r="J325" s="325">
        <f>SUM(J326:J327)</f>
        <v>0</v>
      </c>
      <c r="K325" s="325">
        <f>SUM(K326:K327)</f>
        <v>0</v>
      </c>
      <c r="L325" s="325">
        <f>SUM(L326:L327)</f>
        <v>0</v>
      </c>
      <c r="M325" s="43"/>
    </row>
    <row r="326" spans="1:13" hidden="1">
      <c r="A326" s="340">
        <v>3</v>
      </c>
      <c r="B326" s="336">
        <v>3</v>
      </c>
      <c r="C326" s="337">
        <v>1</v>
      </c>
      <c r="D326" s="337">
        <v>4</v>
      </c>
      <c r="E326" s="337">
        <v>1</v>
      </c>
      <c r="F326" s="339">
        <v>1</v>
      </c>
      <c r="G326" s="338" t="s">
        <v>198</v>
      </c>
      <c r="H326" s="324">
        <v>292</v>
      </c>
      <c r="I326" s="343">
        <v>0</v>
      </c>
      <c r="J326" s="344">
        <v>0</v>
      </c>
      <c r="K326" s="344">
        <v>0</v>
      </c>
      <c r="L326" s="343">
        <v>0</v>
      </c>
    </row>
    <row r="327" spans="1:13" ht="30.75" hidden="1" customHeight="1">
      <c r="A327" s="336">
        <v>3</v>
      </c>
      <c r="B327" s="337">
        <v>3</v>
      </c>
      <c r="C327" s="337">
        <v>1</v>
      </c>
      <c r="D327" s="337">
        <v>4</v>
      </c>
      <c r="E327" s="337">
        <v>1</v>
      </c>
      <c r="F327" s="339">
        <v>2</v>
      </c>
      <c r="G327" s="338" t="s">
        <v>199</v>
      </c>
      <c r="H327" s="324">
        <v>293</v>
      </c>
      <c r="I327" s="344">
        <v>0</v>
      </c>
      <c r="J327" s="389">
        <v>0</v>
      </c>
      <c r="K327" s="389">
        <v>0</v>
      </c>
      <c r="L327" s="388">
        <v>0</v>
      </c>
      <c r="M327" s="43"/>
    </row>
    <row r="328" spans="1:13" ht="26.25" hidden="1" customHeight="1">
      <c r="A328" s="336">
        <v>3</v>
      </c>
      <c r="B328" s="337">
        <v>3</v>
      </c>
      <c r="C328" s="337">
        <v>1</v>
      </c>
      <c r="D328" s="337">
        <v>5</v>
      </c>
      <c r="E328" s="337"/>
      <c r="F328" s="339"/>
      <c r="G328" s="338" t="s">
        <v>200</v>
      </c>
      <c r="H328" s="324">
        <v>294</v>
      </c>
      <c r="I328" s="348">
        <f t="shared" ref="I328:L329" si="29">I329</f>
        <v>0</v>
      </c>
      <c r="J328" s="400">
        <f t="shared" si="29"/>
        <v>0</v>
      </c>
      <c r="K328" s="326">
        <f t="shared" si="29"/>
        <v>0</v>
      </c>
      <c r="L328" s="326">
        <f t="shared" si="29"/>
        <v>0</v>
      </c>
      <c r="M328" s="43"/>
    </row>
    <row r="329" spans="1:13" ht="30" hidden="1" customHeight="1">
      <c r="A329" s="331">
        <v>3</v>
      </c>
      <c r="B329" s="359">
        <v>3</v>
      </c>
      <c r="C329" s="359">
        <v>1</v>
      </c>
      <c r="D329" s="359">
        <v>5</v>
      </c>
      <c r="E329" s="359">
        <v>1</v>
      </c>
      <c r="F329" s="360"/>
      <c r="G329" s="338" t="s">
        <v>200</v>
      </c>
      <c r="H329" s="324">
        <v>295</v>
      </c>
      <c r="I329" s="326">
        <f t="shared" si="29"/>
        <v>0</v>
      </c>
      <c r="J329" s="401">
        <f t="shared" si="29"/>
        <v>0</v>
      </c>
      <c r="K329" s="348">
        <f t="shared" si="29"/>
        <v>0</v>
      </c>
      <c r="L329" s="348">
        <f t="shared" si="29"/>
        <v>0</v>
      </c>
      <c r="M329" s="43"/>
    </row>
    <row r="330" spans="1:13" ht="30" hidden="1" customHeight="1">
      <c r="A330" s="336">
        <v>3</v>
      </c>
      <c r="B330" s="337">
        <v>3</v>
      </c>
      <c r="C330" s="337">
        <v>1</v>
      </c>
      <c r="D330" s="337">
        <v>5</v>
      </c>
      <c r="E330" s="337">
        <v>1</v>
      </c>
      <c r="F330" s="339">
        <v>1</v>
      </c>
      <c r="G330" s="338" t="s">
        <v>201</v>
      </c>
      <c r="H330" s="324">
        <v>296</v>
      </c>
      <c r="I330" s="344">
        <v>0</v>
      </c>
      <c r="J330" s="389">
        <v>0</v>
      </c>
      <c r="K330" s="389">
        <v>0</v>
      </c>
      <c r="L330" s="388">
        <v>0</v>
      </c>
      <c r="M330" s="43"/>
    </row>
    <row r="331" spans="1:13" ht="30" hidden="1" customHeight="1">
      <c r="A331" s="336">
        <v>3</v>
      </c>
      <c r="B331" s="337">
        <v>3</v>
      </c>
      <c r="C331" s="337">
        <v>1</v>
      </c>
      <c r="D331" s="337">
        <v>6</v>
      </c>
      <c r="E331" s="337"/>
      <c r="F331" s="339"/>
      <c r="G331" s="338" t="s">
        <v>171</v>
      </c>
      <c r="H331" s="324">
        <v>297</v>
      </c>
      <c r="I331" s="326">
        <f t="shared" ref="I331:L332" si="30">I332</f>
        <v>0</v>
      </c>
      <c r="J331" s="400">
        <f t="shared" si="30"/>
        <v>0</v>
      </c>
      <c r="K331" s="326">
        <f t="shared" si="30"/>
        <v>0</v>
      </c>
      <c r="L331" s="326">
        <f t="shared" si="30"/>
        <v>0</v>
      </c>
      <c r="M331" s="43"/>
    </row>
    <row r="332" spans="1:13" ht="30" hidden="1" customHeight="1">
      <c r="A332" s="336">
        <v>3</v>
      </c>
      <c r="B332" s="337">
        <v>3</v>
      </c>
      <c r="C332" s="337">
        <v>1</v>
      </c>
      <c r="D332" s="337">
        <v>6</v>
      </c>
      <c r="E332" s="337">
        <v>1</v>
      </c>
      <c r="F332" s="339"/>
      <c r="G332" s="338" t="s">
        <v>171</v>
      </c>
      <c r="H332" s="324">
        <v>298</v>
      </c>
      <c r="I332" s="325">
        <f t="shared" si="30"/>
        <v>0</v>
      </c>
      <c r="J332" s="400">
        <f t="shared" si="30"/>
        <v>0</v>
      </c>
      <c r="K332" s="326">
        <f t="shared" si="30"/>
        <v>0</v>
      </c>
      <c r="L332" s="326">
        <f t="shared" si="30"/>
        <v>0</v>
      </c>
      <c r="M332" s="43"/>
    </row>
    <row r="333" spans="1:13" ht="25.5" hidden="1" customHeight="1">
      <c r="A333" s="336">
        <v>3</v>
      </c>
      <c r="B333" s="337">
        <v>3</v>
      </c>
      <c r="C333" s="337">
        <v>1</v>
      </c>
      <c r="D333" s="337">
        <v>6</v>
      </c>
      <c r="E333" s="337">
        <v>1</v>
      </c>
      <c r="F333" s="339">
        <v>1</v>
      </c>
      <c r="G333" s="338" t="s">
        <v>171</v>
      </c>
      <c r="H333" s="324">
        <v>299</v>
      </c>
      <c r="I333" s="389">
        <v>0</v>
      </c>
      <c r="J333" s="389">
        <v>0</v>
      </c>
      <c r="K333" s="389">
        <v>0</v>
      </c>
      <c r="L333" s="388">
        <v>0</v>
      </c>
      <c r="M333" s="43"/>
    </row>
    <row r="334" spans="1:13" ht="22.5" hidden="1" customHeight="1">
      <c r="A334" s="336">
        <v>3</v>
      </c>
      <c r="B334" s="337">
        <v>3</v>
      </c>
      <c r="C334" s="337">
        <v>1</v>
      </c>
      <c r="D334" s="337">
        <v>7</v>
      </c>
      <c r="E334" s="337"/>
      <c r="F334" s="339"/>
      <c r="G334" s="338" t="s">
        <v>202</v>
      </c>
      <c r="H334" s="324">
        <v>300</v>
      </c>
      <c r="I334" s="325">
        <f>I335</f>
        <v>0</v>
      </c>
      <c r="J334" s="400">
        <f>J335</f>
        <v>0</v>
      </c>
      <c r="K334" s="326">
        <f>K335</f>
        <v>0</v>
      </c>
      <c r="L334" s="326">
        <f>L335</f>
        <v>0</v>
      </c>
      <c r="M334" s="43"/>
    </row>
    <row r="335" spans="1:13" ht="25.5" hidden="1" customHeight="1">
      <c r="A335" s="336">
        <v>3</v>
      </c>
      <c r="B335" s="337">
        <v>3</v>
      </c>
      <c r="C335" s="337">
        <v>1</v>
      </c>
      <c r="D335" s="337">
        <v>7</v>
      </c>
      <c r="E335" s="337">
        <v>1</v>
      </c>
      <c r="F335" s="339"/>
      <c r="G335" s="338" t="s">
        <v>202</v>
      </c>
      <c r="H335" s="324">
        <v>301</v>
      </c>
      <c r="I335" s="325">
        <f>I336+I337</f>
        <v>0</v>
      </c>
      <c r="J335" s="325">
        <f>J336+J337</f>
        <v>0</v>
      </c>
      <c r="K335" s="325">
        <f>K336+K337</f>
        <v>0</v>
      </c>
      <c r="L335" s="325">
        <f>L336+L337</f>
        <v>0</v>
      </c>
      <c r="M335" s="43"/>
    </row>
    <row r="336" spans="1:13" ht="27" hidden="1" customHeight="1">
      <c r="A336" s="336">
        <v>3</v>
      </c>
      <c r="B336" s="337">
        <v>3</v>
      </c>
      <c r="C336" s="337">
        <v>1</v>
      </c>
      <c r="D336" s="337">
        <v>7</v>
      </c>
      <c r="E336" s="337">
        <v>1</v>
      </c>
      <c r="F336" s="339">
        <v>1</v>
      </c>
      <c r="G336" s="338" t="s">
        <v>203</v>
      </c>
      <c r="H336" s="324">
        <v>302</v>
      </c>
      <c r="I336" s="389">
        <v>0</v>
      </c>
      <c r="J336" s="389">
        <v>0</v>
      </c>
      <c r="K336" s="389">
        <v>0</v>
      </c>
      <c r="L336" s="388">
        <v>0</v>
      </c>
      <c r="M336" s="43"/>
    </row>
    <row r="337" spans="1:16" ht="27.75" hidden="1" customHeight="1">
      <c r="A337" s="336">
        <v>3</v>
      </c>
      <c r="B337" s="337">
        <v>3</v>
      </c>
      <c r="C337" s="337">
        <v>1</v>
      </c>
      <c r="D337" s="337">
        <v>7</v>
      </c>
      <c r="E337" s="337">
        <v>1</v>
      </c>
      <c r="F337" s="339">
        <v>2</v>
      </c>
      <c r="G337" s="338" t="s">
        <v>204</v>
      </c>
      <c r="H337" s="324">
        <v>303</v>
      </c>
      <c r="I337" s="344">
        <v>0</v>
      </c>
      <c r="J337" s="344">
        <v>0</v>
      </c>
      <c r="K337" s="344">
        <v>0</v>
      </c>
      <c r="L337" s="344">
        <v>0</v>
      </c>
      <c r="M337" s="43"/>
    </row>
    <row r="338" spans="1:16" ht="38.25" hidden="1" customHeight="1">
      <c r="A338" s="336">
        <v>3</v>
      </c>
      <c r="B338" s="337">
        <v>3</v>
      </c>
      <c r="C338" s="337">
        <v>2</v>
      </c>
      <c r="D338" s="337"/>
      <c r="E338" s="337"/>
      <c r="F338" s="339"/>
      <c r="G338" s="338" t="s">
        <v>205</v>
      </c>
      <c r="H338" s="324">
        <v>304</v>
      </c>
      <c r="I338" s="325">
        <f>SUM(I339+I348+I352+I356+I360+I363+I366)</f>
        <v>0</v>
      </c>
      <c r="J338" s="400">
        <f>SUM(J339+J348+J352+J356+J360+J363+J366)</f>
        <v>0</v>
      </c>
      <c r="K338" s="326">
        <f>SUM(K339+K348+K352+K356+K360+K363+K366)</f>
        <v>0</v>
      </c>
      <c r="L338" s="326">
        <f>SUM(L339+L348+L352+L356+L360+L363+L366)</f>
        <v>0</v>
      </c>
      <c r="M338" s="43"/>
    </row>
    <row r="339" spans="1:16" ht="30" hidden="1" customHeight="1">
      <c r="A339" s="336">
        <v>3</v>
      </c>
      <c r="B339" s="337">
        <v>3</v>
      </c>
      <c r="C339" s="337">
        <v>2</v>
      </c>
      <c r="D339" s="337">
        <v>1</v>
      </c>
      <c r="E339" s="337"/>
      <c r="F339" s="339"/>
      <c r="G339" s="338" t="s">
        <v>153</v>
      </c>
      <c r="H339" s="324">
        <v>305</v>
      </c>
      <c r="I339" s="325">
        <f>I340</f>
        <v>0</v>
      </c>
      <c r="J339" s="400">
        <f>J340</f>
        <v>0</v>
      </c>
      <c r="K339" s="326">
        <f>K340</f>
        <v>0</v>
      </c>
      <c r="L339" s="326">
        <f>L340</f>
        <v>0</v>
      </c>
      <c r="M339" s="43"/>
    </row>
    <row r="340" spans="1:16" hidden="1">
      <c r="A340" s="340">
        <v>3</v>
      </c>
      <c r="B340" s="336">
        <v>3</v>
      </c>
      <c r="C340" s="337">
        <v>2</v>
      </c>
      <c r="D340" s="338">
        <v>1</v>
      </c>
      <c r="E340" s="336">
        <v>1</v>
      </c>
      <c r="F340" s="339"/>
      <c r="G340" s="338" t="s">
        <v>153</v>
      </c>
      <c r="H340" s="324">
        <v>306</v>
      </c>
      <c r="I340" s="325">
        <f t="shared" ref="I340:P340" si="31">SUM(I341:I341)</f>
        <v>0</v>
      </c>
      <c r="J340" s="325">
        <f t="shared" si="31"/>
        <v>0</v>
      </c>
      <c r="K340" s="325">
        <f t="shared" si="31"/>
        <v>0</v>
      </c>
      <c r="L340" s="325">
        <f t="shared" si="31"/>
        <v>0</v>
      </c>
      <c r="M340" s="402">
        <f t="shared" si="31"/>
        <v>0</v>
      </c>
      <c r="N340" s="402">
        <f t="shared" si="31"/>
        <v>0</v>
      </c>
      <c r="O340" s="402">
        <f t="shared" si="31"/>
        <v>0</v>
      </c>
      <c r="P340" s="402">
        <f t="shared" si="31"/>
        <v>0</v>
      </c>
    </row>
    <row r="341" spans="1:16" ht="27.75" hidden="1" customHeight="1">
      <c r="A341" s="340">
        <v>3</v>
      </c>
      <c r="B341" s="336">
        <v>3</v>
      </c>
      <c r="C341" s="337">
        <v>2</v>
      </c>
      <c r="D341" s="338">
        <v>1</v>
      </c>
      <c r="E341" s="336">
        <v>1</v>
      </c>
      <c r="F341" s="339">
        <v>1</v>
      </c>
      <c r="G341" s="338" t="s">
        <v>154</v>
      </c>
      <c r="H341" s="324">
        <v>307</v>
      </c>
      <c r="I341" s="389">
        <v>0</v>
      </c>
      <c r="J341" s="389">
        <v>0</v>
      </c>
      <c r="K341" s="389">
        <v>0</v>
      </c>
      <c r="L341" s="388">
        <v>0</v>
      </c>
      <c r="M341" s="43"/>
    </row>
    <row r="342" spans="1:16" hidden="1">
      <c r="A342" s="340">
        <v>3</v>
      </c>
      <c r="B342" s="336">
        <v>3</v>
      </c>
      <c r="C342" s="337">
        <v>2</v>
      </c>
      <c r="D342" s="338">
        <v>1</v>
      </c>
      <c r="E342" s="336">
        <v>2</v>
      </c>
      <c r="F342" s="339"/>
      <c r="G342" s="361" t="s">
        <v>177</v>
      </c>
      <c r="H342" s="324">
        <v>308</v>
      </c>
      <c r="I342" s="325">
        <f>SUM(I343:I344)</f>
        <v>0</v>
      </c>
      <c r="J342" s="325">
        <f>SUM(J343:J344)</f>
        <v>0</v>
      </c>
      <c r="K342" s="325">
        <f>SUM(K343:K344)</f>
        <v>0</v>
      </c>
      <c r="L342" s="325">
        <f>SUM(L343:L344)</f>
        <v>0</v>
      </c>
    </row>
    <row r="343" spans="1:16" hidden="1">
      <c r="A343" s="340">
        <v>3</v>
      </c>
      <c r="B343" s="336">
        <v>3</v>
      </c>
      <c r="C343" s="337">
        <v>2</v>
      </c>
      <c r="D343" s="338">
        <v>1</v>
      </c>
      <c r="E343" s="336">
        <v>2</v>
      </c>
      <c r="F343" s="339">
        <v>1</v>
      </c>
      <c r="G343" s="361" t="s">
        <v>156</v>
      </c>
      <c r="H343" s="324">
        <v>309</v>
      </c>
      <c r="I343" s="389">
        <v>0</v>
      </c>
      <c r="J343" s="389">
        <v>0</v>
      </c>
      <c r="K343" s="389">
        <v>0</v>
      </c>
      <c r="L343" s="388">
        <v>0</v>
      </c>
    </row>
    <row r="344" spans="1:16" hidden="1">
      <c r="A344" s="340">
        <v>3</v>
      </c>
      <c r="B344" s="336">
        <v>3</v>
      </c>
      <c r="C344" s="337">
        <v>2</v>
      </c>
      <c r="D344" s="338">
        <v>1</v>
      </c>
      <c r="E344" s="336">
        <v>2</v>
      </c>
      <c r="F344" s="339">
        <v>2</v>
      </c>
      <c r="G344" s="361" t="s">
        <v>157</v>
      </c>
      <c r="H344" s="324">
        <v>310</v>
      </c>
      <c r="I344" s="344">
        <v>0</v>
      </c>
      <c r="J344" s="344">
        <v>0</v>
      </c>
      <c r="K344" s="344">
        <v>0</v>
      </c>
      <c r="L344" s="344">
        <v>0</v>
      </c>
    </row>
    <row r="345" spans="1:16" hidden="1">
      <c r="A345" s="340">
        <v>3</v>
      </c>
      <c r="B345" s="336">
        <v>3</v>
      </c>
      <c r="C345" s="337">
        <v>2</v>
      </c>
      <c r="D345" s="338">
        <v>1</v>
      </c>
      <c r="E345" s="336">
        <v>3</v>
      </c>
      <c r="F345" s="339"/>
      <c r="G345" s="361" t="s">
        <v>158</v>
      </c>
      <c r="H345" s="324">
        <v>311</v>
      </c>
      <c r="I345" s="325">
        <f>SUM(I346:I347)</f>
        <v>0</v>
      </c>
      <c r="J345" s="325">
        <f>SUM(J346:J347)</f>
        <v>0</v>
      </c>
      <c r="K345" s="325">
        <f>SUM(K346:K347)</f>
        <v>0</v>
      </c>
      <c r="L345" s="325">
        <f>SUM(L346:L347)</f>
        <v>0</v>
      </c>
    </row>
    <row r="346" spans="1:16" hidden="1">
      <c r="A346" s="340">
        <v>3</v>
      </c>
      <c r="B346" s="336">
        <v>3</v>
      </c>
      <c r="C346" s="337">
        <v>2</v>
      </c>
      <c r="D346" s="338">
        <v>1</v>
      </c>
      <c r="E346" s="336">
        <v>3</v>
      </c>
      <c r="F346" s="339">
        <v>1</v>
      </c>
      <c r="G346" s="361" t="s">
        <v>159</v>
      </c>
      <c r="H346" s="324">
        <v>312</v>
      </c>
      <c r="I346" s="344">
        <v>0</v>
      </c>
      <c r="J346" s="344">
        <v>0</v>
      </c>
      <c r="K346" s="344">
        <v>0</v>
      </c>
      <c r="L346" s="344">
        <v>0</v>
      </c>
    </row>
    <row r="347" spans="1:16" hidden="1">
      <c r="A347" s="340">
        <v>3</v>
      </c>
      <c r="B347" s="336">
        <v>3</v>
      </c>
      <c r="C347" s="337">
        <v>2</v>
      </c>
      <c r="D347" s="338">
        <v>1</v>
      </c>
      <c r="E347" s="336">
        <v>3</v>
      </c>
      <c r="F347" s="339">
        <v>2</v>
      </c>
      <c r="G347" s="361" t="s">
        <v>178</v>
      </c>
      <c r="H347" s="324">
        <v>313</v>
      </c>
      <c r="I347" s="362">
        <v>0</v>
      </c>
      <c r="J347" s="403">
        <v>0</v>
      </c>
      <c r="K347" s="362">
        <v>0</v>
      </c>
      <c r="L347" s="362">
        <v>0</v>
      </c>
    </row>
    <row r="348" spans="1:16" hidden="1">
      <c r="A348" s="349">
        <v>3</v>
      </c>
      <c r="B348" s="349">
        <v>3</v>
      </c>
      <c r="C348" s="358">
        <v>2</v>
      </c>
      <c r="D348" s="361">
        <v>2</v>
      </c>
      <c r="E348" s="358"/>
      <c r="F348" s="360"/>
      <c r="G348" s="361" t="s">
        <v>191</v>
      </c>
      <c r="H348" s="324">
        <v>314</v>
      </c>
      <c r="I348" s="354">
        <f>I349</f>
        <v>0</v>
      </c>
      <c r="J348" s="404">
        <f>J349</f>
        <v>0</v>
      </c>
      <c r="K348" s="355">
        <f>K349</f>
        <v>0</v>
      </c>
      <c r="L348" s="355">
        <f>L349</f>
        <v>0</v>
      </c>
    </row>
    <row r="349" spans="1:16" hidden="1">
      <c r="A349" s="340">
        <v>3</v>
      </c>
      <c r="B349" s="340">
        <v>3</v>
      </c>
      <c r="C349" s="336">
        <v>2</v>
      </c>
      <c r="D349" s="338">
        <v>2</v>
      </c>
      <c r="E349" s="336">
        <v>1</v>
      </c>
      <c r="F349" s="339"/>
      <c r="G349" s="361" t="s">
        <v>191</v>
      </c>
      <c r="H349" s="324">
        <v>315</v>
      </c>
      <c r="I349" s="325">
        <f>SUM(I350:I351)</f>
        <v>0</v>
      </c>
      <c r="J349" s="367">
        <f>SUM(J350:J351)</f>
        <v>0</v>
      </c>
      <c r="K349" s="326">
        <f>SUM(K350:K351)</f>
        <v>0</v>
      </c>
      <c r="L349" s="326">
        <f>SUM(L350:L351)</f>
        <v>0</v>
      </c>
    </row>
    <row r="350" spans="1:16" hidden="1">
      <c r="A350" s="340">
        <v>3</v>
      </c>
      <c r="B350" s="340">
        <v>3</v>
      </c>
      <c r="C350" s="336">
        <v>2</v>
      </c>
      <c r="D350" s="338">
        <v>2</v>
      </c>
      <c r="E350" s="340">
        <v>1</v>
      </c>
      <c r="F350" s="372">
        <v>1</v>
      </c>
      <c r="G350" s="338" t="s">
        <v>192</v>
      </c>
      <c r="H350" s="324">
        <v>316</v>
      </c>
      <c r="I350" s="344">
        <v>0</v>
      </c>
      <c r="J350" s="344">
        <v>0</v>
      </c>
      <c r="K350" s="344">
        <v>0</v>
      </c>
      <c r="L350" s="344">
        <v>0</v>
      </c>
    </row>
    <row r="351" spans="1:16" hidden="1">
      <c r="A351" s="349">
        <v>3</v>
      </c>
      <c r="B351" s="349">
        <v>3</v>
      </c>
      <c r="C351" s="350">
        <v>2</v>
      </c>
      <c r="D351" s="351">
        <v>2</v>
      </c>
      <c r="E351" s="352">
        <v>1</v>
      </c>
      <c r="F351" s="380">
        <v>2</v>
      </c>
      <c r="G351" s="352" t="s">
        <v>193</v>
      </c>
      <c r="H351" s="324">
        <v>317</v>
      </c>
      <c r="I351" s="344">
        <v>0</v>
      </c>
      <c r="J351" s="344">
        <v>0</v>
      </c>
      <c r="K351" s="344">
        <v>0</v>
      </c>
      <c r="L351" s="344">
        <v>0</v>
      </c>
    </row>
    <row r="352" spans="1:16" ht="23.25" hidden="1" customHeight="1">
      <c r="A352" s="340">
        <v>3</v>
      </c>
      <c r="B352" s="340">
        <v>3</v>
      </c>
      <c r="C352" s="336">
        <v>2</v>
      </c>
      <c r="D352" s="337">
        <v>3</v>
      </c>
      <c r="E352" s="338"/>
      <c r="F352" s="372"/>
      <c r="G352" s="338" t="s">
        <v>194</v>
      </c>
      <c r="H352" s="324">
        <v>318</v>
      </c>
      <c r="I352" s="325">
        <f>I353</f>
        <v>0</v>
      </c>
      <c r="J352" s="367">
        <f>J353</f>
        <v>0</v>
      </c>
      <c r="K352" s="326">
        <f>K353</f>
        <v>0</v>
      </c>
      <c r="L352" s="326">
        <f>L353</f>
        <v>0</v>
      </c>
      <c r="M352" s="43"/>
    </row>
    <row r="353" spans="1:13" ht="27.75" hidden="1" customHeight="1">
      <c r="A353" s="340">
        <v>3</v>
      </c>
      <c r="B353" s="340">
        <v>3</v>
      </c>
      <c r="C353" s="336">
        <v>2</v>
      </c>
      <c r="D353" s="337">
        <v>3</v>
      </c>
      <c r="E353" s="338">
        <v>1</v>
      </c>
      <c r="F353" s="372"/>
      <c r="G353" s="338" t="s">
        <v>194</v>
      </c>
      <c r="H353" s="324">
        <v>319</v>
      </c>
      <c r="I353" s="325">
        <f>I354+I355</f>
        <v>0</v>
      </c>
      <c r="J353" s="325">
        <f>J354+J355</f>
        <v>0</v>
      </c>
      <c r="K353" s="325">
        <f>K354+K355</f>
        <v>0</v>
      </c>
      <c r="L353" s="325">
        <f>L354+L355</f>
        <v>0</v>
      </c>
      <c r="M353" s="43"/>
    </row>
    <row r="354" spans="1:13" ht="28.5" hidden="1" customHeight="1">
      <c r="A354" s="340">
        <v>3</v>
      </c>
      <c r="B354" s="340">
        <v>3</v>
      </c>
      <c r="C354" s="336">
        <v>2</v>
      </c>
      <c r="D354" s="337">
        <v>3</v>
      </c>
      <c r="E354" s="338">
        <v>1</v>
      </c>
      <c r="F354" s="372">
        <v>1</v>
      </c>
      <c r="G354" s="338" t="s">
        <v>195</v>
      </c>
      <c r="H354" s="324">
        <v>320</v>
      </c>
      <c r="I354" s="389">
        <v>0</v>
      </c>
      <c r="J354" s="389">
        <v>0</v>
      </c>
      <c r="K354" s="389">
        <v>0</v>
      </c>
      <c r="L354" s="388">
        <v>0</v>
      </c>
      <c r="M354" s="43"/>
    </row>
    <row r="355" spans="1:13" ht="27.75" hidden="1" customHeight="1">
      <c r="A355" s="340">
        <v>3</v>
      </c>
      <c r="B355" s="340">
        <v>3</v>
      </c>
      <c r="C355" s="336">
        <v>2</v>
      </c>
      <c r="D355" s="337">
        <v>3</v>
      </c>
      <c r="E355" s="338">
        <v>1</v>
      </c>
      <c r="F355" s="372">
        <v>2</v>
      </c>
      <c r="G355" s="338" t="s">
        <v>196</v>
      </c>
      <c r="H355" s="324">
        <v>321</v>
      </c>
      <c r="I355" s="344">
        <v>0</v>
      </c>
      <c r="J355" s="344">
        <v>0</v>
      </c>
      <c r="K355" s="344">
        <v>0</v>
      </c>
      <c r="L355" s="344">
        <v>0</v>
      </c>
      <c r="M355" s="43"/>
    </row>
    <row r="356" spans="1:13" hidden="1">
      <c r="A356" s="340">
        <v>3</v>
      </c>
      <c r="B356" s="340">
        <v>3</v>
      </c>
      <c r="C356" s="336">
        <v>2</v>
      </c>
      <c r="D356" s="337">
        <v>4</v>
      </c>
      <c r="E356" s="337"/>
      <c r="F356" s="339"/>
      <c r="G356" s="338" t="s">
        <v>197</v>
      </c>
      <c r="H356" s="324">
        <v>322</v>
      </c>
      <c r="I356" s="325">
        <f>I357</f>
        <v>0</v>
      </c>
      <c r="J356" s="367">
        <f>J357</f>
        <v>0</v>
      </c>
      <c r="K356" s="326">
        <f>K357</f>
        <v>0</v>
      </c>
      <c r="L356" s="326">
        <f>L357</f>
        <v>0</v>
      </c>
    </row>
    <row r="357" spans="1:13" hidden="1">
      <c r="A357" s="357">
        <v>3</v>
      </c>
      <c r="B357" s="357">
        <v>3</v>
      </c>
      <c r="C357" s="331">
        <v>2</v>
      </c>
      <c r="D357" s="329">
        <v>4</v>
      </c>
      <c r="E357" s="329">
        <v>1</v>
      </c>
      <c r="F357" s="332"/>
      <c r="G357" s="338" t="s">
        <v>197</v>
      </c>
      <c r="H357" s="324">
        <v>323</v>
      </c>
      <c r="I357" s="347">
        <f>SUM(I358:I359)</f>
        <v>0</v>
      </c>
      <c r="J357" s="369">
        <f>SUM(J358:J359)</f>
        <v>0</v>
      </c>
      <c r="K357" s="348">
        <f>SUM(K358:K359)</f>
        <v>0</v>
      </c>
      <c r="L357" s="348">
        <f>SUM(L358:L359)</f>
        <v>0</v>
      </c>
    </row>
    <row r="358" spans="1:13" ht="30.75" hidden="1" customHeight="1">
      <c r="A358" s="340">
        <v>3</v>
      </c>
      <c r="B358" s="340">
        <v>3</v>
      </c>
      <c r="C358" s="336">
        <v>2</v>
      </c>
      <c r="D358" s="337">
        <v>4</v>
      </c>
      <c r="E358" s="337">
        <v>1</v>
      </c>
      <c r="F358" s="339">
        <v>1</v>
      </c>
      <c r="G358" s="338" t="s">
        <v>198</v>
      </c>
      <c r="H358" s="324">
        <v>324</v>
      </c>
      <c r="I358" s="344">
        <v>0</v>
      </c>
      <c r="J358" s="344">
        <v>0</v>
      </c>
      <c r="K358" s="344">
        <v>0</v>
      </c>
      <c r="L358" s="344">
        <v>0</v>
      </c>
      <c r="M358" s="43"/>
    </row>
    <row r="359" spans="1:13" hidden="1">
      <c r="A359" s="340">
        <v>3</v>
      </c>
      <c r="B359" s="340">
        <v>3</v>
      </c>
      <c r="C359" s="336">
        <v>2</v>
      </c>
      <c r="D359" s="337">
        <v>4</v>
      </c>
      <c r="E359" s="337">
        <v>1</v>
      </c>
      <c r="F359" s="339">
        <v>2</v>
      </c>
      <c r="G359" s="338" t="s">
        <v>206</v>
      </c>
      <c r="H359" s="324">
        <v>325</v>
      </c>
      <c r="I359" s="344">
        <v>0</v>
      </c>
      <c r="J359" s="344">
        <v>0</v>
      </c>
      <c r="K359" s="344">
        <v>0</v>
      </c>
      <c r="L359" s="344">
        <v>0</v>
      </c>
    </row>
    <row r="360" spans="1:13" hidden="1">
      <c r="A360" s="340">
        <v>3</v>
      </c>
      <c r="B360" s="340">
        <v>3</v>
      </c>
      <c r="C360" s="336">
        <v>2</v>
      </c>
      <c r="D360" s="337">
        <v>5</v>
      </c>
      <c r="E360" s="337"/>
      <c r="F360" s="339"/>
      <c r="G360" s="338" t="s">
        <v>200</v>
      </c>
      <c r="H360" s="324">
        <v>326</v>
      </c>
      <c r="I360" s="325">
        <f t="shared" ref="I360:L361" si="32">I361</f>
        <v>0</v>
      </c>
      <c r="J360" s="367">
        <f t="shared" si="32"/>
        <v>0</v>
      </c>
      <c r="K360" s="326">
        <f t="shared" si="32"/>
        <v>0</v>
      </c>
      <c r="L360" s="326">
        <f t="shared" si="32"/>
        <v>0</v>
      </c>
    </row>
    <row r="361" spans="1:13" hidden="1">
      <c r="A361" s="357">
        <v>3</v>
      </c>
      <c r="B361" s="357">
        <v>3</v>
      </c>
      <c r="C361" s="331">
        <v>2</v>
      </c>
      <c r="D361" s="329">
        <v>5</v>
      </c>
      <c r="E361" s="329">
        <v>1</v>
      </c>
      <c r="F361" s="332"/>
      <c r="G361" s="338" t="s">
        <v>200</v>
      </c>
      <c r="H361" s="324">
        <v>327</v>
      </c>
      <c r="I361" s="347">
        <f t="shared" si="32"/>
        <v>0</v>
      </c>
      <c r="J361" s="369">
        <f t="shared" si="32"/>
        <v>0</v>
      </c>
      <c r="K361" s="348">
        <f t="shared" si="32"/>
        <v>0</v>
      </c>
      <c r="L361" s="348">
        <f t="shared" si="32"/>
        <v>0</v>
      </c>
    </row>
    <row r="362" spans="1:13" hidden="1">
      <c r="A362" s="340">
        <v>3</v>
      </c>
      <c r="B362" s="340">
        <v>3</v>
      </c>
      <c r="C362" s="336">
        <v>2</v>
      </c>
      <c r="D362" s="337">
        <v>5</v>
      </c>
      <c r="E362" s="337">
        <v>1</v>
      </c>
      <c r="F362" s="339">
        <v>1</v>
      </c>
      <c r="G362" s="338" t="s">
        <v>200</v>
      </c>
      <c r="H362" s="324">
        <v>328</v>
      </c>
      <c r="I362" s="389">
        <v>0</v>
      </c>
      <c r="J362" s="389">
        <v>0</v>
      </c>
      <c r="K362" s="389">
        <v>0</v>
      </c>
      <c r="L362" s="388">
        <v>0</v>
      </c>
    </row>
    <row r="363" spans="1:13" ht="30.75" hidden="1" customHeight="1">
      <c r="A363" s="340">
        <v>3</v>
      </c>
      <c r="B363" s="340">
        <v>3</v>
      </c>
      <c r="C363" s="336">
        <v>2</v>
      </c>
      <c r="D363" s="337">
        <v>6</v>
      </c>
      <c r="E363" s="337"/>
      <c r="F363" s="339"/>
      <c r="G363" s="338" t="s">
        <v>171</v>
      </c>
      <c r="H363" s="324">
        <v>329</v>
      </c>
      <c r="I363" s="325">
        <f t="shared" ref="I363:L364" si="33">I364</f>
        <v>0</v>
      </c>
      <c r="J363" s="367">
        <f t="shared" si="33"/>
        <v>0</v>
      </c>
      <c r="K363" s="326">
        <f t="shared" si="33"/>
        <v>0</v>
      </c>
      <c r="L363" s="326">
        <f t="shared" si="33"/>
        <v>0</v>
      </c>
      <c r="M363" s="43"/>
    </row>
    <row r="364" spans="1:13" ht="25.5" hidden="1" customHeight="1">
      <c r="A364" s="340">
        <v>3</v>
      </c>
      <c r="B364" s="340">
        <v>3</v>
      </c>
      <c r="C364" s="336">
        <v>2</v>
      </c>
      <c r="D364" s="337">
        <v>6</v>
      </c>
      <c r="E364" s="337">
        <v>1</v>
      </c>
      <c r="F364" s="339"/>
      <c r="G364" s="338" t="s">
        <v>171</v>
      </c>
      <c r="H364" s="324">
        <v>330</v>
      </c>
      <c r="I364" s="325">
        <f t="shared" si="33"/>
        <v>0</v>
      </c>
      <c r="J364" s="367">
        <f t="shared" si="33"/>
        <v>0</v>
      </c>
      <c r="K364" s="326">
        <f t="shared" si="33"/>
        <v>0</v>
      </c>
      <c r="L364" s="326">
        <f t="shared" si="33"/>
        <v>0</v>
      </c>
      <c r="M364" s="43"/>
    </row>
    <row r="365" spans="1:13" ht="24" hidden="1" customHeight="1">
      <c r="A365" s="349">
        <v>3</v>
      </c>
      <c r="B365" s="349">
        <v>3</v>
      </c>
      <c r="C365" s="350">
        <v>2</v>
      </c>
      <c r="D365" s="351">
        <v>6</v>
      </c>
      <c r="E365" s="351">
        <v>1</v>
      </c>
      <c r="F365" s="353">
        <v>1</v>
      </c>
      <c r="G365" s="352" t="s">
        <v>171</v>
      </c>
      <c r="H365" s="324">
        <v>331</v>
      </c>
      <c r="I365" s="389">
        <v>0</v>
      </c>
      <c r="J365" s="389">
        <v>0</v>
      </c>
      <c r="K365" s="389">
        <v>0</v>
      </c>
      <c r="L365" s="388">
        <v>0</v>
      </c>
      <c r="M365" s="43"/>
    </row>
    <row r="366" spans="1:13" ht="28.5" hidden="1" customHeight="1">
      <c r="A366" s="340">
        <v>3</v>
      </c>
      <c r="B366" s="340">
        <v>3</v>
      </c>
      <c r="C366" s="336">
        <v>2</v>
      </c>
      <c r="D366" s="337">
        <v>7</v>
      </c>
      <c r="E366" s="337"/>
      <c r="F366" s="339"/>
      <c r="G366" s="338" t="s">
        <v>202</v>
      </c>
      <c r="H366" s="324">
        <v>332</v>
      </c>
      <c r="I366" s="325">
        <f>I367</f>
        <v>0</v>
      </c>
      <c r="J366" s="367">
        <f>J367</f>
        <v>0</v>
      </c>
      <c r="K366" s="326">
        <f>K367</f>
        <v>0</v>
      </c>
      <c r="L366" s="326">
        <f>L367</f>
        <v>0</v>
      </c>
      <c r="M366" s="43"/>
    </row>
    <row r="367" spans="1:13" ht="28.5" hidden="1" customHeight="1">
      <c r="A367" s="349">
        <v>3</v>
      </c>
      <c r="B367" s="349">
        <v>3</v>
      </c>
      <c r="C367" s="350">
        <v>2</v>
      </c>
      <c r="D367" s="351">
        <v>7</v>
      </c>
      <c r="E367" s="351">
        <v>1</v>
      </c>
      <c r="F367" s="353"/>
      <c r="G367" s="338" t="s">
        <v>202</v>
      </c>
      <c r="H367" s="324">
        <v>333</v>
      </c>
      <c r="I367" s="325">
        <f>SUM(I368:I369)</f>
        <v>0</v>
      </c>
      <c r="J367" s="325">
        <f>SUM(J368:J369)</f>
        <v>0</v>
      </c>
      <c r="K367" s="325">
        <f>SUM(K368:K369)</f>
        <v>0</v>
      </c>
      <c r="L367" s="325">
        <f>SUM(L368:L369)</f>
        <v>0</v>
      </c>
      <c r="M367" s="43"/>
    </row>
    <row r="368" spans="1:13" ht="27" hidden="1" customHeight="1">
      <c r="A368" s="340">
        <v>3</v>
      </c>
      <c r="B368" s="340">
        <v>3</v>
      </c>
      <c r="C368" s="336">
        <v>2</v>
      </c>
      <c r="D368" s="337">
        <v>7</v>
      </c>
      <c r="E368" s="337">
        <v>1</v>
      </c>
      <c r="F368" s="339">
        <v>1</v>
      </c>
      <c r="G368" s="338" t="s">
        <v>203</v>
      </c>
      <c r="H368" s="324">
        <v>334</v>
      </c>
      <c r="I368" s="389">
        <v>0</v>
      </c>
      <c r="J368" s="389">
        <v>0</v>
      </c>
      <c r="K368" s="389">
        <v>0</v>
      </c>
      <c r="L368" s="388">
        <v>0</v>
      </c>
      <c r="M368" s="43"/>
    </row>
    <row r="369" spans="1:13" ht="30" hidden="1" customHeight="1">
      <c r="A369" s="340">
        <v>3</v>
      </c>
      <c r="B369" s="340">
        <v>3</v>
      </c>
      <c r="C369" s="336">
        <v>2</v>
      </c>
      <c r="D369" s="337">
        <v>7</v>
      </c>
      <c r="E369" s="337">
        <v>1</v>
      </c>
      <c r="F369" s="339">
        <v>2</v>
      </c>
      <c r="G369" s="338" t="s">
        <v>204</v>
      </c>
      <c r="H369" s="324">
        <v>335</v>
      </c>
      <c r="I369" s="344">
        <v>0</v>
      </c>
      <c r="J369" s="344">
        <v>0</v>
      </c>
      <c r="K369" s="344">
        <v>0</v>
      </c>
      <c r="L369" s="344">
        <v>0</v>
      </c>
      <c r="M369" s="43"/>
    </row>
    <row r="370" spans="1:13" ht="39.75" customHeight="1">
      <c r="A370" s="306"/>
      <c r="B370" s="306"/>
      <c r="C370" s="307"/>
      <c r="D370" s="405"/>
      <c r="E370" s="406"/>
      <c r="F370" s="407"/>
      <c r="G370" s="408" t="s">
        <v>207</v>
      </c>
      <c r="H370" s="324">
        <v>336</v>
      </c>
      <c r="I370" s="377">
        <f>SUM(I35+I186)</f>
        <v>1299079</v>
      </c>
      <c r="J370" s="377">
        <f>SUM(J35+J186)</f>
        <v>1299079</v>
      </c>
      <c r="K370" s="377">
        <f>SUM(K35+K186)</f>
        <v>1297354.0900000001</v>
      </c>
      <c r="L370" s="377">
        <f>SUM(L35+L186)</f>
        <v>1297354.0900000001</v>
      </c>
      <c r="M370" s="43"/>
    </row>
    <row r="371" spans="1:13" ht="18.75" customHeight="1">
      <c r="G371" s="327"/>
      <c r="H371" s="324"/>
      <c r="I371" s="409"/>
      <c r="J371" s="410"/>
      <c r="K371" s="410"/>
      <c r="L371" s="410"/>
    </row>
    <row r="372" spans="1:13" ht="23.25" customHeight="1">
      <c r="A372" s="510" t="s">
        <v>489</v>
      </c>
      <c r="B372" s="510"/>
      <c r="C372" s="510"/>
      <c r="D372" s="510"/>
      <c r="E372" s="510"/>
      <c r="F372" s="510"/>
      <c r="G372" s="510"/>
      <c r="H372" s="411"/>
      <c r="I372" s="412"/>
      <c r="J372" s="484" t="s">
        <v>475</v>
      </c>
      <c r="K372" s="484"/>
      <c r="L372" s="484"/>
    </row>
    <row r="373" spans="1:13" ht="18.75" customHeight="1">
      <c r="A373" s="413"/>
      <c r="B373" s="413"/>
      <c r="C373" s="413"/>
      <c r="D373" s="505" t="s">
        <v>451</v>
      </c>
      <c r="E373" s="505"/>
      <c r="F373" s="505"/>
      <c r="G373" s="505"/>
      <c r="H373" s="43"/>
      <c r="I373" s="268" t="s">
        <v>208</v>
      </c>
      <c r="K373" s="504" t="s">
        <v>209</v>
      </c>
      <c r="L373" s="504"/>
    </row>
    <row r="374" spans="1:13" ht="12.75" customHeight="1">
      <c r="I374" s="99"/>
      <c r="K374" s="99"/>
      <c r="L374" s="99"/>
    </row>
    <row r="375" spans="1:13" ht="27" customHeight="1">
      <c r="A375" s="485" t="s">
        <v>452</v>
      </c>
      <c r="B375" s="485"/>
      <c r="C375" s="485"/>
      <c r="D375" s="485"/>
      <c r="E375" s="485"/>
      <c r="F375" s="485"/>
      <c r="G375" s="485"/>
      <c r="I375" s="99"/>
      <c r="J375" s="486" t="s">
        <v>210</v>
      </c>
      <c r="K375" s="486"/>
      <c r="L375" s="486"/>
    </row>
    <row r="376" spans="1:13" ht="33.75" customHeight="1">
      <c r="D376" s="502" t="s">
        <v>453</v>
      </c>
      <c r="E376" s="503"/>
      <c r="F376" s="503"/>
      <c r="G376" s="503"/>
      <c r="H376" s="414"/>
      <c r="I376" s="100" t="s">
        <v>208</v>
      </c>
      <c r="K376" s="504" t="s">
        <v>209</v>
      </c>
      <c r="L376" s="504"/>
    </row>
    <row r="377" spans="1:13" ht="7.5" customHeight="1"/>
    <row r="378" spans="1:13" ht="8.25" customHeight="1">
      <c r="H378" s="282" t="s">
        <v>454</v>
      </c>
    </row>
  </sheetData>
  <mergeCells count="32">
    <mergeCell ref="A375:G375"/>
    <mergeCell ref="J375:L375"/>
    <mergeCell ref="D376:G376"/>
    <mergeCell ref="K376:L376"/>
    <mergeCell ref="E22:K22"/>
    <mergeCell ref="A23:L23"/>
    <mergeCell ref="A28:I28"/>
    <mergeCell ref="G30:H30"/>
    <mergeCell ref="A32:F33"/>
    <mergeCell ref="G32:G33"/>
    <mergeCell ref="H32:H33"/>
    <mergeCell ref="I32:J32"/>
    <mergeCell ref="K32:K33"/>
    <mergeCell ref="L32:L33"/>
    <mergeCell ref="K373:L373"/>
    <mergeCell ref="D373:G373"/>
    <mergeCell ref="I1:L1"/>
    <mergeCell ref="I2:L2"/>
    <mergeCell ref="A8:L8"/>
    <mergeCell ref="A11:L11"/>
    <mergeCell ref="G13:K13"/>
    <mergeCell ref="A34:F34"/>
    <mergeCell ref="A372:G372"/>
    <mergeCell ref="J372:L372"/>
    <mergeCell ref="A27:I27"/>
    <mergeCell ref="A10:L10"/>
    <mergeCell ref="G15:K15"/>
    <mergeCell ref="G19:K19"/>
    <mergeCell ref="A14:L14"/>
    <mergeCell ref="G16:K16"/>
    <mergeCell ref="B17:L17"/>
    <mergeCell ref="G20:K20"/>
  </mergeCells>
  <pageMargins left="0.98425196850393704" right="0.98425196850393704" top="0.98425196850393704" bottom="0.98425196850393704" header="0.51181102362204722" footer="0.51181102362204722"/>
  <pageSetup paperSize="9" scale="75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65"/>
  <sheetViews>
    <sheetView topLeftCell="A9" workbookViewId="0">
      <selection activeCell="H15" sqref="H15"/>
    </sheetView>
  </sheetViews>
  <sheetFormatPr defaultRowHeight="15"/>
  <cols>
    <col min="1" max="1" width="42.42578125" style="144" customWidth="1"/>
    <col min="2" max="5" width="11.28515625" style="144" customWidth="1"/>
    <col min="6" max="16384" width="9.140625" style="43"/>
  </cols>
  <sheetData>
    <row r="1" spans="1:5">
      <c r="D1" s="43" t="s">
        <v>263</v>
      </c>
      <c r="E1" s="43"/>
    </row>
    <row r="2" spans="1:5">
      <c r="D2" s="5" t="s">
        <v>378</v>
      </c>
      <c r="E2" s="43"/>
    </row>
    <row r="3" spans="1:5" ht="15.75">
      <c r="B3" s="145"/>
      <c r="D3" s="5" t="s">
        <v>265</v>
      </c>
      <c r="E3" s="43"/>
    </row>
    <row r="4" spans="1:5" ht="15.75">
      <c r="A4" s="145"/>
      <c r="B4" s="145"/>
      <c r="D4" s="5" t="s">
        <v>379</v>
      </c>
      <c r="E4" s="43"/>
    </row>
    <row r="5" spans="1:5" ht="15.75">
      <c r="A5" s="146" t="s">
        <v>304</v>
      </c>
      <c r="B5" s="145"/>
      <c r="D5" s="5" t="s">
        <v>380</v>
      </c>
      <c r="E5" s="43"/>
    </row>
    <row r="6" spans="1:5" ht="15.75">
      <c r="A6" s="147" t="s">
        <v>381</v>
      </c>
      <c r="B6" s="147"/>
      <c r="C6" s="148"/>
      <c r="D6" s="148"/>
      <c r="E6" s="149"/>
    </row>
    <row r="7" spans="1:5" ht="15.75">
      <c r="A7" s="147"/>
      <c r="B7" s="147"/>
      <c r="C7" s="148"/>
      <c r="D7" s="144" t="s">
        <v>382</v>
      </c>
      <c r="E7" s="149"/>
    </row>
    <row r="9" spans="1:5">
      <c r="A9" s="678" t="s">
        <v>473</v>
      </c>
      <c r="B9" s="678"/>
      <c r="C9" s="678"/>
      <c r="D9" s="678"/>
      <c r="E9" s="678"/>
    </row>
    <row r="10" spans="1:5">
      <c r="A10" s="150"/>
      <c r="B10" s="150"/>
      <c r="C10" s="150"/>
      <c r="D10" s="150"/>
      <c r="E10" s="150"/>
    </row>
    <row r="11" spans="1:5">
      <c r="A11" s="679" t="s">
        <v>491</v>
      </c>
      <c r="B11" s="679"/>
      <c r="C11" s="679"/>
      <c r="D11" s="679"/>
    </row>
    <row r="12" spans="1:5">
      <c r="E12" s="144" t="s">
        <v>383</v>
      </c>
    </row>
    <row r="14" spans="1:5" ht="33.75">
      <c r="A14" s="151" t="s">
        <v>384</v>
      </c>
      <c r="B14" s="152" t="s">
        <v>385</v>
      </c>
      <c r="C14" s="153" t="s">
        <v>386</v>
      </c>
      <c r="D14" s="154" t="s">
        <v>387</v>
      </c>
      <c r="E14" s="152" t="s">
        <v>388</v>
      </c>
    </row>
    <row r="15" spans="1:5" ht="15.75">
      <c r="A15" s="455" t="s">
        <v>389</v>
      </c>
      <c r="B15" s="155"/>
      <c r="C15" s="156">
        <v>25698.75</v>
      </c>
      <c r="D15" s="155">
        <v>25698.75</v>
      </c>
      <c r="E15" s="157">
        <f>SUM(B15+C15-D15)</f>
        <v>0</v>
      </c>
    </row>
    <row r="16" spans="1:5" ht="15.75">
      <c r="A16" s="459" t="s">
        <v>472</v>
      </c>
      <c r="B16" s="155"/>
      <c r="C16" s="156">
        <v>300</v>
      </c>
      <c r="D16" s="155"/>
      <c r="E16" s="157">
        <f t="shared" ref="E16:E23" si="0">SUM(B16+C16-D16)</f>
        <v>300</v>
      </c>
    </row>
    <row r="17" spans="1:5" ht="31.5">
      <c r="A17" s="456" t="s">
        <v>467</v>
      </c>
      <c r="B17" s="155">
        <v>6884.63</v>
      </c>
      <c r="C17" s="156">
        <v>2741.62</v>
      </c>
      <c r="D17" s="155">
        <v>6808.07</v>
      </c>
      <c r="E17" s="157">
        <f t="shared" si="0"/>
        <v>2818.1800000000003</v>
      </c>
    </row>
    <row r="18" spans="1:5" ht="24" customHeight="1">
      <c r="A18" s="457" t="s">
        <v>478</v>
      </c>
      <c r="B18" s="157">
        <v>506.37</v>
      </c>
      <c r="C18" s="157"/>
      <c r="D18" s="157">
        <v>506.37</v>
      </c>
      <c r="E18" s="157">
        <f t="shared" si="0"/>
        <v>0</v>
      </c>
    </row>
    <row r="19" spans="1:5" ht="47.25">
      <c r="A19" s="458" t="s">
        <v>471</v>
      </c>
      <c r="B19" s="157"/>
      <c r="C19" s="157">
        <v>1457.64</v>
      </c>
      <c r="D19" s="157">
        <v>1457.64</v>
      </c>
      <c r="E19" s="157">
        <f t="shared" si="0"/>
        <v>0</v>
      </c>
    </row>
    <row r="20" spans="1:5" ht="47.25">
      <c r="A20" s="458" t="s">
        <v>470</v>
      </c>
      <c r="B20" s="157"/>
      <c r="C20" s="157">
        <v>2800</v>
      </c>
      <c r="D20" s="157">
        <v>2800</v>
      </c>
      <c r="E20" s="157">
        <f t="shared" si="0"/>
        <v>0</v>
      </c>
    </row>
    <row r="21" spans="1:5" ht="47.25">
      <c r="A21" s="458" t="s">
        <v>390</v>
      </c>
      <c r="B21" s="158"/>
      <c r="C21" s="157">
        <v>4890.3999999999996</v>
      </c>
      <c r="D21" s="157">
        <v>4890.3999999999996</v>
      </c>
      <c r="E21" s="157">
        <f t="shared" si="0"/>
        <v>0</v>
      </c>
    </row>
    <row r="22" spans="1:5" ht="15.75">
      <c r="A22" s="457" t="s">
        <v>469</v>
      </c>
      <c r="B22" s="158"/>
      <c r="C22" s="157">
        <v>2770</v>
      </c>
      <c r="D22" s="157">
        <v>2770</v>
      </c>
      <c r="E22" s="157">
        <f t="shared" si="0"/>
        <v>0</v>
      </c>
    </row>
    <row r="23" spans="1:5" ht="15.75">
      <c r="A23" s="457" t="s">
        <v>468</v>
      </c>
      <c r="B23" s="158"/>
      <c r="C23" s="157">
        <v>2770</v>
      </c>
      <c r="D23" s="157">
        <v>2094.4</v>
      </c>
      <c r="E23" s="157">
        <f t="shared" si="0"/>
        <v>675.59999999999991</v>
      </c>
    </row>
    <row r="24" spans="1:5" ht="15.75">
      <c r="A24" s="159" t="s">
        <v>300</v>
      </c>
      <c r="B24" s="160">
        <f>SUM(B15:B23)</f>
        <v>7391</v>
      </c>
      <c r="C24" s="160">
        <f>SUM(C15:C23)</f>
        <v>43428.409999999996</v>
      </c>
      <c r="D24" s="160">
        <f>SUM(D15:D23)</f>
        <v>47025.630000000005</v>
      </c>
      <c r="E24" s="160">
        <f>SUM(E15:E23)</f>
        <v>3793.78</v>
      </c>
    </row>
    <row r="25" spans="1:5">
      <c r="A25" s="161"/>
      <c r="B25" s="161"/>
      <c r="C25" s="161"/>
      <c r="D25" s="149"/>
      <c r="E25" s="162"/>
    </row>
    <row r="26" spans="1:5">
      <c r="A26" s="163"/>
      <c r="B26" s="163"/>
      <c r="C26" s="163"/>
      <c r="D26" s="163"/>
      <c r="E26" s="163"/>
    </row>
    <row r="27" spans="1:5" ht="23.25" customHeight="1">
      <c r="A27" s="164" t="s">
        <v>474</v>
      </c>
      <c r="B27" s="165"/>
      <c r="C27" s="166"/>
      <c r="D27" s="680" t="s">
        <v>475</v>
      </c>
      <c r="E27" s="680"/>
    </row>
    <row r="28" spans="1:5" ht="15" customHeight="1">
      <c r="A28" s="163"/>
      <c r="B28" s="167" t="s">
        <v>208</v>
      </c>
      <c r="C28" s="163"/>
      <c r="D28" s="677" t="s">
        <v>391</v>
      </c>
      <c r="E28" s="677"/>
    </row>
    <row r="29" spans="1:5" ht="25.5" customHeight="1">
      <c r="A29" s="168" t="s">
        <v>373</v>
      </c>
      <c r="B29" s="165"/>
      <c r="C29" s="166"/>
      <c r="D29" s="680" t="s">
        <v>210</v>
      </c>
      <c r="E29" s="680"/>
    </row>
    <row r="30" spans="1:5">
      <c r="A30" s="163"/>
      <c r="B30" s="167" t="s">
        <v>208</v>
      </c>
      <c r="C30" s="163"/>
      <c r="D30" s="677" t="s">
        <v>391</v>
      </c>
      <c r="E30" s="677"/>
    </row>
    <row r="31" spans="1:5">
      <c r="A31" s="139" t="s">
        <v>372</v>
      </c>
      <c r="B31" s="139"/>
      <c r="C31" s="140"/>
      <c r="D31" s="162"/>
      <c r="E31" s="162"/>
    </row>
    <row r="32" spans="1:5">
      <c r="A32" s="17" t="s">
        <v>347</v>
      </c>
      <c r="B32" s="17"/>
      <c r="C32" s="143"/>
      <c r="D32" s="163"/>
      <c r="E32" s="163"/>
    </row>
    <row r="33" spans="1:5">
      <c r="A33" s="163"/>
      <c r="B33" s="163"/>
      <c r="C33" s="163"/>
      <c r="D33" s="163"/>
      <c r="E33" s="163"/>
    </row>
    <row r="34" spans="1:5">
      <c r="A34" s="163"/>
      <c r="B34" s="163"/>
      <c r="C34" s="163"/>
      <c r="D34" s="163"/>
      <c r="E34" s="163"/>
    </row>
    <row r="35" spans="1:5">
      <c r="A35" s="163"/>
      <c r="B35" s="163"/>
      <c r="C35" s="163"/>
      <c r="D35" s="163"/>
      <c r="E35" s="163"/>
    </row>
    <row r="36" spans="1:5">
      <c r="A36" s="163"/>
      <c r="B36" s="163"/>
      <c r="C36" s="163"/>
      <c r="D36" s="163"/>
      <c r="E36" s="163"/>
    </row>
    <row r="37" spans="1:5">
      <c r="A37" s="163"/>
      <c r="B37" s="163"/>
      <c r="C37" s="163"/>
      <c r="D37" s="163"/>
      <c r="E37" s="163"/>
    </row>
    <row r="38" spans="1:5">
      <c r="A38" s="163"/>
      <c r="B38" s="163"/>
      <c r="C38" s="163"/>
      <c r="D38" s="163"/>
      <c r="E38" s="163"/>
    </row>
    <row r="39" spans="1:5">
      <c r="A39" s="163"/>
      <c r="B39" s="163"/>
      <c r="C39" s="163"/>
      <c r="D39" s="163"/>
      <c r="E39" s="163"/>
    </row>
    <row r="40" spans="1:5">
      <c r="A40" s="163"/>
      <c r="B40" s="163"/>
      <c r="C40" s="163"/>
      <c r="D40" s="163"/>
      <c r="E40" s="163"/>
    </row>
    <row r="41" spans="1:5">
      <c r="A41" s="163"/>
      <c r="B41" s="163"/>
      <c r="C41" s="163"/>
      <c r="D41" s="163"/>
      <c r="E41" s="163"/>
    </row>
    <row r="42" spans="1:5">
      <c r="A42" s="163"/>
      <c r="B42" s="163"/>
      <c r="C42" s="163"/>
      <c r="D42" s="163"/>
      <c r="E42" s="163"/>
    </row>
    <row r="43" spans="1:5">
      <c r="A43" s="170"/>
      <c r="B43" s="170"/>
      <c r="C43" s="170"/>
      <c r="D43" s="170"/>
      <c r="E43" s="170"/>
    </row>
    <row r="44" spans="1:5">
      <c r="A44" s="163"/>
      <c r="B44" s="163"/>
      <c r="C44" s="163"/>
      <c r="D44" s="163"/>
      <c r="E44" s="163"/>
    </row>
    <row r="45" spans="1:5">
      <c r="A45" s="163"/>
      <c r="B45" s="163"/>
      <c r="C45" s="163"/>
      <c r="D45" s="163"/>
      <c r="E45" s="163"/>
    </row>
    <row r="46" spans="1:5">
      <c r="A46" s="163"/>
      <c r="B46" s="163"/>
      <c r="C46" s="163"/>
      <c r="D46" s="163"/>
      <c r="E46" s="163"/>
    </row>
    <row r="47" spans="1:5">
      <c r="A47" s="163"/>
      <c r="B47" s="163"/>
      <c r="C47" s="163"/>
      <c r="D47" s="163"/>
      <c r="E47" s="163"/>
    </row>
    <row r="48" spans="1:5">
      <c r="A48" s="163"/>
      <c r="B48" s="163"/>
      <c r="C48" s="163"/>
      <c r="D48" s="163"/>
      <c r="E48" s="163"/>
    </row>
    <row r="49" spans="1:5">
      <c r="A49" s="170"/>
      <c r="B49" s="170"/>
      <c r="C49" s="170"/>
      <c r="D49" s="170"/>
      <c r="E49" s="170"/>
    </row>
    <row r="50" spans="1:5">
      <c r="A50" s="163"/>
      <c r="B50" s="163"/>
      <c r="C50" s="163"/>
      <c r="D50" s="163"/>
      <c r="E50" s="163"/>
    </row>
    <row r="51" spans="1:5">
      <c r="A51" s="163"/>
      <c r="B51" s="163"/>
      <c r="C51" s="163"/>
      <c r="D51" s="163"/>
      <c r="E51" s="163"/>
    </row>
    <row r="52" spans="1:5">
      <c r="A52" s="169"/>
      <c r="B52" s="169"/>
      <c r="C52" s="169"/>
      <c r="D52" s="162"/>
      <c r="E52" s="162"/>
    </row>
    <row r="53" spans="1:5">
      <c r="A53" s="163"/>
      <c r="B53" s="163"/>
      <c r="C53" s="163"/>
      <c r="D53" s="163"/>
      <c r="E53" s="163"/>
    </row>
    <row r="54" spans="1:5">
      <c r="A54" s="163"/>
      <c r="B54" s="163"/>
      <c r="C54" s="163"/>
      <c r="D54" s="163"/>
      <c r="E54" s="163"/>
    </row>
    <row r="55" spans="1:5">
      <c r="A55" s="170"/>
      <c r="B55" s="170"/>
      <c r="C55" s="170"/>
      <c r="D55" s="170"/>
      <c r="E55" s="170"/>
    </row>
    <row r="56" spans="1:5">
      <c r="A56" s="170"/>
      <c r="B56" s="170"/>
      <c r="C56" s="170"/>
      <c r="D56" s="170"/>
      <c r="E56" s="170"/>
    </row>
    <row r="57" spans="1:5">
      <c r="A57" s="163"/>
      <c r="B57" s="163"/>
      <c r="C57" s="163"/>
      <c r="D57" s="163"/>
      <c r="E57" s="163"/>
    </row>
    <row r="58" spans="1:5">
      <c r="A58" s="170"/>
      <c r="B58" s="170"/>
      <c r="C58" s="170"/>
      <c r="D58" s="170"/>
      <c r="E58" s="170"/>
    </row>
    <row r="59" spans="1:5">
      <c r="A59" s="163"/>
      <c r="B59" s="163"/>
      <c r="C59" s="163"/>
      <c r="D59" s="163"/>
      <c r="E59" s="163"/>
    </row>
    <row r="60" spans="1:5">
      <c r="A60" s="163"/>
      <c r="B60" s="163"/>
      <c r="C60" s="163"/>
      <c r="D60" s="163"/>
      <c r="E60" s="163"/>
    </row>
    <row r="61" spans="1:5">
      <c r="A61" s="163"/>
      <c r="B61" s="163"/>
      <c r="C61" s="163"/>
      <c r="D61" s="163"/>
      <c r="E61" s="163"/>
    </row>
    <row r="62" spans="1:5">
      <c r="A62" s="163"/>
      <c r="B62" s="163"/>
      <c r="C62" s="163"/>
      <c r="D62" s="163"/>
      <c r="E62" s="163"/>
    </row>
    <row r="63" spans="1:5">
      <c r="A63" s="163"/>
      <c r="B63" s="163"/>
      <c r="C63" s="163"/>
      <c r="D63" s="163"/>
      <c r="E63" s="163"/>
    </row>
    <row r="64" spans="1:5">
      <c r="A64" s="163"/>
      <c r="B64" s="163"/>
      <c r="C64" s="163"/>
      <c r="D64" s="163"/>
      <c r="E64" s="163"/>
    </row>
    <row r="65" spans="1:5">
      <c r="A65" s="163"/>
      <c r="B65" s="163"/>
      <c r="C65" s="163"/>
      <c r="D65" s="163"/>
      <c r="E65" s="163"/>
    </row>
    <row r="66" spans="1:5">
      <c r="A66" s="163"/>
      <c r="B66" s="163"/>
      <c r="C66" s="163"/>
      <c r="D66" s="163"/>
      <c r="E66" s="163"/>
    </row>
    <row r="67" spans="1:5">
      <c r="A67" s="163"/>
      <c r="B67" s="163"/>
      <c r="C67" s="163"/>
      <c r="D67" s="163"/>
      <c r="E67" s="163"/>
    </row>
    <row r="68" spans="1:5">
      <c r="A68" s="169"/>
      <c r="B68" s="169"/>
      <c r="C68" s="169"/>
      <c r="D68" s="162"/>
      <c r="E68" s="162"/>
    </row>
    <row r="69" spans="1:5">
      <c r="A69" s="163"/>
      <c r="B69" s="163"/>
      <c r="C69" s="163"/>
      <c r="D69" s="163"/>
      <c r="E69" s="163"/>
    </row>
    <row r="70" spans="1:5">
      <c r="A70" s="163"/>
      <c r="B70" s="163"/>
      <c r="C70" s="163"/>
      <c r="D70" s="163"/>
      <c r="E70" s="163"/>
    </row>
    <row r="71" spans="1:5">
      <c r="A71" s="163"/>
      <c r="B71" s="163"/>
      <c r="C71" s="163"/>
      <c r="D71" s="163"/>
      <c r="E71" s="163"/>
    </row>
    <row r="72" spans="1:5">
      <c r="A72" s="163"/>
      <c r="B72" s="163"/>
      <c r="C72" s="163"/>
      <c r="D72" s="163"/>
      <c r="E72" s="163"/>
    </row>
    <row r="73" spans="1:5">
      <c r="A73" s="163"/>
      <c r="B73" s="163"/>
      <c r="C73" s="163"/>
      <c r="D73" s="163"/>
      <c r="E73" s="163"/>
    </row>
    <row r="74" spans="1:5">
      <c r="A74" s="163"/>
      <c r="B74" s="163"/>
      <c r="C74" s="163"/>
      <c r="D74" s="163"/>
      <c r="E74" s="163"/>
    </row>
    <row r="75" spans="1:5">
      <c r="A75" s="163"/>
      <c r="B75" s="163"/>
      <c r="C75" s="163"/>
      <c r="D75" s="163"/>
      <c r="E75" s="163"/>
    </row>
    <row r="76" spans="1:5">
      <c r="A76" s="163"/>
      <c r="B76" s="163"/>
      <c r="C76" s="163"/>
      <c r="D76" s="163"/>
      <c r="E76" s="163"/>
    </row>
    <row r="77" spans="1:5">
      <c r="A77" s="169"/>
      <c r="B77" s="169"/>
      <c r="C77" s="169"/>
      <c r="D77" s="162"/>
      <c r="E77" s="162"/>
    </row>
    <row r="78" spans="1:5">
      <c r="A78" s="163"/>
      <c r="B78" s="163"/>
      <c r="C78" s="163"/>
      <c r="D78" s="163"/>
      <c r="E78" s="163"/>
    </row>
    <row r="79" spans="1:5">
      <c r="A79" s="163"/>
      <c r="B79" s="163"/>
      <c r="C79" s="163"/>
      <c r="D79" s="163"/>
      <c r="E79" s="163"/>
    </row>
    <row r="80" spans="1:5">
      <c r="A80" s="163"/>
      <c r="B80" s="163"/>
      <c r="C80" s="163"/>
      <c r="D80" s="163"/>
      <c r="E80" s="163"/>
    </row>
    <row r="81" spans="1:5">
      <c r="A81" s="163"/>
      <c r="B81" s="163"/>
      <c r="C81" s="163"/>
      <c r="D81" s="163"/>
      <c r="E81" s="163"/>
    </row>
    <row r="82" spans="1:5">
      <c r="A82" s="163"/>
      <c r="B82" s="163"/>
      <c r="C82" s="163"/>
      <c r="D82" s="163"/>
      <c r="E82" s="163"/>
    </row>
    <row r="83" spans="1:5">
      <c r="A83" s="163"/>
      <c r="B83" s="163"/>
      <c r="C83" s="163"/>
      <c r="D83" s="163"/>
      <c r="E83" s="163"/>
    </row>
    <row r="84" spans="1:5">
      <c r="A84" s="163"/>
      <c r="B84" s="163"/>
      <c r="C84" s="163"/>
      <c r="D84" s="163"/>
      <c r="E84" s="163"/>
    </row>
    <row r="85" spans="1:5">
      <c r="A85" s="163"/>
      <c r="B85" s="163"/>
      <c r="C85" s="163"/>
      <c r="D85" s="163"/>
      <c r="E85" s="163"/>
    </row>
    <row r="86" spans="1:5">
      <c r="A86" s="163"/>
      <c r="B86" s="163"/>
      <c r="C86" s="163"/>
      <c r="D86" s="163"/>
      <c r="E86" s="163"/>
    </row>
    <row r="87" spans="1:5">
      <c r="A87" s="161"/>
      <c r="B87" s="161"/>
      <c r="C87" s="161"/>
      <c r="D87" s="163"/>
      <c r="E87" s="163"/>
    </row>
    <row r="88" spans="1:5">
      <c r="A88" s="163"/>
      <c r="B88" s="163"/>
      <c r="C88" s="163"/>
      <c r="D88" s="163"/>
      <c r="E88" s="163"/>
    </row>
    <row r="89" spans="1:5">
      <c r="A89" s="163"/>
      <c r="B89" s="163"/>
      <c r="C89" s="163"/>
      <c r="D89" s="163"/>
      <c r="E89" s="163"/>
    </row>
    <row r="90" spans="1:5">
      <c r="A90" s="163"/>
      <c r="B90" s="163"/>
      <c r="C90" s="163"/>
      <c r="D90" s="163"/>
      <c r="E90" s="163"/>
    </row>
    <row r="91" spans="1:5">
      <c r="A91" s="163"/>
      <c r="B91" s="163"/>
      <c r="C91" s="163"/>
      <c r="D91" s="163"/>
      <c r="E91" s="163"/>
    </row>
    <row r="92" spans="1:5">
      <c r="A92" s="163"/>
      <c r="B92" s="163"/>
      <c r="C92" s="163"/>
      <c r="D92" s="163"/>
      <c r="E92" s="163"/>
    </row>
    <row r="93" spans="1:5">
      <c r="A93" s="163"/>
      <c r="B93" s="163"/>
      <c r="C93" s="163"/>
      <c r="D93" s="163"/>
      <c r="E93" s="163"/>
    </row>
    <row r="94" spans="1:5">
      <c r="A94" s="169"/>
      <c r="B94" s="169"/>
      <c r="C94" s="169"/>
      <c r="D94" s="162"/>
      <c r="E94" s="162"/>
    </row>
    <row r="95" spans="1:5">
      <c r="A95" s="170"/>
      <c r="B95" s="170"/>
      <c r="C95" s="170"/>
      <c r="D95" s="170"/>
      <c r="E95" s="170"/>
    </row>
    <row r="96" spans="1:5">
      <c r="A96" s="163"/>
      <c r="B96" s="163"/>
      <c r="C96" s="163"/>
      <c r="D96" s="163"/>
      <c r="E96" s="163"/>
    </row>
    <row r="97" spans="1:5">
      <c r="A97" s="163"/>
      <c r="B97" s="163"/>
      <c r="C97" s="163"/>
      <c r="D97" s="163"/>
      <c r="E97" s="163"/>
    </row>
    <row r="98" spans="1:5">
      <c r="A98" s="170"/>
      <c r="B98" s="170"/>
      <c r="C98" s="170"/>
      <c r="D98" s="170"/>
      <c r="E98" s="170"/>
    </row>
    <row r="99" spans="1:5">
      <c r="A99" s="163"/>
      <c r="B99" s="163"/>
      <c r="C99" s="163"/>
      <c r="D99" s="163"/>
      <c r="E99" s="163"/>
    </row>
    <row r="100" spans="1:5">
      <c r="A100" s="163"/>
      <c r="B100" s="163"/>
      <c r="C100" s="163"/>
      <c r="D100" s="163"/>
      <c r="E100" s="163"/>
    </row>
    <row r="101" spans="1:5">
      <c r="A101" s="163"/>
      <c r="B101" s="163"/>
      <c r="C101" s="163"/>
      <c r="D101" s="163"/>
      <c r="E101" s="163"/>
    </row>
    <row r="102" spans="1:5">
      <c r="A102" s="170"/>
      <c r="B102" s="170"/>
      <c r="C102" s="170"/>
      <c r="D102" s="170"/>
      <c r="E102" s="170"/>
    </row>
    <row r="103" spans="1:5">
      <c r="A103" s="170"/>
      <c r="B103" s="170"/>
      <c r="C103" s="170"/>
      <c r="D103" s="170"/>
      <c r="E103" s="170"/>
    </row>
    <row r="104" spans="1:5">
      <c r="A104" s="169"/>
      <c r="B104" s="169"/>
      <c r="C104" s="169"/>
      <c r="D104" s="162"/>
      <c r="E104" s="162"/>
    </row>
    <row r="105" spans="1:5">
      <c r="A105" s="163"/>
      <c r="B105" s="163"/>
      <c r="C105" s="163"/>
      <c r="D105" s="163"/>
      <c r="E105" s="163"/>
    </row>
    <row r="106" spans="1:5">
      <c r="A106" s="163"/>
      <c r="B106" s="163"/>
      <c r="C106" s="163"/>
      <c r="D106" s="163"/>
      <c r="E106" s="163"/>
    </row>
    <row r="107" spans="1:5">
      <c r="A107" s="169"/>
      <c r="B107" s="169"/>
      <c r="C107" s="162"/>
      <c r="D107" s="162"/>
      <c r="E107" s="162"/>
    </row>
    <row r="108" spans="1:5">
      <c r="A108" s="161"/>
      <c r="B108" s="161"/>
      <c r="C108" s="161"/>
      <c r="D108" s="162"/>
      <c r="E108" s="162"/>
    </row>
    <row r="109" spans="1:5">
      <c r="A109" s="163"/>
      <c r="B109" s="163"/>
      <c r="C109" s="163"/>
      <c r="D109" s="163"/>
      <c r="E109" s="163"/>
    </row>
    <row r="110" spans="1:5">
      <c r="A110" s="163"/>
      <c r="B110" s="163"/>
      <c r="C110" s="163"/>
      <c r="D110" s="163"/>
      <c r="E110" s="163"/>
    </row>
    <row r="111" spans="1:5">
      <c r="A111" s="163"/>
      <c r="B111" s="163"/>
      <c r="C111" s="163"/>
      <c r="D111" s="163"/>
      <c r="E111" s="163"/>
    </row>
    <row r="112" spans="1:5">
      <c r="A112" s="163"/>
      <c r="B112" s="163"/>
      <c r="C112" s="163"/>
      <c r="D112" s="163"/>
      <c r="E112" s="163"/>
    </row>
    <row r="113" spans="1:5">
      <c r="A113" s="163"/>
      <c r="B113" s="163"/>
      <c r="C113" s="163"/>
      <c r="D113" s="163"/>
      <c r="E113" s="163"/>
    </row>
    <row r="114" spans="1:5">
      <c r="A114" s="163"/>
      <c r="B114" s="163"/>
      <c r="C114" s="163"/>
      <c r="D114" s="163"/>
      <c r="E114" s="163"/>
    </row>
    <row r="115" spans="1:5">
      <c r="A115" s="163"/>
      <c r="B115" s="163"/>
      <c r="C115" s="163"/>
      <c r="D115" s="163"/>
      <c r="E115" s="163"/>
    </row>
    <row r="116" spans="1:5">
      <c r="A116" s="163"/>
      <c r="B116" s="163"/>
      <c r="C116" s="163"/>
      <c r="D116" s="163"/>
      <c r="E116" s="163"/>
    </row>
    <row r="117" spans="1:5">
      <c r="A117" s="163"/>
      <c r="B117" s="163"/>
      <c r="C117" s="163"/>
      <c r="D117" s="163"/>
      <c r="E117" s="163"/>
    </row>
    <row r="118" spans="1:5">
      <c r="A118" s="163"/>
      <c r="B118" s="163"/>
      <c r="C118" s="163"/>
      <c r="D118" s="163"/>
      <c r="E118" s="163"/>
    </row>
    <row r="119" spans="1:5">
      <c r="A119" s="163"/>
      <c r="B119" s="163"/>
      <c r="C119" s="163"/>
      <c r="D119" s="163"/>
      <c r="E119" s="163"/>
    </row>
    <row r="120" spans="1:5">
      <c r="A120" s="163"/>
      <c r="B120" s="163"/>
      <c r="C120" s="163"/>
      <c r="D120" s="163"/>
      <c r="E120" s="163"/>
    </row>
    <row r="121" spans="1:5">
      <c r="A121" s="163"/>
      <c r="B121" s="163"/>
      <c r="C121" s="163"/>
      <c r="D121" s="163"/>
      <c r="E121" s="163"/>
    </row>
    <row r="122" spans="1:5">
      <c r="A122" s="163"/>
      <c r="B122" s="163"/>
      <c r="C122" s="163"/>
      <c r="D122" s="163"/>
      <c r="E122" s="163"/>
    </row>
    <row r="123" spans="1:5">
      <c r="A123" s="163"/>
      <c r="B123" s="163"/>
      <c r="C123" s="163"/>
      <c r="D123" s="163"/>
      <c r="E123" s="163"/>
    </row>
    <row r="124" spans="1:5">
      <c r="A124" s="163"/>
      <c r="B124" s="163"/>
      <c r="C124" s="163"/>
      <c r="D124" s="163"/>
      <c r="E124" s="163"/>
    </row>
    <row r="125" spans="1:5">
      <c r="A125" s="171"/>
      <c r="B125" s="171"/>
      <c r="C125" s="171"/>
      <c r="D125" s="171"/>
      <c r="E125" s="171"/>
    </row>
    <row r="126" spans="1:5">
      <c r="A126" s="170"/>
      <c r="B126" s="170"/>
      <c r="C126" s="170"/>
      <c r="D126" s="170"/>
      <c r="E126" s="170"/>
    </row>
    <row r="127" spans="1:5">
      <c r="A127" s="170"/>
      <c r="B127" s="170"/>
      <c r="C127" s="170"/>
      <c r="D127" s="170"/>
      <c r="E127" s="170"/>
    </row>
    <row r="128" spans="1:5">
      <c r="A128" s="163"/>
      <c r="B128" s="163"/>
      <c r="C128" s="163"/>
      <c r="D128" s="163"/>
      <c r="E128" s="163"/>
    </row>
    <row r="129" spans="1:5">
      <c r="A129" s="170"/>
      <c r="B129" s="170"/>
      <c r="C129" s="170"/>
      <c r="D129" s="170"/>
      <c r="E129" s="170"/>
    </row>
    <row r="130" spans="1:5">
      <c r="A130" s="163"/>
      <c r="B130" s="163"/>
      <c r="C130" s="163"/>
      <c r="D130" s="163"/>
      <c r="E130" s="163"/>
    </row>
    <row r="131" spans="1:5">
      <c r="A131" s="170"/>
      <c r="B131" s="170"/>
      <c r="C131" s="170"/>
      <c r="D131" s="170"/>
      <c r="E131" s="170"/>
    </row>
    <row r="132" spans="1:5">
      <c r="A132" s="163"/>
      <c r="B132" s="163"/>
      <c r="C132" s="163"/>
      <c r="D132" s="163"/>
      <c r="E132" s="163"/>
    </row>
    <row r="133" spans="1:5">
      <c r="A133" s="163"/>
      <c r="B133" s="163"/>
      <c r="C133" s="163"/>
      <c r="D133" s="163"/>
      <c r="E133" s="163"/>
    </row>
    <row r="134" spans="1:5">
      <c r="A134" s="163"/>
      <c r="B134" s="163"/>
      <c r="C134" s="163"/>
      <c r="D134" s="163"/>
      <c r="E134" s="163"/>
    </row>
    <row r="135" spans="1:5">
      <c r="A135" s="163"/>
      <c r="B135" s="163"/>
      <c r="C135" s="163"/>
      <c r="D135" s="163"/>
      <c r="E135" s="163"/>
    </row>
    <row r="136" spans="1:5">
      <c r="A136" s="163"/>
      <c r="B136" s="163"/>
      <c r="C136" s="163"/>
      <c r="D136" s="163"/>
      <c r="E136" s="163"/>
    </row>
    <row r="137" spans="1:5">
      <c r="A137" s="163"/>
      <c r="B137" s="163"/>
      <c r="C137" s="163"/>
      <c r="D137" s="163"/>
      <c r="E137" s="163"/>
    </row>
    <row r="138" spans="1:5">
      <c r="A138" s="172"/>
      <c r="B138" s="172"/>
      <c r="C138" s="172"/>
      <c r="D138" s="172"/>
      <c r="E138" s="172"/>
    </row>
    <row r="139" spans="1:5">
      <c r="A139" s="172"/>
      <c r="B139" s="172"/>
      <c r="C139" s="172"/>
      <c r="D139" s="172"/>
      <c r="E139" s="172"/>
    </row>
    <row r="140" spans="1:5">
      <c r="A140" s="161"/>
      <c r="B140" s="161"/>
      <c r="C140" s="161"/>
      <c r="D140" s="162"/>
      <c r="E140" s="162"/>
    </row>
    <row r="141" spans="1:5">
      <c r="A141" s="163"/>
      <c r="B141" s="163"/>
      <c r="C141" s="163"/>
      <c r="D141" s="163"/>
      <c r="E141" s="163"/>
    </row>
    <row r="142" spans="1:5">
      <c r="A142" s="163"/>
      <c r="B142" s="163"/>
      <c r="C142" s="163"/>
      <c r="D142" s="163"/>
      <c r="E142" s="163"/>
    </row>
    <row r="143" spans="1:5">
      <c r="A143" s="163"/>
      <c r="B143" s="163"/>
      <c r="C143" s="163"/>
      <c r="D143" s="163"/>
      <c r="E143" s="163"/>
    </row>
    <row r="144" spans="1:5">
      <c r="A144" s="163"/>
      <c r="B144" s="163"/>
      <c r="C144" s="163"/>
      <c r="D144" s="163"/>
      <c r="E144" s="163"/>
    </row>
    <row r="145" spans="1:5">
      <c r="A145" s="163"/>
      <c r="B145" s="163"/>
      <c r="C145" s="163"/>
      <c r="D145" s="163"/>
      <c r="E145" s="163"/>
    </row>
    <row r="146" spans="1:5">
      <c r="A146" s="163"/>
      <c r="B146" s="163"/>
      <c r="C146" s="163"/>
      <c r="D146" s="163"/>
      <c r="E146" s="163"/>
    </row>
    <row r="147" spans="1:5">
      <c r="A147" s="163"/>
      <c r="B147" s="163"/>
      <c r="C147" s="163"/>
      <c r="D147" s="163"/>
      <c r="E147" s="163"/>
    </row>
    <row r="148" spans="1:5">
      <c r="A148" s="163"/>
      <c r="B148" s="163"/>
      <c r="C148" s="163"/>
      <c r="D148" s="163"/>
      <c r="E148" s="163"/>
    </row>
    <row r="149" spans="1:5">
      <c r="A149" s="161"/>
      <c r="B149" s="161"/>
      <c r="C149" s="161"/>
      <c r="D149" s="162"/>
      <c r="E149" s="162"/>
    </row>
    <row r="150" spans="1:5">
      <c r="A150" s="163"/>
      <c r="B150" s="163"/>
      <c r="C150" s="163"/>
      <c r="D150" s="163"/>
      <c r="E150" s="163"/>
    </row>
    <row r="151" spans="1:5">
      <c r="A151" s="163"/>
      <c r="B151" s="163"/>
      <c r="C151" s="163"/>
      <c r="D151" s="163"/>
      <c r="E151" s="163"/>
    </row>
    <row r="152" spans="1:5">
      <c r="A152" s="163"/>
      <c r="B152" s="163"/>
      <c r="C152" s="163"/>
      <c r="D152" s="163"/>
      <c r="E152" s="163"/>
    </row>
    <row r="153" spans="1:5">
      <c r="A153" s="163"/>
      <c r="B153" s="163"/>
      <c r="C153" s="163"/>
      <c r="D153" s="163"/>
      <c r="E153" s="163"/>
    </row>
    <row r="154" spans="1:5">
      <c r="A154" s="163"/>
      <c r="B154" s="163"/>
      <c r="C154" s="163"/>
      <c r="D154" s="163"/>
      <c r="E154" s="163"/>
    </row>
    <row r="155" spans="1:5">
      <c r="A155" s="163"/>
      <c r="B155" s="163"/>
      <c r="C155" s="163"/>
      <c r="D155" s="163"/>
      <c r="E155" s="163"/>
    </row>
    <row r="156" spans="1:5">
      <c r="A156" s="163"/>
      <c r="B156" s="163"/>
      <c r="C156" s="163"/>
      <c r="D156" s="163"/>
      <c r="E156" s="163"/>
    </row>
    <row r="157" spans="1:5">
      <c r="A157" s="163"/>
      <c r="B157" s="163"/>
      <c r="C157" s="163"/>
      <c r="D157" s="163"/>
      <c r="E157" s="163"/>
    </row>
    <row r="158" spans="1:5">
      <c r="A158" s="163"/>
      <c r="B158" s="163"/>
      <c r="C158" s="163"/>
      <c r="D158" s="163"/>
      <c r="E158" s="163"/>
    </row>
    <row r="159" spans="1:5">
      <c r="A159" s="163"/>
      <c r="B159" s="163"/>
      <c r="C159" s="163"/>
      <c r="D159" s="163"/>
      <c r="E159" s="163"/>
    </row>
    <row r="160" spans="1:5">
      <c r="A160" s="172"/>
      <c r="B160" s="172"/>
      <c r="C160" s="172"/>
      <c r="D160" s="172"/>
      <c r="E160" s="172"/>
    </row>
    <row r="161" spans="1:5">
      <c r="A161" s="173"/>
      <c r="B161" s="173"/>
      <c r="C161" s="173"/>
      <c r="D161" s="173"/>
      <c r="E161" s="173"/>
    </row>
    <row r="162" spans="1:5">
      <c r="A162" s="173"/>
      <c r="B162" s="173"/>
      <c r="C162" s="173"/>
      <c r="D162" s="173"/>
      <c r="E162" s="173"/>
    </row>
    <row r="163" spans="1:5">
      <c r="A163" s="173"/>
      <c r="B163" s="173"/>
      <c r="C163" s="173"/>
      <c r="D163" s="173"/>
      <c r="E163" s="173"/>
    </row>
    <row r="164" spans="1:5">
      <c r="A164" s="173"/>
      <c r="B164" s="173"/>
      <c r="C164" s="173"/>
      <c r="D164" s="173"/>
      <c r="E164" s="173"/>
    </row>
    <row r="165" spans="1:5">
      <c r="A165" s="173"/>
      <c r="B165" s="173"/>
      <c r="C165" s="173"/>
      <c r="D165" s="173"/>
      <c r="E165" s="173"/>
    </row>
  </sheetData>
  <mergeCells count="6">
    <mergeCell ref="D30:E30"/>
    <mergeCell ref="A9:E9"/>
    <mergeCell ref="A11:D11"/>
    <mergeCell ref="D27:E27"/>
    <mergeCell ref="D28:E28"/>
    <mergeCell ref="D29:E29"/>
  </mergeCells>
  <pageMargins left="0.70866141732283472" right="0.70866141732283472" top="0.74803149606299213" bottom="0.74803149606299213" header="0.31496062992125984" footer="0.31496062992125984"/>
  <pageSetup paperSize="9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8"/>
  <sheetViews>
    <sheetView topLeftCell="A60" zoomScaleNormal="100" workbookViewId="0">
      <selection activeCell="AB28" sqref="AB28"/>
    </sheetView>
  </sheetViews>
  <sheetFormatPr defaultColWidth="9.140625" defaultRowHeight="15"/>
  <cols>
    <col min="1" max="4" width="2" style="282" customWidth="1"/>
    <col min="5" max="5" width="2.140625" style="282" customWidth="1"/>
    <col min="6" max="6" width="3.5703125" style="283" customWidth="1"/>
    <col min="7" max="7" width="34.28515625" style="282" customWidth="1"/>
    <col min="8" max="8" width="4.7109375" style="282" customWidth="1"/>
    <col min="9" max="12" width="12.85546875" style="282" customWidth="1"/>
    <col min="13" max="13" width="0.140625" style="282" hidden="1" customWidth="1"/>
    <col min="14" max="14" width="6.140625" style="282" hidden="1" customWidth="1"/>
    <col min="15" max="15" width="8.85546875" style="282" hidden="1" customWidth="1"/>
    <col min="16" max="16" width="9.140625" style="282"/>
    <col min="17" max="17" width="6.140625" style="282" customWidth="1"/>
    <col min="18" max="18" width="9.140625" style="282"/>
    <col min="19" max="16384" width="9.140625" style="43"/>
  </cols>
  <sheetData>
    <row r="1" spans="1:17" ht="24.75" customHeight="1">
      <c r="G1" s="96"/>
      <c r="H1" s="97"/>
      <c r="I1" s="476" t="s">
        <v>437</v>
      </c>
      <c r="J1" s="476"/>
      <c r="K1" s="476"/>
      <c r="L1" s="476"/>
      <c r="M1" s="83"/>
      <c r="N1" s="284"/>
      <c r="O1" s="284"/>
      <c r="P1" s="284"/>
      <c r="Q1" s="284"/>
    </row>
    <row r="2" spans="1:17" ht="22.5" customHeight="1">
      <c r="H2" s="97"/>
      <c r="I2" s="477" t="s">
        <v>438</v>
      </c>
      <c r="J2" s="477"/>
      <c r="K2" s="477"/>
      <c r="L2" s="477"/>
      <c r="M2" s="83"/>
      <c r="N2" s="284"/>
      <c r="O2" s="284"/>
      <c r="P2" s="284"/>
      <c r="Q2" s="285"/>
    </row>
    <row r="3" spans="1:17" ht="13.5" customHeight="1">
      <c r="H3" s="286"/>
      <c r="I3" s="284" t="s">
        <v>439</v>
      </c>
      <c r="J3" s="284"/>
      <c r="K3" s="287"/>
      <c r="L3" s="287"/>
      <c r="M3" s="83"/>
      <c r="N3" s="284"/>
      <c r="O3" s="284"/>
      <c r="P3" s="284"/>
      <c r="Q3" s="288"/>
    </row>
    <row r="4" spans="1:17" ht="6" customHeight="1">
      <c r="G4" s="98" t="s">
        <v>0</v>
      </c>
      <c r="H4" s="97"/>
      <c r="I4" s="43"/>
      <c r="J4" s="287"/>
      <c r="K4" s="287"/>
      <c r="L4" s="287"/>
      <c r="M4" s="83"/>
      <c r="N4" s="267"/>
      <c r="O4" s="267"/>
      <c r="P4" s="284"/>
      <c r="Q4" s="288"/>
    </row>
    <row r="5" spans="1:17" ht="5.25" customHeight="1">
      <c r="H5" s="289"/>
      <c r="I5" s="43"/>
      <c r="J5" s="287"/>
      <c r="K5" s="287"/>
      <c r="L5" s="287"/>
      <c r="M5" s="83"/>
      <c r="N5" s="284"/>
      <c r="O5" s="284"/>
      <c r="P5" s="284"/>
      <c r="Q5" s="288"/>
    </row>
    <row r="6" spans="1:17" ht="3.75" customHeight="1">
      <c r="H6" s="289"/>
      <c r="I6" s="43"/>
      <c r="J6" s="290"/>
      <c r="K6" s="287"/>
      <c r="L6" s="287"/>
      <c r="M6" s="83"/>
      <c r="N6" s="284"/>
      <c r="O6" s="284"/>
      <c r="P6" s="284"/>
    </row>
    <row r="7" spans="1:17" ht="6.75" customHeight="1">
      <c r="H7" s="289"/>
      <c r="I7" s="43"/>
      <c r="K7" s="284"/>
      <c r="L7" s="284"/>
      <c r="M7" s="83"/>
      <c r="N7" s="284"/>
      <c r="O7" s="284"/>
      <c r="P7" s="284"/>
      <c r="Q7" s="291"/>
    </row>
    <row r="8" spans="1:17" ht="18" customHeight="1">
      <c r="A8" s="478" t="s">
        <v>440</v>
      </c>
      <c r="B8" s="478"/>
      <c r="C8" s="478"/>
      <c r="D8" s="478"/>
      <c r="E8" s="478"/>
      <c r="F8" s="478"/>
      <c r="G8" s="478"/>
      <c r="H8" s="478"/>
      <c r="I8" s="478"/>
      <c r="J8" s="478"/>
      <c r="K8" s="478"/>
      <c r="L8" s="478"/>
      <c r="M8" s="292"/>
      <c r="N8" s="292"/>
      <c r="O8" s="292"/>
      <c r="P8" s="292"/>
      <c r="Q8" s="292"/>
    </row>
    <row r="9" spans="1:17" ht="12" customHeight="1">
      <c r="G9" s="292"/>
      <c r="H9" s="291"/>
      <c r="I9" s="291"/>
      <c r="J9" s="293"/>
      <c r="K9" s="293"/>
      <c r="L9" s="269"/>
      <c r="M9" s="83"/>
    </row>
    <row r="10" spans="1:17" ht="18" customHeight="1">
      <c r="A10" s="482" t="s">
        <v>1</v>
      </c>
      <c r="B10" s="482"/>
      <c r="C10" s="482"/>
      <c r="D10" s="482"/>
      <c r="E10" s="482"/>
      <c r="F10" s="482"/>
      <c r="G10" s="482"/>
      <c r="H10" s="482"/>
      <c r="I10" s="482"/>
      <c r="J10" s="482"/>
      <c r="K10" s="482"/>
      <c r="L10" s="482"/>
      <c r="M10" s="83"/>
    </row>
    <row r="11" spans="1:17" ht="18.75" customHeight="1">
      <c r="A11" s="479" t="s">
        <v>2</v>
      </c>
      <c r="B11" s="480"/>
      <c r="C11" s="480"/>
      <c r="D11" s="480"/>
      <c r="E11" s="480"/>
      <c r="F11" s="480"/>
      <c r="G11" s="480"/>
      <c r="H11" s="480"/>
      <c r="I11" s="480"/>
      <c r="J11" s="480"/>
      <c r="K11" s="480"/>
      <c r="L11" s="480"/>
      <c r="M11" s="83"/>
    </row>
    <row r="12" spans="1:17" ht="7.5" customHeight="1">
      <c r="A12" s="294"/>
      <c r="B12" s="295"/>
      <c r="C12" s="295"/>
      <c r="D12" s="295"/>
      <c r="E12" s="295"/>
      <c r="F12" s="295"/>
      <c r="G12" s="295"/>
      <c r="H12" s="295"/>
      <c r="I12" s="295"/>
      <c r="J12" s="295"/>
      <c r="K12" s="295"/>
      <c r="L12" s="295"/>
      <c r="M12" s="83"/>
    </row>
    <row r="13" spans="1:17" ht="14.25" customHeight="1">
      <c r="A13" s="294"/>
      <c r="B13" s="295"/>
      <c r="C13" s="295"/>
      <c r="D13" s="295"/>
      <c r="E13" s="295"/>
      <c r="F13" s="295"/>
      <c r="G13" s="481" t="s">
        <v>3</v>
      </c>
      <c r="H13" s="481"/>
      <c r="I13" s="481"/>
      <c r="J13" s="481"/>
      <c r="K13" s="481"/>
      <c r="L13" s="295"/>
      <c r="M13" s="83"/>
    </row>
    <row r="14" spans="1:17" ht="16.5" customHeight="1">
      <c r="A14" s="471" t="s">
        <v>441</v>
      </c>
      <c r="B14" s="471"/>
      <c r="C14" s="471"/>
      <c r="D14" s="471"/>
      <c r="E14" s="471"/>
      <c r="F14" s="471"/>
      <c r="G14" s="471"/>
      <c r="H14" s="471"/>
      <c r="I14" s="471"/>
      <c r="J14" s="471"/>
      <c r="K14" s="471"/>
      <c r="L14" s="471"/>
      <c r="M14" s="83"/>
      <c r="P14" s="282" t="s">
        <v>12</v>
      </c>
    </row>
    <row r="15" spans="1:17" ht="15.75" customHeight="1">
      <c r="G15" s="475" t="s">
        <v>374</v>
      </c>
      <c r="H15" s="475"/>
      <c r="I15" s="475"/>
      <c r="J15" s="475"/>
      <c r="K15" s="475"/>
      <c r="M15" s="83"/>
    </row>
    <row r="16" spans="1:17" ht="12" customHeight="1">
      <c r="G16" s="472" t="s">
        <v>495</v>
      </c>
      <c r="H16" s="472"/>
      <c r="I16" s="472"/>
      <c r="J16" s="472"/>
      <c r="K16" s="472"/>
    </row>
    <row r="17" spans="1:13" ht="12" customHeight="1">
      <c r="B17" s="471" t="s">
        <v>5</v>
      </c>
      <c r="C17" s="471"/>
      <c r="D17" s="471"/>
      <c r="E17" s="471"/>
      <c r="F17" s="471"/>
      <c r="G17" s="471"/>
      <c r="H17" s="471"/>
      <c r="I17" s="471"/>
      <c r="J17" s="471"/>
      <c r="K17" s="471"/>
      <c r="L17" s="471"/>
    </row>
    <row r="18" spans="1:13" ht="12" customHeight="1"/>
    <row r="19" spans="1:13" ht="12.75" customHeight="1">
      <c r="G19" s="475" t="s">
        <v>494</v>
      </c>
      <c r="H19" s="475"/>
      <c r="I19" s="475"/>
      <c r="J19" s="475"/>
      <c r="K19" s="475"/>
    </row>
    <row r="20" spans="1:13" ht="11.25" customHeight="1">
      <c r="G20" s="473" t="s">
        <v>6</v>
      </c>
      <c r="H20" s="473"/>
      <c r="I20" s="473"/>
      <c r="J20" s="473"/>
      <c r="K20" s="473"/>
    </row>
    <row r="21" spans="1:13" ht="11.25" customHeight="1">
      <c r="G21" s="284"/>
      <c r="H21" s="284"/>
      <c r="I21" s="284"/>
      <c r="J21" s="284"/>
      <c r="K21" s="284"/>
    </row>
    <row r="22" spans="1:13">
      <c r="B22" s="43"/>
      <c r="C22" s="43"/>
      <c r="D22" s="43"/>
      <c r="E22" s="474" t="s">
        <v>214</v>
      </c>
      <c r="F22" s="474"/>
      <c r="G22" s="474"/>
      <c r="H22" s="474"/>
      <c r="I22" s="474"/>
      <c r="J22" s="474"/>
      <c r="K22" s="474"/>
      <c r="L22" s="43"/>
    </row>
    <row r="23" spans="1:13" ht="12" customHeight="1">
      <c r="A23" s="470" t="s">
        <v>7</v>
      </c>
      <c r="B23" s="470"/>
      <c r="C23" s="470"/>
      <c r="D23" s="470"/>
      <c r="E23" s="470"/>
      <c r="F23" s="470"/>
      <c r="G23" s="470"/>
      <c r="H23" s="470"/>
      <c r="I23" s="470"/>
      <c r="J23" s="470"/>
      <c r="K23" s="470"/>
      <c r="L23" s="470"/>
      <c r="M23" s="296"/>
    </row>
    <row r="24" spans="1:13" ht="12" customHeight="1">
      <c r="F24" s="282"/>
      <c r="J24" s="84"/>
      <c r="K24" s="269"/>
      <c r="L24" s="86" t="s">
        <v>8</v>
      </c>
      <c r="M24" s="296"/>
    </row>
    <row r="25" spans="1:13" ht="11.25" customHeight="1">
      <c r="F25" s="282"/>
      <c r="J25" s="297" t="s">
        <v>442</v>
      </c>
      <c r="K25" s="286"/>
      <c r="L25" s="298"/>
      <c r="M25" s="296"/>
    </row>
    <row r="26" spans="1:13" ht="12" customHeight="1">
      <c r="E26" s="284"/>
      <c r="F26" s="299"/>
      <c r="I26" s="300"/>
      <c r="J26" s="300"/>
      <c r="K26" s="301" t="s">
        <v>9</v>
      </c>
      <c r="L26" s="298"/>
      <c r="M26" s="296"/>
    </row>
    <row r="27" spans="1:13" ht="12.75" customHeight="1">
      <c r="A27" s="483" t="s">
        <v>215</v>
      </c>
      <c r="B27" s="483"/>
      <c r="C27" s="483"/>
      <c r="D27" s="483"/>
      <c r="E27" s="483"/>
      <c r="F27" s="483"/>
      <c r="G27" s="483"/>
      <c r="H27" s="483"/>
      <c r="I27" s="483"/>
      <c r="K27" s="301" t="s">
        <v>10</v>
      </c>
      <c r="L27" s="302" t="s">
        <v>11</v>
      </c>
      <c r="M27" s="296"/>
    </row>
    <row r="28" spans="1:13" ht="43.5" customHeight="1">
      <c r="A28" s="483" t="s">
        <v>211</v>
      </c>
      <c r="B28" s="483"/>
      <c r="C28" s="483"/>
      <c r="D28" s="483"/>
      <c r="E28" s="483"/>
      <c r="F28" s="483"/>
      <c r="G28" s="483"/>
      <c r="H28" s="483"/>
      <c r="I28" s="483"/>
      <c r="J28" s="303" t="s">
        <v>13</v>
      </c>
      <c r="K28" s="304" t="s">
        <v>25</v>
      </c>
      <c r="L28" s="298"/>
      <c r="M28" s="296"/>
    </row>
    <row r="29" spans="1:13" ht="12.75" customHeight="1">
      <c r="F29" s="282"/>
      <c r="G29" s="305" t="s">
        <v>14</v>
      </c>
      <c r="H29" s="306" t="s">
        <v>212</v>
      </c>
      <c r="I29" s="307"/>
      <c r="J29" s="308"/>
      <c r="K29" s="298"/>
      <c r="L29" s="298"/>
      <c r="M29" s="296"/>
    </row>
    <row r="30" spans="1:13" ht="13.5" customHeight="1">
      <c r="F30" s="282"/>
      <c r="G30" s="487" t="s">
        <v>15</v>
      </c>
      <c r="H30" s="487"/>
      <c r="I30" s="309" t="s">
        <v>216</v>
      </c>
      <c r="J30" s="310" t="s">
        <v>217</v>
      </c>
      <c r="K30" s="311" t="s">
        <v>217</v>
      </c>
      <c r="L30" s="311" t="s">
        <v>217</v>
      </c>
      <c r="M30" s="296"/>
    </row>
    <row r="31" spans="1:13" ht="14.25" customHeight="1">
      <c r="A31" s="312" t="s">
        <v>213</v>
      </c>
      <c r="B31" s="312"/>
      <c r="C31" s="312"/>
      <c r="D31" s="312"/>
      <c r="E31" s="312"/>
      <c r="F31" s="313"/>
      <c r="G31" s="314"/>
      <c r="I31" s="314"/>
      <c r="J31" s="314"/>
      <c r="K31" s="315"/>
      <c r="L31" s="316" t="s">
        <v>16</v>
      </c>
      <c r="M31" s="317"/>
    </row>
    <row r="32" spans="1:13" ht="24" customHeight="1">
      <c r="A32" s="488" t="s">
        <v>17</v>
      </c>
      <c r="B32" s="489"/>
      <c r="C32" s="489"/>
      <c r="D32" s="489"/>
      <c r="E32" s="489"/>
      <c r="F32" s="489"/>
      <c r="G32" s="492" t="s">
        <v>18</v>
      </c>
      <c r="H32" s="494" t="s">
        <v>19</v>
      </c>
      <c r="I32" s="496" t="s">
        <v>20</v>
      </c>
      <c r="J32" s="497"/>
      <c r="K32" s="506" t="s">
        <v>21</v>
      </c>
      <c r="L32" s="508" t="s">
        <v>22</v>
      </c>
      <c r="M32" s="317"/>
    </row>
    <row r="33" spans="1:18" ht="46.5" customHeight="1">
      <c r="A33" s="490"/>
      <c r="B33" s="491"/>
      <c r="C33" s="491"/>
      <c r="D33" s="491"/>
      <c r="E33" s="491"/>
      <c r="F33" s="491"/>
      <c r="G33" s="493"/>
      <c r="H33" s="495"/>
      <c r="I33" s="318" t="s">
        <v>23</v>
      </c>
      <c r="J33" s="319" t="s">
        <v>24</v>
      </c>
      <c r="K33" s="507"/>
      <c r="L33" s="509"/>
    </row>
    <row r="34" spans="1:18" ht="11.25" customHeight="1">
      <c r="A34" s="498" t="s">
        <v>25</v>
      </c>
      <c r="B34" s="499"/>
      <c r="C34" s="499"/>
      <c r="D34" s="499"/>
      <c r="E34" s="499"/>
      <c r="F34" s="500"/>
      <c r="G34" s="87">
        <v>2</v>
      </c>
      <c r="H34" s="88">
        <v>3</v>
      </c>
      <c r="I34" s="89" t="s">
        <v>26</v>
      </c>
      <c r="J34" s="90" t="s">
        <v>27</v>
      </c>
      <c r="K34" s="91">
        <v>6</v>
      </c>
      <c r="L34" s="91">
        <v>7</v>
      </c>
    </row>
    <row r="35" spans="1:18" s="327" customFormat="1" ht="14.25" customHeight="1">
      <c r="A35" s="320">
        <v>2</v>
      </c>
      <c r="B35" s="320"/>
      <c r="C35" s="321"/>
      <c r="D35" s="322"/>
      <c r="E35" s="320"/>
      <c r="F35" s="323"/>
      <c r="G35" s="322" t="s">
        <v>28</v>
      </c>
      <c r="H35" s="324">
        <v>1</v>
      </c>
      <c r="I35" s="325">
        <f>SUM(I36+I47+I67+I88+I95+I115+I141+I160+I170)</f>
        <v>1230779</v>
      </c>
      <c r="J35" s="325">
        <f>SUM(J36+J47+J67+J88+J95+J115+J141+J160+J170)</f>
        <v>1230779</v>
      </c>
      <c r="K35" s="326">
        <f>SUM(K36+K47+K67+K88+K95+K115+K141+K160+K170)</f>
        <v>1229054.0900000001</v>
      </c>
      <c r="L35" s="325">
        <f>SUM(L36+L47+L67+L88+L95+L115+L141+L160+L170)</f>
        <v>1229054.0900000001</v>
      </c>
    </row>
    <row r="36" spans="1:18" ht="16.5" customHeight="1">
      <c r="A36" s="320">
        <v>2</v>
      </c>
      <c r="B36" s="328">
        <v>1</v>
      </c>
      <c r="C36" s="329"/>
      <c r="D36" s="330"/>
      <c r="E36" s="331"/>
      <c r="F36" s="332"/>
      <c r="G36" s="333" t="s">
        <v>29</v>
      </c>
      <c r="H36" s="324">
        <v>2</v>
      </c>
      <c r="I36" s="325">
        <f>SUM(I37+I43)</f>
        <v>1110300</v>
      </c>
      <c r="J36" s="325">
        <f>SUM(J37+J43)</f>
        <v>1110300</v>
      </c>
      <c r="K36" s="334">
        <f>SUM(K37+K43)</f>
        <v>1110300</v>
      </c>
      <c r="L36" s="335">
        <f>SUM(L37+L43)</f>
        <v>1110300</v>
      </c>
      <c r="M36" s="43"/>
    </row>
    <row r="37" spans="1:18" ht="14.25" customHeight="1">
      <c r="A37" s="336">
        <v>2</v>
      </c>
      <c r="B37" s="336">
        <v>1</v>
      </c>
      <c r="C37" s="337">
        <v>1</v>
      </c>
      <c r="D37" s="338"/>
      <c r="E37" s="336"/>
      <c r="F37" s="339"/>
      <c r="G37" s="338" t="s">
        <v>30</v>
      </c>
      <c r="H37" s="324">
        <v>3</v>
      </c>
      <c r="I37" s="325">
        <f>SUM(I38)</f>
        <v>1092400</v>
      </c>
      <c r="J37" s="325">
        <f>SUM(J38)</f>
        <v>1092400</v>
      </c>
      <c r="K37" s="326">
        <f>SUM(K38)</f>
        <v>1092400</v>
      </c>
      <c r="L37" s="325">
        <f>SUM(L38)</f>
        <v>1092400</v>
      </c>
      <c r="M37" s="43"/>
      <c r="Q37" s="43"/>
    </row>
    <row r="38" spans="1:18" ht="13.5" customHeight="1">
      <c r="A38" s="340">
        <v>2</v>
      </c>
      <c r="B38" s="336">
        <v>1</v>
      </c>
      <c r="C38" s="337">
        <v>1</v>
      </c>
      <c r="D38" s="338">
        <v>1</v>
      </c>
      <c r="E38" s="336"/>
      <c r="F38" s="339"/>
      <c r="G38" s="338" t="s">
        <v>30</v>
      </c>
      <c r="H38" s="324">
        <v>4</v>
      </c>
      <c r="I38" s="325">
        <f>SUM(I39+I41)</f>
        <v>1092400</v>
      </c>
      <c r="J38" s="325">
        <f t="shared" ref="J38:L39" si="0">SUM(J39)</f>
        <v>1092400</v>
      </c>
      <c r="K38" s="325">
        <f t="shared" si="0"/>
        <v>1092400</v>
      </c>
      <c r="L38" s="325">
        <f t="shared" si="0"/>
        <v>1092400</v>
      </c>
      <c r="M38" s="43"/>
      <c r="Q38" s="341"/>
    </row>
    <row r="39" spans="1:18" ht="14.25" customHeight="1">
      <c r="A39" s="340">
        <v>2</v>
      </c>
      <c r="B39" s="336">
        <v>1</v>
      </c>
      <c r="C39" s="337">
        <v>1</v>
      </c>
      <c r="D39" s="338">
        <v>1</v>
      </c>
      <c r="E39" s="336">
        <v>1</v>
      </c>
      <c r="F39" s="339"/>
      <c r="G39" s="338" t="s">
        <v>31</v>
      </c>
      <c r="H39" s="324">
        <v>5</v>
      </c>
      <c r="I39" s="326">
        <f>SUM(I40)</f>
        <v>1092400</v>
      </c>
      <c r="J39" s="326">
        <f t="shared" si="0"/>
        <v>1092400</v>
      </c>
      <c r="K39" s="326">
        <f t="shared" si="0"/>
        <v>1092400</v>
      </c>
      <c r="L39" s="326">
        <f t="shared" si="0"/>
        <v>1092400</v>
      </c>
      <c r="M39" s="43"/>
      <c r="Q39" s="341"/>
    </row>
    <row r="40" spans="1:18" ht="14.25" customHeight="1">
      <c r="A40" s="340">
        <v>2</v>
      </c>
      <c r="B40" s="336">
        <v>1</v>
      </c>
      <c r="C40" s="337">
        <v>1</v>
      </c>
      <c r="D40" s="338">
        <v>1</v>
      </c>
      <c r="E40" s="336">
        <v>1</v>
      </c>
      <c r="F40" s="339">
        <v>1</v>
      </c>
      <c r="G40" s="338" t="s">
        <v>31</v>
      </c>
      <c r="H40" s="324">
        <v>6</v>
      </c>
      <c r="I40" s="342">
        <v>1092400</v>
      </c>
      <c r="J40" s="343">
        <v>1092400</v>
      </c>
      <c r="K40" s="343">
        <v>1092400</v>
      </c>
      <c r="L40" s="343">
        <v>1092400</v>
      </c>
      <c r="M40" s="43"/>
      <c r="Q40" s="341"/>
    </row>
    <row r="41" spans="1:18" ht="12.75" hidden="1" customHeight="1">
      <c r="A41" s="340">
        <v>2</v>
      </c>
      <c r="B41" s="336">
        <v>1</v>
      </c>
      <c r="C41" s="337">
        <v>1</v>
      </c>
      <c r="D41" s="338">
        <v>1</v>
      </c>
      <c r="E41" s="336">
        <v>2</v>
      </c>
      <c r="F41" s="339"/>
      <c r="G41" s="338" t="s">
        <v>32</v>
      </c>
      <c r="H41" s="324">
        <v>7</v>
      </c>
      <c r="I41" s="326">
        <f>I42</f>
        <v>0</v>
      </c>
      <c r="J41" s="326">
        <f>J42</f>
        <v>0</v>
      </c>
      <c r="K41" s="326">
        <f>K42</f>
        <v>0</v>
      </c>
      <c r="L41" s="326">
        <f>L42</f>
        <v>0</v>
      </c>
      <c r="M41" s="43"/>
      <c r="Q41" s="341"/>
    </row>
    <row r="42" spans="1:18" ht="12.75" hidden="1" customHeight="1">
      <c r="A42" s="340">
        <v>2</v>
      </c>
      <c r="B42" s="336">
        <v>1</v>
      </c>
      <c r="C42" s="337">
        <v>1</v>
      </c>
      <c r="D42" s="338">
        <v>1</v>
      </c>
      <c r="E42" s="336">
        <v>2</v>
      </c>
      <c r="F42" s="339">
        <v>1</v>
      </c>
      <c r="G42" s="338" t="s">
        <v>32</v>
      </c>
      <c r="H42" s="324">
        <v>8</v>
      </c>
      <c r="I42" s="343">
        <v>0</v>
      </c>
      <c r="J42" s="344">
        <v>0</v>
      </c>
      <c r="K42" s="343">
        <v>0</v>
      </c>
      <c r="L42" s="344">
        <v>0</v>
      </c>
      <c r="M42" s="43"/>
      <c r="Q42" s="341"/>
    </row>
    <row r="43" spans="1:18" ht="13.5" customHeight="1">
      <c r="A43" s="340">
        <v>2</v>
      </c>
      <c r="B43" s="336">
        <v>1</v>
      </c>
      <c r="C43" s="337">
        <v>2</v>
      </c>
      <c r="D43" s="338"/>
      <c r="E43" s="336"/>
      <c r="F43" s="339"/>
      <c r="G43" s="338" t="s">
        <v>33</v>
      </c>
      <c r="H43" s="324">
        <v>9</v>
      </c>
      <c r="I43" s="326">
        <f t="shared" ref="I43:L45" si="1">I44</f>
        <v>17900</v>
      </c>
      <c r="J43" s="325">
        <f t="shared" si="1"/>
        <v>17900</v>
      </c>
      <c r="K43" s="326">
        <f t="shared" si="1"/>
        <v>17900</v>
      </c>
      <c r="L43" s="325">
        <f t="shared" si="1"/>
        <v>17900</v>
      </c>
      <c r="M43" s="43"/>
      <c r="Q43" s="341"/>
    </row>
    <row r="44" spans="1:18">
      <c r="A44" s="340">
        <v>2</v>
      </c>
      <c r="B44" s="336">
        <v>1</v>
      </c>
      <c r="C44" s="337">
        <v>2</v>
      </c>
      <c r="D44" s="338">
        <v>1</v>
      </c>
      <c r="E44" s="336"/>
      <c r="F44" s="339"/>
      <c r="G44" s="338" t="s">
        <v>33</v>
      </c>
      <c r="H44" s="324">
        <v>10</v>
      </c>
      <c r="I44" s="326">
        <f t="shared" si="1"/>
        <v>17900</v>
      </c>
      <c r="J44" s="325">
        <f t="shared" si="1"/>
        <v>17900</v>
      </c>
      <c r="K44" s="325">
        <f t="shared" si="1"/>
        <v>17900</v>
      </c>
      <c r="L44" s="325">
        <f t="shared" si="1"/>
        <v>17900</v>
      </c>
      <c r="Q44" s="43"/>
    </row>
    <row r="45" spans="1:18" ht="13.5" customHeight="1">
      <c r="A45" s="340">
        <v>2</v>
      </c>
      <c r="B45" s="336">
        <v>1</v>
      </c>
      <c r="C45" s="337">
        <v>2</v>
      </c>
      <c r="D45" s="338">
        <v>1</v>
      </c>
      <c r="E45" s="336">
        <v>1</v>
      </c>
      <c r="F45" s="339"/>
      <c r="G45" s="338" t="s">
        <v>33</v>
      </c>
      <c r="H45" s="324">
        <v>11</v>
      </c>
      <c r="I45" s="325">
        <f t="shared" si="1"/>
        <v>17900</v>
      </c>
      <c r="J45" s="325">
        <f t="shared" si="1"/>
        <v>17900</v>
      </c>
      <c r="K45" s="325">
        <f t="shared" si="1"/>
        <v>17900</v>
      </c>
      <c r="L45" s="325">
        <f t="shared" si="1"/>
        <v>17900</v>
      </c>
      <c r="M45" s="43"/>
      <c r="Q45" s="341"/>
    </row>
    <row r="46" spans="1:18" ht="14.25" customHeight="1">
      <c r="A46" s="340">
        <v>2</v>
      </c>
      <c r="B46" s="336">
        <v>1</v>
      </c>
      <c r="C46" s="337">
        <v>2</v>
      </c>
      <c r="D46" s="338">
        <v>1</v>
      </c>
      <c r="E46" s="336">
        <v>1</v>
      </c>
      <c r="F46" s="339">
        <v>1</v>
      </c>
      <c r="G46" s="338" t="s">
        <v>33</v>
      </c>
      <c r="H46" s="324">
        <v>12</v>
      </c>
      <c r="I46" s="344">
        <v>17900</v>
      </c>
      <c r="J46" s="343">
        <v>17900</v>
      </c>
      <c r="K46" s="343">
        <v>17900</v>
      </c>
      <c r="L46" s="343">
        <v>17900</v>
      </c>
      <c r="M46" s="43"/>
      <c r="Q46" s="341"/>
    </row>
    <row r="47" spans="1:18" ht="26.25" customHeight="1">
      <c r="A47" s="345">
        <v>2</v>
      </c>
      <c r="B47" s="346">
        <v>2</v>
      </c>
      <c r="C47" s="329"/>
      <c r="D47" s="330"/>
      <c r="E47" s="331"/>
      <c r="F47" s="332"/>
      <c r="G47" s="333" t="s">
        <v>34</v>
      </c>
      <c r="H47" s="324">
        <v>13</v>
      </c>
      <c r="I47" s="347">
        <f t="shared" ref="I47:L49" si="2">I48</f>
        <v>97600</v>
      </c>
      <c r="J47" s="348">
        <f t="shared" si="2"/>
        <v>97600</v>
      </c>
      <c r="K47" s="347">
        <f t="shared" si="2"/>
        <v>95875.089999999982</v>
      </c>
      <c r="L47" s="347">
        <f t="shared" si="2"/>
        <v>95875.089999999982</v>
      </c>
      <c r="M47" s="43"/>
    </row>
    <row r="48" spans="1:18" ht="27" customHeight="1">
      <c r="A48" s="340">
        <v>2</v>
      </c>
      <c r="B48" s="336">
        <v>2</v>
      </c>
      <c r="C48" s="337">
        <v>1</v>
      </c>
      <c r="D48" s="338"/>
      <c r="E48" s="336"/>
      <c r="F48" s="339"/>
      <c r="G48" s="330" t="s">
        <v>34</v>
      </c>
      <c r="H48" s="324">
        <v>14</v>
      </c>
      <c r="I48" s="325">
        <f t="shared" si="2"/>
        <v>97600</v>
      </c>
      <c r="J48" s="326">
        <f t="shared" si="2"/>
        <v>97600</v>
      </c>
      <c r="K48" s="325">
        <f t="shared" si="2"/>
        <v>95875.089999999982</v>
      </c>
      <c r="L48" s="326">
        <f t="shared" si="2"/>
        <v>95875.089999999982</v>
      </c>
      <c r="M48" s="43"/>
      <c r="Q48" s="43"/>
      <c r="R48" s="341"/>
    </row>
    <row r="49" spans="1:18" ht="15.75" customHeight="1">
      <c r="A49" s="340">
        <v>2</v>
      </c>
      <c r="B49" s="336">
        <v>2</v>
      </c>
      <c r="C49" s="337">
        <v>1</v>
      </c>
      <c r="D49" s="338">
        <v>1</v>
      </c>
      <c r="E49" s="336"/>
      <c r="F49" s="339"/>
      <c r="G49" s="330" t="s">
        <v>34</v>
      </c>
      <c r="H49" s="324">
        <v>15</v>
      </c>
      <c r="I49" s="325">
        <f t="shared" si="2"/>
        <v>97600</v>
      </c>
      <c r="J49" s="326">
        <f t="shared" si="2"/>
        <v>97600</v>
      </c>
      <c r="K49" s="335">
        <f t="shared" si="2"/>
        <v>95875.089999999982</v>
      </c>
      <c r="L49" s="335">
        <f t="shared" si="2"/>
        <v>95875.089999999982</v>
      </c>
      <c r="M49" s="43"/>
      <c r="Q49" s="341"/>
      <c r="R49" s="43"/>
    </row>
    <row r="50" spans="1:18" ht="24.75" customHeight="1">
      <c r="A50" s="349">
        <v>2</v>
      </c>
      <c r="B50" s="350">
        <v>2</v>
      </c>
      <c r="C50" s="351">
        <v>1</v>
      </c>
      <c r="D50" s="352">
        <v>1</v>
      </c>
      <c r="E50" s="350">
        <v>1</v>
      </c>
      <c r="F50" s="353"/>
      <c r="G50" s="330" t="s">
        <v>34</v>
      </c>
      <c r="H50" s="324">
        <v>16</v>
      </c>
      <c r="I50" s="354">
        <f>SUM(I51:I66)</f>
        <v>97600</v>
      </c>
      <c r="J50" s="354">
        <f>SUM(J51:J66)</f>
        <v>97600</v>
      </c>
      <c r="K50" s="355">
        <f>SUM(K51:K66)</f>
        <v>95875.089999999982</v>
      </c>
      <c r="L50" s="355">
        <f>SUM(L51:L66)</f>
        <v>95875.089999999982</v>
      </c>
      <c r="M50" s="43"/>
      <c r="Q50" s="341"/>
      <c r="R50" s="43"/>
    </row>
    <row r="51" spans="1:18" ht="15.75" customHeight="1">
      <c r="A51" s="340">
        <v>2</v>
      </c>
      <c r="B51" s="336">
        <v>2</v>
      </c>
      <c r="C51" s="337">
        <v>1</v>
      </c>
      <c r="D51" s="338">
        <v>1</v>
      </c>
      <c r="E51" s="336">
        <v>1</v>
      </c>
      <c r="F51" s="356">
        <v>1</v>
      </c>
      <c r="G51" s="338" t="s">
        <v>35</v>
      </c>
      <c r="H51" s="324">
        <v>17</v>
      </c>
      <c r="I51" s="343">
        <v>23700</v>
      </c>
      <c r="J51" s="343">
        <v>23700</v>
      </c>
      <c r="K51" s="343">
        <v>21979.03</v>
      </c>
      <c r="L51" s="343">
        <v>21979.03</v>
      </c>
      <c r="M51" s="43"/>
      <c r="Q51" s="341"/>
      <c r="R51" s="43"/>
    </row>
    <row r="52" spans="1:18" ht="26.25" customHeight="1">
      <c r="A52" s="340">
        <v>2</v>
      </c>
      <c r="B52" s="336">
        <v>2</v>
      </c>
      <c r="C52" s="337">
        <v>1</v>
      </c>
      <c r="D52" s="338">
        <v>1</v>
      </c>
      <c r="E52" s="336">
        <v>1</v>
      </c>
      <c r="F52" s="339">
        <v>2</v>
      </c>
      <c r="G52" s="338" t="s">
        <v>36</v>
      </c>
      <c r="H52" s="324">
        <v>18</v>
      </c>
      <c r="I52" s="343">
        <v>900</v>
      </c>
      <c r="J52" s="343">
        <v>900</v>
      </c>
      <c r="K52" s="343">
        <v>899.93</v>
      </c>
      <c r="L52" s="343">
        <v>899.93</v>
      </c>
      <c r="M52" s="43"/>
      <c r="Q52" s="341"/>
      <c r="R52" s="43"/>
    </row>
    <row r="53" spans="1:18" ht="26.25" customHeight="1">
      <c r="A53" s="340">
        <v>2</v>
      </c>
      <c r="B53" s="336">
        <v>2</v>
      </c>
      <c r="C53" s="337">
        <v>1</v>
      </c>
      <c r="D53" s="338">
        <v>1</v>
      </c>
      <c r="E53" s="336">
        <v>1</v>
      </c>
      <c r="F53" s="339">
        <v>5</v>
      </c>
      <c r="G53" s="338" t="s">
        <v>37</v>
      </c>
      <c r="H53" s="324">
        <v>19</v>
      </c>
      <c r="I53" s="343">
        <v>2671</v>
      </c>
      <c r="J53" s="343">
        <v>2671</v>
      </c>
      <c r="K53" s="343">
        <v>2670.8</v>
      </c>
      <c r="L53" s="343">
        <v>2670.8</v>
      </c>
      <c r="M53" s="43"/>
      <c r="Q53" s="341"/>
      <c r="R53" s="43"/>
    </row>
    <row r="54" spans="1:18" ht="27" hidden="1" customHeight="1">
      <c r="A54" s="340">
        <v>2</v>
      </c>
      <c r="B54" s="336">
        <v>2</v>
      </c>
      <c r="C54" s="337">
        <v>1</v>
      </c>
      <c r="D54" s="338">
        <v>1</v>
      </c>
      <c r="E54" s="336">
        <v>1</v>
      </c>
      <c r="F54" s="339">
        <v>6</v>
      </c>
      <c r="G54" s="338" t="s">
        <v>38</v>
      </c>
      <c r="H54" s="324">
        <v>20</v>
      </c>
      <c r="I54" s="343">
        <v>0</v>
      </c>
      <c r="J54" s="343">
        <v>0</v>
      </c>
      <c r="K54" s="343">
        <v>0</v>
      </c>
      <c r="L54" s="343">
        <v>0</v>
      </c>
      <c r="M54" s="43"/>
      <c r="Q54" s="341"/>
      <c r="R54" s="43"/>
    </row>
    <row r="55" spans="1:18" ht="26.25" customHeight="1">
      <c r="A55" s="357">
        <v>2</v>
      </c>
      <c r="B55" s="331">
        <v>2</v>
      </c>
      <c r="C55" s="329">
        <v>1</v>
      </c>
      <c r="D55" s="330">
        <v>1</v>
      </c>
      <c r="E55" s="331">
        <v>1</v>
      </c>
      <c r="F55" s="332">
        <v>7</v>
      </c>
      <c r="G55" s="330" t="s">
        <v>39</v>
      </c>
      <c r="H55" s="324">
        <v>21</v>
      </c>
      <c r="I55" s="343">
        <v>700</v>
      </c>
      <c r="J55" s="343">
        <v>700</v>
      </c>
      <c r="K55" s="343">
        <v>700</v>
      </c>
      <c r="L55" s="343">
        <v>700</v>
      </c>
      <c r="M55" s="43"/>
      <c r="Q55" s="341"/>
      <c r="R55" s="43"/>
    </row>
    <row r="56" spans="1:18" ht="12" customHeight="1">
      <c r="A56" s="340">
        <v>2</v>
      </c>
      <c r="B56" s="336">
        <v>2</v>
      </c>
      <c r="C56" s="337">
        <v>1</v>
      </c>
      <c r="D56" s="338">
        <v>1</v>
      </c>
      <c r="E56" s="336">
        <v>1</v>
      </c>
      <c r="F56" s="339">
        <v>11</v>
      </c>
      <c r="G56" s="338" t="s">
        <v>40</v>
      </c>
      <c r="H56" s="324">
        <v>22</v>
      </c>
      <c r="I56" s="344">
        <v>945</v>
      </c>
      <c r="J56" s="343">
        <v>945</v>
      </c>
      <c r="K56" s="343">
        <v>944.02</v>
      </c>
      <c r="L56" s="343">
        <v>944.02</v>
      </c>
      <c r="M56" s="43"/>
      <c r="Q56" s="341"/>
      <c r="R56" s="43"/>
    </row>
    <row r="57" spans="1:18" ht="15.75" hidden="1" customHeight="1">
      <c r="A57" s="349">
        <v>2</v>
      </c>
      <c r="B57" s="358">
        <v>2</v>
      </c>
      <c r="C57" s="359">
        <v>1</v>
      </c>
      <c r="D57" s="359">
        <v>1</v>
      </c>
      <c r="E57" s="359">
        <v>1</v>
      </c>
      <c r="F57" s="360">
        <v>12</v>
      </c>
      <c r="G57" s="361" t="s">
        <v>41</v>
      </c>
      <c r="H57" s="324">
        <v>23</v>
      </c>
      <c r="I57" s="362">
        <v>0</v>
      </c>
      <c r="J57" s="343">
        <v>0</v>
      </c>
      <c r="K57" s="343">
        <v>0</v>
      </c>
      <c r="L57" s="343">
        <v>0</v>
      </c>
      <c r="M57" s="43"/>
      <c r="Q57" s="341"/>
      <c r="R57" s="43"/>
    </row>
    <row r="58" spans="1:18" ht="25.5" hidden="1" customHeight="1">
      <c r="A58" s="340">
        <v>2</v>
      </c>
      <c r="B58" s="336">
        <v>2</v>
      </c>
      <c r="C58" s="337">
        <v>1</v>
      </c>
      <c r="D58" s="337">
        <v>1</v>
      </c>
      <c r="E58" s="337">
        <v>1</v>
      </c>
      <c r="F58" s="339">
        <v>14</v>
      </c>
      <c r="G58" s="363" t="s">
        <v>42</v>
      </c>
      <c r="H58" s="324">
        <v>24</v>
      </c>
      <c r="I58" s="344">
        <v>0</v>
      </c>
      <c r="J58" s="344">
        <v>0</v>
      </c>
      <c r="K58" s="344">
        <v>0</v>
      </c>
      <c r="L58" s="344">
        <v>0</v>
      </c>
      <c r="M58" s="43"/>
      <c r="Q58" s="341"/>
      <c r="R58" s="43"/>
    </row>
    <row r="59" spans="1:18" ht="27.75" customHeight="1">
      <c r="A59" s="340">
        <v>2</v>
      </c>
      <c r="B59" s="336">
        <v>2</v>
      </c>
      <c r="C59" s="337">
        <v>1</v>
      </c>
      <c r="D59" s="337">
        <v>1</v>
      </c>
      <c r="E59" s="337">
        <v>1</v>
      </c>
      <c r="F59" s="339">
        <v>15</v>
      </c>
      <c r="G59" s="338" t="s">
        <v>43</v>
      </c>
      <c r="H59" s="324">
        <v>25</v>
      </c>
      <c r="I59" s="344">
        <v>6700</v>
      </c>
      <c r="J59" s="343">
        <v>6700</v>
      </c>
      <c r="K59" s="343">
        <v>6700</v>
      </c>
      <c r="L59" s="343">
        <v>6700</v>
      </c>
      <c r="M59" s="43"/>
      <c r="Q59" s="341"/>
      <c r="R59" s="43"/>
    </row>
    <row r="60" spans="1:18" ht="15.75" customHeight="1">
      <c r="A60" s="340">
        <v>2</v>
      </c>
      <c r="B60" s="336">
        <v>2</v>
      </c>
      <c r="C60" s="337">
        <v>1</v>
      </c>
      <c r="D60" s="337">
        <v>1</v>
      </c>
      <c r="E60" s="337">
        <v>1</v>
      </c>
      <c r="F60" s="339">
        <v>16</v>
      </c>
      <c r="G60" s="338" t="s">
        <v>44</v>
      </c>
      <c r="H60" s="324">
        <v>26</v>
      </c>
      <c r="I60" s="344">
        <v>5156</v>
      </c>
      <c r="J60" s="343">
        <v>5156</v>
      </c>
      <c r="K60" s="343">
        <v>5155.34</v>
      </c>
      <c r="L60" s="343">
        <v>5155.34</v>
      </c>
      <c r="M60" s="43"/>
      <c r="Q60" s="341"/>
      <c r="R60" s="43"/>
    </row>
    <row r="61" spans="1:18" ht="27.75" hidden="1" customHeight="1">
      <c r="A61" s="340">
        <v>2</v>
      </c>
      <c r="B61" s="336">
        <v>2</v>
      </c>
      <c r="C61" s="337">
        <v>1</v>
      </c>
      <c r="D61" s="337">
        <v>1</v>
      </c>
      <c r="E61" s="337">
        <v>1</v>
      </c>
      <c r="F61" s="339">
        <v>17</v>
      </c>
      <c r="G61" s="338" t="s">
        <v>45</v>
      </c>
      <c r="H61" s="324">
        <v>27</v>
      </c>
      <c r="I61" s="344">
        <v>0</v>
      </c>
      <c r="J61" s="344">
        <v>0</v>
      </c>
      <c r="K61" s="344">
        <v>0</v>
      </c>
      <c r="L61" s="344">
        <v>0</v>
      </c>
      <c r="M61" s="43"/>
      <c r="Q61" s="341"/>
      <c r="R61" s="43"/>
    </row>
    <row r="62" spans="1:18" ht="14.25" customHeight="1">
      <c r="A62" s="340">
        <v>2</v>
      </c>
      <c r="B62" s="336">
        <v>2</v>
      </c>
      <c r="C62" s="337">
        <v>1</v>
      </c>
      <c r="D62" s="337">
        <v>1</v>
      </c>
      <c r="E62" s="337">
        <v>1</v>
      </c>
      <c r="F62" s="339">
        <v>20</v>
      </c>
      <c r="G62" s="338" t="s">
        <v>46</v>
      </c>
      <c r="H62" s="324">
        <v>28</v>
      </c>
      <c r="I62" s="344">
        <v>33786</v>
      </c>
      <c r="J62" s="343">
        <v>33786</v>
      </c>
      <c r="K62" s="343">
        <v>33785.269999999997</v>
      </c>
      <c r="L62" s="343">
        <v>33785.269999999997</v>
      </c>
      <c r="M62" s="43"/>
      <c r="Q62" s="341"/>
      <c r="R62" s="43"/>
    </row>
    <row r="63" spans="1:18" ht="27.75" customHeight="1">
      <c r="A63" s="340">
        <v>2</v>
      </c>
      <c r="B63" s="336">
        <v>2</v>
      </c>
      <c r="C63" s="337">
        <v>1</v>
      </c>
      <c r="D63" s="337">
        <v>1</v>
      </c>
      <c r="E63" s="337">
        <v>1</v>
      </c>
      <c r="F63" s="339">
        <v>21</v>
      </c>
      <c r="G63" s="338" t="s">
        <v>47</v>
      </c>
      <c r="H63" s="324">
        <v>29</v>
      </c>
      <c r="I63" s="344">
        <v>3300</v>
      </c>
      <c r="J63" s="343">
        <v>3300</v>
      </c>
      <c r="K63" s="343">
        <v>3300</v>
      </c>
      <c r="L63" s="343">
        <v>3300</v>
      </c>
      <c r="M63" s="43"/>
      <c r="Q63" s="341"/>
      <c r="R63" s="43"/>
    </row>
    <row r="64" spans="1:18" ht="12" customHeight="1">
      <c r="A64" s="340">
        <v>2</v>
      </c>
      <c r="B64" s="336">
        <v>2</v>
      </c>
      <c r="C64" s="337">
        <v>1</v>
      </c>
      <c r="D64" s="337">
        <v>1</v>
      </c>
      <c r="E64" s="337">
        <v>1</v>
      </c>
      <c r="F64" s="339">
        <v>22</v>
      </c>
      <c r="G64" s="338" t="s">
        <v>48</v>
      </c>
      <c r="H64" s="324">
        <v>30</v>
      </c>
      <c r="I64" s="344">
        <v>500</v>
      </c>
      <c r="J64" s="343">
        <v>500</v>
      </c>
      <c r="K64" s="343">
        <v>500</v>
      </c>
      <c r="L64" s="343">
        <v>500</v>
      </c>
      <c r="M64" s="43"/>
      <c r="Q64" s="341"/>
      <c r="R64" s="43"/>
    </row>
    <row r="65" spans="1:18" ht="12" hidden="1" customHeight="1">
      <c r="A65" s="340">
        <v>2</v>
      </c>
      <c r="B65" s="336">
        <v>2</v>
      </c>
      <c r="C65" s="337">
        <v>1</v>
      </c>
      <c r="D65" s="337">
        <v>1</v>
      </c>
      <c r="E65" s="337">
        <v>1</v>
      </c>
      <c r="F65" s="339">
        <v>23</v>
      </c>
      <c r="G65" s="338" t="s">
        <v>443</v>
      </c>
      <c r="H65" s="324">
        <v>31</v>
      </c>
      <c r="I65" s="344">
        <v>0</v>
      </c>
      <c r="J65" s="343">
        <v>0</v>
      </c>
      <c r="K65" s="343">
        <v>0</v>
      </c>
      <c r="L65" s="343">
        <v>0</v>
      </c>
      <c r="M65" s="43"/>
      <c r="Q65" s="341"/>
      <c r="R65" s="43"/>
    </row>
    <row r="66" spans="1:18" ht="15" customHeight="1">
      <c r="A66" s="340">
        <v>2</v>
      </c>
      <c r="B66" s="336">
        <v>2</v>
      </c>
      <c r="C66" s="337">
        <v>1</v>
      </c>
      <c r="D66" s="337">
        <v>1</v>
      </c>
      <c r="E66" s="337">
        <v>1</v>
      </c>
      <c r="F66" s="339">
        <v>30</v>
      </c>
      <c r="G66" s="338" t="s">
        <v>49</v>
      </c>
      <c r="H66" s="324">
        <v>32</v>
      </c>
      <c r="I66" s="344">
        <v>19242</v>
      </c>
      <c r="J66" s="343">
        <v>19242</v>
      </c>
      <c r="K66" s="343">
        <v>19240.7</v>
      </c>
      <c r="L66" s="343">
        <v>19240.7</v>
      </c>
      <c r="M66" s="43"/>
      <c r="Q66" s="341"/>
      <c r="R66" s="43"/>
    </row>
    <row r="67" spans="1:18" ht="14.25" hidden="1" customHeight="1">
      <c r="A67" s="364">
        <v>2</v>
      </c>
      <c r="B67" s="365">
        <v>3</v>
      </c>
      <c r="C67" s="328"/>
      <c r="D67" s="329"/>
      <c r="E67" s="329"/>
      <c r="F67" s="332"/>
      <c r="G67" s="366" t="s">
        <v>50</v>
      </c>
      <c r="H67" s="324">
        <v>33</v>
      </c>
      <c r="I67" s="347">
        <f>I68</f>
        <v>0</v>
      </c>
      <c r="J67" s="347">
        <f>J68</f>
        <v>0</v>
      </c>
      <c r="K67" s="347">
        <f>K68</f>
        <v>0</v>
      </c>
      <c r="L67" s="347">
        <f>L68</f>
        <v>0</v>
      </c>
      <c r="M67" s="43"/>
    </row>
    <row r="68" spans="1:18" ht="13.5" hidden="1" customHeight="1">
      <c r="A68" s="340">
        <v>2</v>
      </c>
      <c r="B68" s="336">
        <v>3</v>
      </c>
      <c r="C68" s="337">
        <v>1</v>
      </c>
      <c r="D68" s="337"/>
      <c r="E68" s="337"/>
      <c r="F68" s="339"/>
      <c r="G68" s="338" t="s">
        <v>51</v>
      </c>
      <c r="H68" s="324">
        <v>34</v>
      </c>
      <c r="I68" s="325">
        <f>SUM(I69+I74+I79)</f>
        <v>0</v>
      </c>
      <c r="J68" s="367">
        <f>SUM(J69+J74+J79)</f>
        <v>0</v>
      </c>
      <c r="K68" s="326">
        <f>SUM(K69+K74+K79)</f>
        <v>0</v>
      </c>
      <c r="L68" s="325">
        <f>SUM(L69+L74+L79)</f>
        <v>0</v>
      </c>
      <c r="M68" s="43"/>
      <c r="Q68" s="43"/>
      <c r="R68" s="341"/>
    </row>
    <row r="69" spans="1:18" ht="15" hidden="1" customHeight="1">
      <c r="A69" s="340">
        <v>2</v>
      </c>
      <c r="B69" s="336">
        <v>3</v>
      </c>
      <c r="C69" s="337">
        <v>1</v>
      </c>
      <c r="D69" s="337">
        <v>1</v>
      </c>
      <c r="E69" s="337"/>
      <c r="F69" s="339"/>
      <c r="G69" s="338" t="s">
        <v>52</v>
      </c>
      <c r="H69" s="324">
        <v>35</v>
      </c>
      <c r="I69" s="325">
        <f>I70</f>
        <v>0</v>
      </c>
      <c r="J69" s="367">
        <f>J70</f>
        <v>0</v>
      </c>
      <c r="K69" s="326">
        <f>K70</f>
        <v>0</v>
      </c>
      <c r="L69" s="325">
        <f>L70</f>
        <v>0</v>
      </c>
      <c r="M69" s="43"/>
      <c r="Q69" s="341"/>
      <c r="R69" s="43"/>
    </row>
    <row r="70" spans="1:18" ht="13.5" hidden="1" customHeight="1">
      <c r="A70" s="340">
        <v>2</v>
      </c>
      <c r="B70" s="336">
        <v>3</v>
      </c>
      <c r="C70" s="337">
        <v>1</v>
      </c>
      <c r="D70" s="337">
        <v>1</v>
      </c>
      <c r="E70" s="337">
        <v>1</v>
      </c>
      <c r="F70" s="339"/>
      <c r="G70" s="338" t="s">
        <v>52</v>
      </c>
      <c r="H70" s="324">
        <v>36</v>
      </c>
      <c r="I70" s="325">
        <f>SUM(I71:I73)</f>
        <v>0</v>
      </c>
      <c r="J70" s="367">
        <f>SUM(J71:J73)</f>
        <v>0</v>
      </c>
      <c r="K70" s="326">
        <f>SUM(K71:K73)</f>
        <v>0</v>
      </c>
      <c r="L70" s="325">
        <f>SUM(L71:L73)</f>
        <v>0</v>
      </c>
      <c r="M70" s="43"/>
      <c r="Q70" s="341"/>
      <c r="R70" s="43"/>
    </row>
    <row r="71" spans="1:18" s="368" customFormat="1" ht="25.5" hidden="1" customHeight="1">
      <c r="A71" s="340">
        <v>2</v>
      </c>
      <c r="B71" s="336">
        <v>3</v>
      </c>
      <c r="C71" s="337">
        <v>1</v>
      </c>
      <c r="D71" s="337">
        <v>1</v>
      </c>
      <c r="E71" s="337">
        <v>1</v>
      </c>
      <c r="F71" s="339">
        <v>1</v>
      </c>
      <c r="G71" s="338" t="s">
        <v>53</v>
      </c>
      <c r="H71" s="324">
        <v>37</v>
      </c>
      <c r="I71" s="344">
        <v>0</v>
      </c>
      <c r="J71" s="344">
        <v>0</v>
      </c>
      <c r="K71" s="344">
        <v>0</v>
      </c>
      <c r="L71" s="344">
        <v>0</v>
      </c>
      <c r="Q71" s="341"/>
      <c r="R71" s="43"/>
    </row>
    <row r="72" spans="1:18" ht="19.5" hidden="1" customHeight="1">
      <c r="A72" s="340">
        <v>2</v>
      </c>
      <c r="B72" s="331">
        <v>3</v>
      </c>
      <c r="C72" s="329">
        <v>1</v>
      </c>
      <c r="D72" s="329">
        <v>1</v>
      </c>
      <c r="E72" s="329">
        <v>1</v>
      </c>
      <c r="F72" s="332">
        <v>2</v>
      </c>
      <c r="G72" s="330" t="s">
        <v>54</v>
      </c>
      <c r="H72" s="324">
        <v>38</v>
      </c>
      <c r="I72" s="342">
        <v>0</v>
      </c>
      <c r="J72" s="342">
        <v>0</v>
      </c>
      <c r="K72" s="342">
        <v>0</v>
      </c>
      <c r="L72" s="342">
        <v>0</v>
      </c>
      <c r="M72" s="43"/>
      <c r="Q72" s="341"/>
      <c r="R72" s="43"/>
    </row>
    <row r="73" spans="1:18" ht="16.5" hidden="1" customHeight="1">
      <c r="A73" s="336">
        <v>2</v>
      </c>
      <c r="B73" s="337">
        <v>3</v>
      </c>
      <c r="C73" s="337">
        <v>1</v>
      </c>
      <c r="D73" s="337">
        <v>1</v>
      </c>
      <c r="E73" s="337">
        <v>1</v>
      </c>
      <c r="F73" s="339">
        <v>3</v>
      </c>
      <c r="G73" s="338" t="s">
        <v>55</v>
      </c>
      <c r="H73" s="324">
        <v>39</v>
      </c>
      <c r="I73" s="344">
        <v>0</v>
      </c>
      <c r="J73" s="344">
        <v>0</v>
      </c>
      <c r="K73" s="344">
        <v>0</v>
      </c>
      <c r="L73" s="344">
        <v>0</v>
      </c>
      <c r="M73" s="43"/>
      <c r="Q73" s="341"/>
      <c r="R73" s="43"/>
    </row>
    <row r="74" spans="1:18" ht="29.25" hidden="1" customHeight="1">
      <c r="A74" s="331">
        <v>2</v>
      </c>
      <c r="B74" s="329">
        <v>3</v>
      </c>
      <c r="C74" s="329">
        <v>1</v>
      </c>
      <c r="D74" s="329">
        <v>2</v>
      </c>
      <c r="E74" s="329"/>
      <c r="F74" s="332"/>
      <c r="G74" s="330" t="s">
        <v>56</v>
      </c>
      <c r="H74" s="324">
        <v>40</v>
      </c>
      <c r="I74" s="347">
        <f>I75</f>
        <v>0</v>
      </c>
      <c r="J74" s="369">
        <f>J75</f>
        <v>0</v>
      </c>
      <c r="K74" s="348">
        <f>K75</f>
        <v>0</v>
      </c>
      <c r="L74" s="348">
        <f>L75</f>
        <v>0</v>
      </c>
      <c r="M74" s="43"/>
      <c r="Q74" s="341"/>
      <c r="R74" s="43"/>
    </row>
    <row r="75" spans="1:18" ht="27" hidden="1" customHeight="1">
      <c r="A75" s="350">
        <v>2</v>
      </c>
      <c r="B75" s="351">
        <v>3</v>
      </c>
      <c r="C75" s="351">
        <v>1</v>
      </c>
      <c r="D75" s="351">
        <v>2</v>
      </c>
      <c r="E75" s="351">
        <v>1</v>
      </c>
      <c r="F75" s="353"/>
      <c r="G75" s="330" t="s">
        <v>56</v>
      </c>
      <c r="H75" s="324">
        <v>41</v>
      </c>
      <c r="I75" s="335">
        <f>SUM(I76:I78)</f>
        <v>0</v>
      </c>
      <c r="J75" s="370">
        <f>SUM(J76:J78)</f>
        <v>0</v>
      </c>
      <c r="K75" s="334">
        <f>SUM(K76:K78)</f>
        <v>0</v>
      </c>
      <c r="L75" s="326">
        <f>SUM(L76:L78)</f>
        <v>0</v>
      </c>
      <c r="M75" s="43"/>
      <c r="Q75" s="341"/>
      <c r="R75" s="43"/>
    </row>
    <row r="76" spans="1:18" s="368" customFormat="1" ht="27" hidden="1" customHeight="1">
      <c r="A76" s="336">
        <v>2</v>
      </c>
      <c r="B76" s="337">
        <v>3</v>
      </c>
      <c r="C76" s="337">
        <v>1</v>
      </c>
      <c r="D76" s="337">
        <v>2</v>
      </c>
      <c r="E76" s="337">
        <v>1</v>
      </c>
      <c r="F76" s="339">
        <v>1</v>
      </c>
      <c r="G76" s="340" t="s">
        <v>53</v>
      </c>
      <c r="H76" s="324">
        <v>42</v>
      </c>
      <c r="I76" s="344">
        <v>0</v>
      </c>
      <c r="J76" s="344">
        <v>0</v>
      </c>
      <c r="K76" s="344">
        <v>0</v>
      </c>
      <c r="L76" s="344">
        <v>0</v>
      </c>
      <c r="Q76" s="341"/>
      <c r="R76" s="43"/>
    </row>
    <row r="77" spans="1:18" ht="16.5" hidden="1" customHeight="1">
      <c r="A77" s="336">
        <v>2</v>
      </c>
      <c r="B77" s="337">
        <v>3</v>
      </c>
      <c r="C77" s="337">
        <v>1</v>
      </c>
      <c r="D77" s="337">
        <v>2</v>
      </c>
      <c r="E77" s="337">
        <v>1</v>
      </c>
      <c r="F77" s="339">
        <v>2</v>
      </c>
      <c r="G77" s="340" t="s">
        <v>54</v>
      </c>
      <c r="H77" s="324">
        <v>43</v>
      </c>
      <c r="I77" s="344">
        <v>0</v>
      </c>
      <c r="J77" s="344">
        <v>0</v>
      </c>
      <c r="K77" s="344">
        <v>0</v>
      </c>
      <c r="L77" s="344">
        <v>0</v>
      </c>
      <c r="M77" s="43"/>
      <c r="Q77" s="341"/>
      <c r="R77" s="43"/>
    </row>
    <row r="78" spans="1:18" ht="15" hidden="1" customHeight="1">
      <c r="A78" s="336">
        <v>2</v>
      </c>
      <c r="B78" s="337">
        <v>3</v>
      </c>
      <c r="C78" s="337">
        <v>1</v>
      </c>
      <c r="D78" s="337">
        <v>2</v>
      </c>
      <c r="E78" s="337">
        <v>1</v>
      </c>
      <c r="F78" s="339">
        <v>3</v>
      </c>
      <c r="G78" s="340" t="s">
        <v>55</v>
      </c>
      <c r="H78" s="324">
        <v>44</v>
      </c>
      <c r="I78" s="344">
        <v>0</v>
      </c>
      <c r="J78" s="344">
        <v>0</v>
      </c>
      <c r="K78" s="344">
        <v>0</v>
      </c>
      <c r="L78" s="344">
        <v>0</v>
      </c>
      <c r="M78" s="43"/>
      <c r="Q78" s="341"/>
      <c r="R78" s="43"/>
    </row>
    <row r="79" spans="1:18" ht="27.75" hidden="1" customHeight="1">
      <c r="A79" s="336">
        <v>2</v>
      </c>
      <c r="B79" s="337">
        <v>3</v>
      </c>
      <c r="C79" s="337">
        <v>1</v>
      </c>
      <c r="D79" s="337">
        <v>3</v>
      </c>
      <c r="E79" s="337"/>
      <c r="F79" s="339"/>
      <c r="G79" s="340" t="s">
        <v>444</v>
      </c>
      <c r="H79" s="324">
        <v>45</v>
      </c>
      <c r="I79" s="325">
        <f>I80</f>
        <v>0</v>
      </c>
      <c r="J79" s="367">
        <f>J80</f>
        <v>0</v>
      </c>
      <c r="K79" s="326">
        <f>K80</f>
        <v>0</v>
      </c>
      <c r="L79" s="326">
        <f>L80</f>
        <v>0</v>
      </c>
      <c r="M79" s="43"/>
      <c r="Q79" s="341"/>
      <c r="R79" s="43"/>
    </row>
    <row r="80" spans="1:18" ht="26.25" hidden="1" customHeight="1">
      <c r="A80" s="336">
        <v>2</v>
      </c>
      <c r="B80" s="337">
        <v>3</v>
      </c>
      <c r="C80" s="337">
        <v>1</v>
      </c>
      <c r="D80" s="337">
        <v>3</v>
      </c>
      <c r="E80" s="337">
        <v>1</v>
      </c>
      <c r="F80" s="339"/>
      <c r="G80" s="340" t="s">
        <v>445</v>
      </c>
      <c r="H80" s="324">
        <v>46</v>
      </c>
      <c r="I80" s="325">
        <f>SUM(I81:I83)</f>
        <v>0</v>
      </c>
      <c r="J80" s="367">
        <f>SUM(J81:J83)</f>
        <v>0</v>
      </c>
      <c r="K80" s="326">
        <f>SUM(K81:K83)</f>
        <v>0</v>
      </c>
      <c r="L80" s="326">
        <f>SUM(L81:L83)</f>
        <v>0</v>
      </c>
      <c r="M80" s="43"/>
      <c r="Q80" s="341"/>
      <c r="R80" s="43"/>
    </row>
    <row r="81" spans="1:18" ht="15" hidden="1" customHeight="1">
      <c r="A81" s="331">
        <v>2</v>
      </c>
      <c r="B81" s="329">
        <v>3</v>
      </c>
      <c r="C81" s="329">
        <v>1</v>
      </c>
      <c r="D81" s="329">
        <v>3</v>
      </c>
      <c r="E81" s="329">
        <v>1</v>
      </c>
      <c r="F81" s="332">
        <v>1</v>
      </c>
      <c r="G81" s="357" t="s">
        <v>57</v>
      </c>
      <c r="H81" s="324">
        <v>47</v>
      </c>
      <c r="I81" s="342">
        <v>0</v>
      </c>
      <c r="J81" s="342">
        <v>0</v>
      </c>
      <c r="K81" s="342">
        <v>0</v>
      </c>
      <c r="L81" s="342">
        <v>0</v>
      </c>
      <c r="M81" s="43"/>
      <c r="Q81" s="341"/>
      <c r="R81" s="43"/>
    </row>
    <row r="82" spans="1:18" ht="16.5" hidden="1" customHeight="1">
      <c r="A82" s="336">
        <v>2</v>
      </c>
      <c r="B82" s="337">
        <v>3</v>
      </c>
      <c r="C82" s="337">
        <v>1</v>
      </c>
      <c r="D82" s="337">
        <v>3</v>
      </c>
      <c r="E82" s="337">
        <v>1</v>
      </c>
      <c r="F82" s="339">
        <v>2</v>
      </c>
      <c r="G82" s="340" t="s">
        <v>58</v>
      </c>
      <c r="H82" s="324">
        <v>48</v>
      </c>
      <c r="I82" s="344">
        <v>0</v>
      </c>
      <c r="J82" s="344">
        <v>0</v>
      </c>
      <c r="K82" s="344">
        <v>0</v>
      </c>
      <c r="L82" s="344">
        <v>0</v>
      </c>
      <c r="M82" s="43"/>
      <c r="Q82" s="341"/>
      <c r="R82" s="43"/>
    </row>
    <row r="83" spans="1:18" ht="17.25" hidden="1" customHeight="1">
      <c r="A83" s="331">
        <v>2</v>
      </c>
      <c r="B83" s="329">
        <v>3</v>
      </c>
      <c r="C83" s="329">
        <v>1</v>
      </c>
      <c r="D83" s="329">
        <v>3</v>
      </c>
      <c r="E83" s="329">
        <v>1</v>
      </c>
      <c r="F83" s="332">
        <v>3</v>
      </c>
      <c r="G83" s="357" t="s">
        <v>59</v>
      </c>
      <c r="H83" s="324">
        <v>49</v>
      </c>
      <c r="I83" s="342">
        <v>0</v>
      </c>
      <c r="J83" s="342">
        <v>0</v>
      </c>
      <c r="K83" s="342">
        <v>0</v>
      </c>
      <c r="L83" s="342">
        <v>0</v>
      </c>
      <c r="M83" s="43"/>
      <c r="Q83" s="341"/>
      <c r="R83" s="43"/>
    </row>
    <row r="84" spans="1:18" ht="12.75" hidden="1" customHeight="1">
      <c r="A84" s="331">
        <v>2</v>
      </c>
      <c r="B84" s="329">
        <v>3</v>
      </c>
      <c r="C84" s="329">
        <v>2</v>
      </c>
      <c r="D84" s="329"/>
      <c r="E84" s="329"/>
      <c r="F84" s="332"/>
      <c r="G84" s="357" t="s">
        <v>60</v>
      </c>
      <c r="H84" s="324">
        <v>50</v>
      </c>
      <c r="I84" s="325">
        <f t="shared" ref="I84:L85" si="3">I85</f>
        <v>0</v>
      </c>
      <c r="J84" s="325">
        <f t="shared" si="3"/>
        <v>0</v>
      </c>
      <c r="K84" s="325">
        <f t="shared" si="3"/>
        <v>0</v>
      </c>
      <c r="L84" s="325">
        <f t="shared" si="3"/>
        <v>0</v>
      </c>
      <c r="M84" s="43"/>
    </row>
    <row r="85" spans="1:18" ht="12" hidden="1" customHeight="1">
      <c r="A85" s="331">
        <v>2</v>
      </c>
      <c r="B85" s="329">
        <v>3</v>
      </c>
      <c r="C85" s="329">
        <v>2</v>
      </c>
      <c r="D85" s="329">
        <v>1</v>
      </c>
      <c r="E85" s="329"/>
      <c r="F85" s="332"/>
      <c r="G85" s="357" t="s">
        <v>60</v>
      </c>
      <c r="H85" s="324">
        <v>51</v>
      </c>
      <c r="I85" s="325">
        <f t="shared" si="3"/>
        <v>0</v>
      </c>
      <c r="J85" s="325">
        <f t="shared" si="3"/>
        <v>0</v>
      </c>
      <c r="K85" s="325">
        <f t="shared" si="3"/>
        <v>0</v>
      </c>
      <c r="L85" s="325">
        <f t="shared" si="3"/>
        <v>0</v>
      </c>
      <c r="M85" s="43"/>
    </row>
    <row r="86" spans="1:18" ht="15.75" hidden="1" customHeight="1">
      <c r="A86" s="331">
        <v>2</v>
      </c>
      <c r="B86" s="329">
        <v>3</v>
      </c>
      <c r="C86" s="329">
        <v>2</v>
      </c>
      <c r="D86" s="329">
        <v>1</v>
      </c>
      <c r="E86" s="329">
        <v>1</v>
      </c>
      <c r="F86" s="332"/>
      <c r="G86" s="357" t="s">
        <v>60</v>
      </c>
      <c r="H86" s="324">
        <v>52</v>
      </c>
      <c r="I86" s="325">
        <f>SUM(I87)</f>
        <v>0</v>
      </c>
      <c r="J86" s="325">
        <f>SUM(J87)</f>
        <v>0</v>
      </c>
      <c r="K86" s="325">
        <f>SUM(K87)</f>
        <v>0</v>
      </c>
      <c r="L86" s="325">
        <f>SUM(L87)</f>
        <v>0</v>
      </c>
      <c r="M86" s="43"/>
    </row>
    <row r="87" spans="1:18" ht="13.5" hidden="1" customHeight="1">
      <c r="A87" s="331">
        <v>2</v>
      </c>
      <c r="B87" s="329">
        <v>3</v>
      </c>
      <c r="C87" s="329">
        <v>2</v>
      </c>
      <c r="D87" s="329">
        <v>1</v>
      </c>
      <c r="E87" s="329">
        <v>1</v>
      </c>
      <c r="F87" s="332">
        <v>1</v>
      </c>
      <c r="G87" s="357" t="s">
        <v>60</v>
      </c>
      <c r="H87" s="324">
        <v>53</v>
      </c>
      <c r="I87" s="344">
        <v>0</v>
      </c>
      <c r="J87" s="344">
        <v>0</v>
      </c>
      <c r="K87" s="344">
        <v>0</v>
      </c>
      <c r="L87" s="344">
        <v>0</v>
      </c>
      <c r="M87" s="43"/>
    </row>
    <row r="88" spans="1:18" ht="16.5" hidden="1" customHeight="1">
      <c r="A88" s="320">
        <v>2</v>
      </c>
      <c r="B88" s="321">
        <v>4</v>
      </c>
      <c r="C88" s="321"/>
      <c r="D88" s="321"/>
      <c r="E88" s="321"/>
      <c r="F88" s="323"/>
      <c r="G88" s="371" t="s">
        <v>61</v>
      </c>
      <c r="H88" s="324">
        <v>54</v>
      </c>
      <c r="I88" s="325">
        <f t="shared" ref="I88:L90" si="4">I89</f>
        <v>0</v>
      </c>
      <c r="J88" s="367">
        <f t="shared" si="4"/>
        <v>0</v>
      </c>
      <c r="K88" s="326">
        <f t="shared" si="4"/>
        <v>0</v>
      </c>
      <c r="L88" s="326">
        <f t="shared" si="4"/>
        <v>0</v>
      </c>
      <c r="M88" s="43"/>
    </row>
    <row r="89" spans="1:18" ht="15.75" hidden="1" customHeight="1">
      <c r="A89" s="336">
        <v>2</v>
      </c>
      <c r="B89" s="337">
        <v>4</v>
      </c>
      <c r="C89" s="337">
        <v>1</v>
      </c>
      <c r="D89" s="337"/>
      <c r="E89" s="337"/>
      <c r="F89" s="339"/>
      <c r="G89" s="340" t="s">
        <v>62</v>
      </c>
      <c r="H89" s="324">
        <v>55</v>
      </c>
      <c r="I89" s="325">
        <f t="shared" si="4"/>
        <v>0</v>
      </c>
      <c r="J89" s="367">
        <f t="shared" si="4"/>
        <v>0</v>
      </c>
      <c r="K89" s="326">
        <f t="shared" si="4"/>
        <v>0</v>
      </c>
      <c r="L89" s="326">
        <f t="shared" si="4"/>
        <v>0</v>
      </c>
      <c r="M89" s="43"/>
    </row>
    <row r="90" spans="1:18" ht="17.25" hidden="1" customHeight="1">
      <c r="A90" s="336">
        <v>2</v>
      </c>
      <c r="B90" s="337">
        <v>4</v>
      </c>
      <c r="C90" s="337">
        <v>1</v>
      </c>
      <c r="D90" s="337">
        <v>1</v>
      </c>
      <c r="E90" s="337"/>
      <c r="F90" s="339"/>
      <c r="G90" s="340" t="s">
        <v>62</v>
      </c>
      <c r="H90" s="324">
        <v>56</v>
      </c>
      <c r="I90" s="325">
        <f t="shared" si="4"/>
        <v>0</v>
      </c>
      <c r="J90" s="367">
        <f t="shared" si="4"/>
        <v>0</v>
      </c>
      <c r="K90" s="326">
        <f t="shared" si="4"/>
        <v>0</v>
      </c>
      <c r="L90" s="326">
        <f t="shared" si="4"/>
        <v>0</v>
      </c>
      <c r="M90" s="43"/>
    </row>
    <row r="91" spans="1:18" ht="18" hidden="1" customHeight="1">
      <c r="A91" s="336">
        <v>2</v>
      </c>
      <c r="B91" s="337">
        <v>4</v>
      </c>
      <c r="C91" s="337">
        <v>1</v>
      </c>
      <c r="D91" s="337">
        <v>1</v>
      </c>
      <c r="E91" s="337">
        <v>1</v>
      </c>
      <c r="F91" s="339"/>
      <c r="G91" s="340" t="s">
        <v>62</v>
      </c>
      <c r="H91" s="324">
        <v>57</v>
      </c>
      <c r="I91" s="325">
        <f>SUM(I92:I94)</f>
        <v>0</v>
      </c>
      <c r="J91" s="367">
        <f>SUM(J92:J94)</f>
        <v>0</v>
      </c>
      <c r="K91" s="326">
        <f>SUM(K92:K94)</f>
        <v>0</v>
      </c>
      <c r="L91" s="326">
        <f>SUM(L92:L94)</f>
        <v>0</v>
      </c>
      <c r="M91" s="43"/>
    </row>
    <row r="92" spans="1:18" ht="14.25" hidden="1" customHeight="1">
      <c r="A92" s="336">
        <v>2</v>
      </c>
      <c r="B92" s="337">
        <v>4</v>
      </c>
      <c r="C92" s="337">
        <v>1</v>
      </c>
      <c r="D92" s="337">
        <v>1</v>
      </c>
      <c r="E92" s="337">
        <v>1</v>
      </c>
      <c r="F92" s="339">
        <v>1</v>
      </c>
      <c r="G92" s="340" t="s">
        <v>63</v>
      </c>
      <c r="H92" s="324">
        <v>58</v>
      </c>
      <c r="I92" s="344">
        <v>0</v>
      </c>
      <c r="J92" s="344">
        <v>0</v>
      </c>
      <c r="K92" s="344">
        <v>0</v>
      </c>
      <c r="L92" s="344">
        <v>0</v>
      </c>
      <c r="M92" s="43"/>
    </row>
    <row r="93" spans="1:18" ht="13.5" hidden="1" customHeight="1">
      <c r="A93" s="336">
        <v>2</v>
      </c>
      <c r="B93" s="336">
        <v>4</v>
      </c>
      <c r="C93" s="336">
        <v>1</v>
      </c>
      <c r="D93" s="337">
        <v>1</v>
      </c>
      <c r="E93" s="337">
        <v>1</v>
      </c>
      <c r="F93" s="372">
        <v>2</v>
      </c>
      <c r="G93" s="338" t="s">
        <v>64</v>
      </c>
      <c r="H93" s="324">
        <v>59</v>
      </c>
      <c r="I93" s="344">
        <v>0</v>
      </c>
      <c r="J93" s="344">
        <v>0</v>
      </c>
      <c r="K93" s="344">
        <v>0</v>
      </c>
      <c r="L93" s="344">
        <v>0</v>
      </c>
      <c r="M93" s="43"/>
    </row>
    <row r="94" spans="1:18" hidden="1">
      <c r="A94" s="336">
        <v>2</v>
      </c>
      <c r="B94" s="337">
        <v>4</v>
      </c>
      <c r="C94" s="336">
        <v>1</v>
      </c>
      <c r="D94" s="337">
        <v>1</v>
      </c>
      <c r="E94" s="337">
        <v>1</v>
      </c>
      <c r="F94" s="372">
        <v>3</v>
      </c>
      <c r="G94" s="338" t="s">
        <v>65</v>
      </c>
      <c r="H94" s="324">
        <v>60</v>
      </c>
      <c r="I94" s="344">
        <v>0</v>
      </c>
      <c r="J94" s="344">
        <v>0</v>
      </c>
      <c r="K94" s="344">
        <v>0</v>
      </c>
      <c r="L94" s="344">
        <v>0</v>
      </c>
    </row>
    <row r="95" spans="1:18" hidden="1">
      <c r="A95" s="320">
        <v>2</v>
      </c>
      <c r="B95" s="321">
        <v>5</v>
      </c>
      <c r="C95" s="320"/>
      <c r="D95" s="321"/>
      <c r="E95" s="321"/>
      <c r="F95" s="373"/>
      <c r="G95" s="322" t="s">
        <v>66</v>
      </c>
      <c r="H95" s="324">
        <v>61</v>
      </c>
      <c r="I95" s="325">
        <f>SUM(I96+I101+I106)</f>
        <v>0</v>
      </c>
      <c r="J95" s="367">
        <f>SUM(J96+J101+J106)</f>
        <v>0</v>
      </c>
      <c r="K95" s="326">
        <f>SUM(K96+K101+K106)</f>
        <v>0</v>
      </c>
      <c r="L95" s="326">
        <f>SUM(L96+L101+L106)</f>
        <v>0</v>
      </c>
    </row>
    <row r="96" spans="1:18" hidden="1">
      <c r="A96" s="331">
        <v>2</v>
      </c>
      <c r="B96" s="329">
        <v>5</v>
      </c>
      <c r="C96" s="331">
        <v>1</v>
      </c>
      <c r="D96" s="329"/>
      <c r="E96" s="329"/>
      <c r="F96" s="374"/>
      <c r="G96" s="330" t="s">
        <v>67</v>
      </c>
      <c r="H96" s="324">
        <v>62</v>
      </c>
      <c r="I96" s="347">
        <f t="shared" ref="I96:L97" si="5">I97</f>
        <v>0</v>
      </c>
      <c r="J96" s="369">
        <f t="shared" si="5"/>
        <v>0</v>
      </c>
      <c r="K96" s="348">
        <f t="shared" si="5"/>
        <v>0</v>
      </c>
      <c r="L96" s="348">
        <f t="shared" si="5"/>
        <v>0</v>
      </c>
    </row>
    <row r="97" spans="1:13" hidden="1">
      <c r="A97" s="336">
        <v>2</v>
      </c>
      <c r="B97" s="337">
        <v>5</v>
      </c>
      <c r="C97" s="336">
        <v>1</v>
      </c>
      <c r="D97" s="337">
        <v>1</v>
      </c>
      <c r="E97" s="337"/>
      <c r="F97" s="372"/>
      <c r="G97" s="338" t="s">
        <v>67</v>
      </c>
      <c r="H97" s="324">
        <v>63</v>
      </c>
      <c r="I97" s="325">
        <f t="shared" si="5"/>
        <v>0</v>
      </c>
      <c r="J97" s="367">
        <f t="shared" si="5"/>
        <v>0</v>
      </c>
      <c r="K97" s="326">
        <f t="shared" si="5"/>
        <v>0</v>
      </c>
      <c r="L97" s="326">
        <f t="shared" si="5"/>
        <v>0</v>
      </c>
    </row>
    <row r="98" spans="1:13" hidden="1">
      <c r="A98" s="336">
        <v>2</v>
      </c>
      <c r="B98" s="337">
        <v>5</v>
      </c>
      <c r="C98" s="336">
        <v>1</v>
      </c>
      <c r="D98" s="337">
        <v>1</v>
      </c>
      <c r="E98" s="337">
        <v>1</v>
      </c>
      <c r="F98" s="372"/>
      <c r="G98" s="338" t="s">
        <v>67</v>
      </c>
      <c r="H98" s="324">
        <v>64</v>
      </c>
      <c r="I98" s="325">
        <f>SUM(I99:I100)</f>
        <v>0</v>
      </c>
      <c r="J98" s="367">
        <f>SUM(J99:J100)</f>
        <v>0</v>
      </c>
      <c r="K98" s="326">
        <f>SUM(K99:K100)</f>
        <v>0</v>
      </c>
      <c r="L98" s="326">
        <f>SUM(L99:L100)</f>
        <v>0</v>
      </c>
    </row>
    <row r="99" spans="1:13" ht="25.5" hidden="1" customHeight="1">
      <c r="A99" s="336">
        <v>2</v>
      </c>
      <c r="B99" s="337">
        <v>5</v>
      </c>
      <c r="C99" s="336">
        <v>1</v>
      </c>
      <c r="D99" s="337">
        <v>1</v>
      </c>
      <c r="E99" s="337">
        <v>1</v>
      </c>
      <c r="F99" s="372">
        <v>1</v>
      </c>
      <c r="G99" s="338" t="s">
        <v>68</v>
      </c>
      <c r="H99" s="324">
        <v>65</v>
      </c>
      <c r="I99" s="344">
        <v>0</v>
      </c>
      <c r="J99" s="344">
        <v>0</v>
      </c>
      <c r="K99" s="344">
        <v>0</v>
      </c>
      <c r="L99" s="344">
        <v>0</v>
      </c>
      <c r="M99" s="43"/>
    </row>
    <row r="100" spans="1:13" ht="15.75" hidden="1" customHeight="1">
      <c r="A100" s="336">
        <v>2</v>
      </c>
      <c r="B100" s="337">
        <v>5</v>
      </c>
      <c r="C100" s="336">
        <v>1</v>
      </c>
      <c r="D100" s="337">
        <v>1</v>
      </c>
      <c r="E100" s="337">
        <v>1</v>
      </c>
      <c r="F100" s="372">
        <v>2</v>
      </c>
      <c r="G100" s="338" t="s">
        <v>69</v>
      </c>
      <c r="H100" s="324">
        <v>66</v>
      </c>
      <c r="I100" s="344">
        <v>0</v>
      </c>
      <c r="J100" s="344">
        <v>0</v>
      </c>
      <c r="K100" s="344">
        <v>0</v>
      </c>
      <c r="L100" s="344">
        <v>0</v>
      </c>
      <c r="M100" s="43"/>
    </row>
    <row r="101" spans="1:13" ht="12" hidden="1" customHeight="1">
      <c r="A101" s="336">
        <v>2</v>
      </c>
      <c r="B101" s="337">
        <v>5</v>
      </c>
      <c r="C101" s="336">
        <v>2</v>
      </c>
      <c r="D101" s="337"/>
      <c r="E101" s="337"/>
      <c r="F101" s="372"/>
      <c r="G101" s="338" t="s">
        <v>70</v>
      </c>
      <c r="H101" s="324">
        <v>67</v>
      </c>
      <c r="I101" s="325">
        <f t="shared" ref="I101:L102" si="6">I102</f>
        <v>0</v>
      </c>
      <c r="J101" s="367">
        <f t="shared" si="6"/>
        <v>0</v>
      </c>
      <c r="K101" s="326">
        <f t="shared" si="6"/>
        <v>0</v>
      </c>
      <c r="L101" s="325">
        <f t="shared" si="6"/>
        <v>0</v>
      </c>
      <c r="M101" s="43"/>
    </row>
    <row r="102" spans="1:13" ht="15.75" hidden="1" customHeight="1">
      <c r="A102" s="340">
        <v>2</v>
      </c>
      <c r="B102" s="336">
        <v>5</v>
      </c>
      <c r="C102" s="337">
        <v>2</v>
      </c>
      <c r="D102" s="338">
        <v>1</v>
      </c>
      <c r="E102" s="336"/>
      <c r="F102" s="372"/>
      <c r="G102" s="338" t="s">
        <v>70</v>
      </c>
      <c r="H102" s="324">
        <v>68</v>
      </c>
      <c r="I102" s="325">
        <f t="shared" si="6"/>
        <v>0</v>
      </c>
      <c r="J102" s="367">
        <f t="shared" si="6"/>
        <v>0</v>
      </c>
      <c r="K102" s="326">
        <f t="shared" si="6"/>
        <v>0</v>
      </c>
      <c r="L102" s="325">
        <f t="shared" si="6"/>
        <v>0</v>
      </c>
      <c r="M102" s="43"/>
    </row>
    <row r="103" spans="1:13" ht="15" hidden="1" customHeight="1">
      <c r="A103" s="340">
        <v>2</v>
      </c>
      <c r="B103" s="336">
        <v>5</v>
      </c>
      <c r="C103" s="337">
        <v>2</v>
      </c>
      <c r="D103" s="338">
        <v>1</v>
      </c>
      <c r="E103" s="336">
        <v>1</v>
      </c>
      <c r="F103" s="372"/>
      <c r="G103" s="338" t="s">
        <v>70</v>
      </c>
      <c r="H103" s="324">
        <v>69</v>
      </c>
      <c r="I103" s="325">
        <f>SUM(I104:I105)</f>
        <v>0</v>
      </c>
      <c r="J103" s="367">
        <f>SUM(J104:J105)</f>
        <v>0</v>
      </c>
      <c r="K103" s="326">
        <f>SUM(K104:K105)</f>
        <v>0</v>
      </c>
      <c r="L103" s="325">
        <f>SUM(L104:L105)</f>
        <v>0</v>
      </c>
      <c r="M103" s="43"/>
    </row>
    <row r="104" spans="1:13" ht="25.5" hidden="1" customHeight="1">
      <c r="A104" s="340">
        <v>2</v>
      </c>
      <c r="B104" s="336">
        <v>5</v>
      </c>
      <c r="C104" s="337">
        <v>2</v>
      </c>
      <c r="D104" s="338">
        <v>1</v>
      </c>
      <c r="E104" s="336">
        <v>1</v>
      </c>
      <c r="F104" s="372">
        <v>1</v>
      </c>
      <c r="G104" s="338" t="s">
        <v>71</v>
      </c>
      <c r="H104" s="324">
        <v>70</v>
      </c>
      <c r="I104" s="344">
        <v>0</v>
      </c>
      <c r="J104" s="344">
        <v>0</v>
      </c>
      <c r="K104" s="344">
        <v>0</v>
      </c>
      <c r="L104" s="344">
        <v>0</v>
      </c>
      <c r="M104" s="43"/>
    </row>
    <row r="105" spans="1:13" ht="25.5" hidden="1" customHeight="1">
      <c r="A105" s="340">
        <v>2</v>
      </c>
      <c r="B105" s="336">
        <v>5</v>
      </c>
      <c r="C105" s="337">
        <v>2</v>
      </c>
      <c r="D105" s="338">
        <v>1</v>
      </c>
      <c r="E105" s="336">
        <v>1</v>
      </c>
      <c r="F105" s="372">
        <v>2</v>
      </c>
      <c r="G105" s="338" t="s">
        <v>72</v>
      </c>
      <c r="H105" s="324">
        <v>71</v>
      </c>
      <c r="I105" s="344">
        <v>0</v>
      </c>
      <c r="J105" s="344">
        <v>0</v>
      </c>
      <c r="K105" s="344">
        <v>0</v>
      </c>
      <c r="L105" s="344">
        <v>0</v>
      </c>
      <c r="M105" s="43"/>
    </row>
    <row r="106" spans="1:13" ht="28.5" hidden="1" customHeight="1">
      <c r="A106" s="340">
        <v>2</v>
      </c>
      <c r="B106" s="336">
        <v>5</v>
      </c>
      <c r="C106" s="337">
        <v>3</v>
      </c>
      <c r="D106" s="338"/>
      <c r="E106" s="336"/>
      <c r="F106" s="372"/>
      <c r="G106" s="338" t="s">
        <v>73</v>
      </c>
      <c r="H106" s="324">
        <v>72</v>
      </c>
      <c r="I106" s="325">
        <f>I107+I111</f>
        <v>0</v>
      </c>
      <c r="J106" s="325">
        <f>J107+J111</f>
        <v>0</v>
      </c>
      <c r="K106" s="325">
        <f>K107+K111</f>
        <v>0</v>
      </c>
      <c r="L106" s="325">
        <f>L107+L111</f>
        <v>0</v>
      </c>
      <c r="M106" s="43"/>
    </row>
    <row r="107" spans="1:13" ht="27" hidden="1" customHeight="1">
      <c r="A107" s="340">
        <v>2</v>
      </c>
      <c r="B107" s="336">
        <v>5</v>
      </c>
      <c r="C107" s="337">
        <v>3</v>
      </c>
      <c r="D107" s="338">
        <v>1</v>
      </c>
      <c r="E107" s="336"/>
      <c r="F107" s="372"/>
      <c r="G107" s="338" t="s">
        <v>74</v>
      </c>
      <c r="H107" s="324">
        <v>73</v>
      </c>
      <c r="I107" s="325">
        <f>I108</f>
        <v>0</v>
      </c>
      <c r="J107" s="367">
        <f>J108</f>
        <v>0</v>
      </c>
      <c r="K107" s="326">
        <f>K108</f>
        <v>0</v>
      </c>
      <c r="L107" s="325">
        <f>L108</f>
        <v>0</v>
      </c>
      <c r="M107" s="43"/>
    </row>
    <row r="108" spans="1:13" ht="30" hidden="1" customHeight="1">
      <c r="A108" s="349">
        <v>2</v>
      </c>
      <c r="B108" s="350">
        <v>5</v>
      </c>
      <c r="C108" s="351">
        <v>3</v>
      </c>
      <c r="D108" s="352">
        <v>1</v>
      </c>
      <c r="E108" s="350">
        <v>1</v>
      </c>
      <c r="F108" s="375"/>
      <c r="G108" s="352" t="s">
        <v>74</v>
      </c>
      <c r="H108" s="324">
        <v>74</v>
      </c>
      <c r="I108" s="335">
        <f>SUM(I109:I110)</f>
        <v>0</v>
      </c>
      <c r="J108" s="370">
        <f>SUM(J109:J110)</f>
        <v>0</v>
      </c>
      <c r="K108" s="334">
        <f>SUM(K109:K110)</f>
        <v>0</v>
      </c>
      <c r="L108" s="335">
        <f>SUM(L109:L110)</f>
        <v>0</v>
      </c>
      <c r="M108" s="43"/>
    </row>
    <row r="109" spans="1:13" ht="26.25" hidden="1" customHeight="1">
      <c r="A109" s="340">
        <v>2</v>
      </c>
      <c r="B109" s="336">
        <v>5</v>
      </c>
      <c r="C109" s="337">
        <v>3</v>
      </c>
      <c r="D109" s="338">
        <v>1</v>
      </c>
      <c r="E109" s="336">
        <v>1</v>
      </c>
      <c r="F109" s="372">
        <v>1</v>
      </c>
      <c r="G109" s="338" t="s">
        <v>74</v>
      </c>
      <c r="H109" s="324">
        <v>75</v>
      </c>
      <c r="I109" s="344">
        <v>0</v>
      </c>
      <c r="J109" s="344">
        <v>0</v>
      </c>
      <c r="K109" s="344">
        <v>0</v>
      </c>
      <c r="L109" s="344">
        <v>0</v>
      </c>
      <c r="M109" s="43"/>
    </row>
    <row r="110" spans="1:13" ht="26.25" hidden="1" customHeight="1">
      <c r="A110" s="349">
        <v>2</v>
      </c>
      <c r="B110" s="350">
        <v>5</v>
      </c>
      <c r="C110" s="351">
        <v>3</v>
      </c>
      <c r="D110" s="352">
        <v>1</v>
      </c>
      <c r="E110" s="350">
        <v>1</v>
      </c>
      <c r="F110" s="375">
        <v>2</v>
      </c>
      <c r="G110" s="352" t="s">
        <v>75</v>
      </c>
      <c r="H110" s="324">
        <v>76</v>
      </c>
      <c r="I110" s="344">
        <v>0</v>
      </c>
      <c r="J110" s="344">
        <v>0</v>
      </c>
      <c r="K110" s="344">
        <v>0</v>
      </c>
      <c r="L110" s="344">
        <v>0</v>
      </c>
      <c r="M110" s="43"/>
    </row>
    <row r="111" spans="1:13" ht="27.75" hidden="1" customHeight="1">
      <c r="A111" s="349">
        <v>2</v>
      </c>
      <c r="B111" s="350">
        <v>5</v>
      </c>
      <c r="C111" s="351">
        <v>3</v>
      </c>
      <c r="D111" s="352">
        <v>2</v>
      </c>
      <c r="E111" s="350"/>
      <c r="F111" s="375"/>
      <c r="G111" s="352" t="s">
        <v>76</v>
      </c>
      <c r="H111" s="324">
        <v>77</v>
      </c>
      <c r="I111" s="335">
        <f>I112</f>
        <v>0</v>
      </c>
      <c r="J111" s="335">
        <f>J112</f>
        <v>0</v>
      </c>
      <c r="K111" s="335">
        <f>K112</f>
        <v>0</v>
      </c>
      <c r="L111" s="335">
        <f>L112</f>
        <v>0</v>
      </c>
      <c r="M111" s="43"/>
    </row>
    <row r="112" spans="1:13" ht="25.5" hidden="1" customHeight="1">
      <c r="A112" s="349">
        <v>2</v>
      </c>
      <c r="B112" s="350">
        <v>5</v>
      </c>
      <c r="C112" s="351">
        <v>3</v>
      </c>
      <c r="D112" s="352">
        <v>2</v>
      </c>
      <c r="E112" s="350">
        <v>1</v>
      </c>
      <c r="F112" s="375"/>
      <c r="G112" s="352" t="s">
        <v>76</v>
      </c>
      <c r="H112" s="324">
        <v>78</v>
      </c>
      <c r="I112" s="335">
        <f>SUM(I113:I114)</f>
        <v>0</v>
      </c>
      <c r="J112" s="335">
        <f>SUM(J113:J114)</f>
        <v>0</v>
      </c>
      <c r="K112" s="335">
        <f>SUM(K113:K114)</f>
        <v>0</v>
      </c>
      <c r="L112" s="335">
        <f>SUM(L113:L114)</f>
        <v>0</v>
      </c>
      <c r="M112" s="43"/>
    </row>
    <row r="113" spans="1:13" ht="30" hidden="1" customHeight="1">
      <c r="A113" s="349">
        <v>2</v>
      </c>
      <c r="B113" s="350">
        <v>5</v>
      </c>
      <c r="C113" s="351">
        <v>3</v>
      </c>
      <c r="D113" s="352">
        <v>2</v>
      </c>
      <c r="E113" s="350">
        <v>1</v>
      </c>
      <c r="F113" s="375">
        <v>1</v>
      </c>
      <c r="G113" s="352" t="s">
        <v>76</v>
      </c>
      <c r="H113" s="324">
        <v>79</v>
      </c>
      <c r="I113" s="344">
        <v>0</v>
      </c>
      <c r="J113" s="344">
        <v>0</v>
      </c>
      <c r="K113" s="344">
        <v>0</v>
      </c>
      <c r="L113" s="344">
        <v>0</v>
      </c>
      <c r="M113" s="43"/>
    </row>
    <row r="114" spans="1:13" ht="18" hidden="1" customHeight="1">
      <c r="A114" s="349">
        <v>2</v>
      </c>
      <c r="B114" s="350">
        <v>5</v>
      </c>
      <c r="C114" s="351">
        <v>3</v>
      </c>
      <c r="D114" s="352">
        <v>2</v>
      </c>
      <c r="E114" s="350">
        <v>1</v>
      </c>
      <c r="F114" s="375">
        <v>2</v>
      </c>
      <c r="G114" s="352" t="s">
        <v>77</v>
      </c>
      <c r="H114" s="324">
        <v>80</v>
      </c>
      <c r="I114" s="344">
        <v>0</v>
      </c>
      <c r="J114" s="344">
        <v>0</v>
      </c>
      <c r="K114" s="344">
        <v>0</v>
      </c>
      <c r="L114" s="344">
        <v>0</v>
      </c>
      <c r="M114" s="43"/>
    </row>
    <row r="115" spans="1:13" ht="16.5" hidden="1" customHeight="1">
      <c r="A115" s="371">
        <v>2</v>
      </c>
      <c r="B115" s="320">
        <v>6</v>
      </c>
      <c r="C115" s="321"/>
      <c r="D115" s="322"/>
      <c r="E115" s="320"/>
      <c r="F115" s="373"/>
      <c r="G115" s="376" t="s">
        <v>78</v>
      </c>
      <c r="H115" s="324">
        <v>81</v>
      </c>
      <c r="I115" s="325">
        <f>SUM(I116+I121+I125+I129+I133+I137)</f>
        <v>0</v>
      </c>
      <c r="J115" s="325">
        <f>SUM(J116+J121+J125+J129+J133+J137)</f>
        <v>0</v>
      </c>
      <c r="K115" s="325">
        <f>SUM(K116+K121+K125+K129+K133+K137)</f>
        <v>0</v>
      </c>
      <c r="L115" s="325">
        <f>SUM(L116+L121+L125+L129+L133+L137)</f>
        <v>0</v>
      </c>
      <c r="M115" s="43"/>
    </row>
    <row r="116" spans="1:13" ht="14.25" hidden="1" customHeight="1">
      <c r="A116" s="349">
        <v>2</v>
      </c>
      <c r="B116" s="350">
        <v>6</v>
      </c>
      <c r="C116" s="351">
        <v>1</v>
      </c>
      <c r="D116" s="352"/>
      <c r="E116" s="350"/>
      <c r="F116" s="375"/>
      <c r="G116" s="352" t="s">
        <v>79</v>
      </c>
      <c r="H116" s="324">
        <v>82</v>
      </c>
      <c r="I116" s="335">
        <f t="shared" ref="I116:L117" si="7">I117</f>
        <v>0</v>
      </c>
      <c r="J116" s="370">
        <f t="shared" si="7"/>
        <v>0</v>
      </c>
      <c r="K116" s="334">
        <f t="shared" si="7"/>
        <v>0</v>
      </c>
      <c r="L116" s="335">
        <f t="shared" si="7"/>
        <v>0</v>
      </c>
      <c r="M116" s="43"/>
    </row>
    <row r="117" spans="1:13" ht="14.25" hidden="1" customHeight="1">
      <c r="A117" s="340">
        <v>2</v>
      </c>
      <c r="B117" s="336">
        <v>6</v>
      </c>
      <c r="C117" s="337">
        <v>1</v>
      </c>
      <c r="D117" s="338">
        <v>1</v>
      </c>
      <c r="E117" s="336"/>
      <c r="F117" s="372"/>
      <c r="G117" s="338" t="s">
        <v>79</v>
      </c>
      <c r="H117" s="324">
        <v>83</v>
      </c>
      <c r="I117" s="325">
        <f t="shared" si="7"/>
        <v>0</v>
      </c>
      <c r="J117" s="367">
        <f t="shared" si="7"/>
        <v>0</v>
      </c>
      <c r="K117" s="326">
        <f t="shared" si="7"/>
        <v>0</v>
      </c>
      <c r="L117" s="325">
        <f t="shared" si="7"/>
        <v>0</v>
      </c>
      <c r="M117" s="43"/>
    </row>
    <row r="118" spans="1:13" hidden="1">
      <c r="A118" s="340">
        <v>2</v>
      </c>
      <c r="B118" s="336">
        <v>6</v>
      </c>
      <c r="C118" s="337">
        <v>1</v>
      </c>
      <c r="D118" s="338">
        <v>1</v>
      </c>
      <c r="E118" s="336">
        <v>1</v>
      </c>
      <c r="F118" s="372"/>
      <c r="G118" s="338" t="s">
        <v>79</v>
      </c>
      <c r="H118" s="324">
        <v>84</v>
      </c>
      <c r="I118" s="325">
        <f>SUM(I119:I120)</f>
        <v>0</v>
      </c>
      <c r="J118" s="367">
        <f>SUM(J119:J120)</f>
        <v>0</v>
      </c>
      <c r="K118" s="326">
        <f>SUM(K119:K120)</f>
        <v>0</v>
      </c>
      <c r="L118" s="325">
        <f>SUM(L119:L120)</f>
        <v>0</v>
      </c>
    </row>
    <row r="119" spans="1:13" ht="13.5" hidden="1" customHeight="1">
      <c r="A119" s="340">
        <v>2</v>
      </c>
      <c r="B119" s="336">
        <v>6</v>
      </c>
      <c r="C119" s="337">
        <v>1</v>
      </c>
      <c r="D119" s="338">
        <v>1</v>
      </c>
      <c r="E119" s="336">
        <v>1</v>
      </c>
      <c r="F119" s="372">
        <v>1</v>
      </c>
      <c r="G119" s="338" t="s">
        <v>80</v>
      </c>
      <c r="H119" s="324">
        <v>85</v>
      </c>
      <c r="I119" s="344">
        <v>0</v>
      </c>
      <c r="J119" s="344">
        <v>0</v>
      </c>
      <c r="K119" s="344">
        <v>0</v>
      </c>
      <c r="L119" s="344">
        <v>0</v>
      </c>
      <c r="M119" s="43"/>
    </row>
    <row r="120" spans="1:13" hidden="1">
      <c r="A120" s="357">
        <v>2</v>
      </c>
      <c r="B120" s="331">
        <v>6</v>
      </c>
      <c r="C120" s="329">
        <v>1</v>
      </c>
      <c r="D120" s="330">
        <v>1</v>
      </c>
      <c r="E120" s="331">
        <v>1</v>
      </c>
      <c r="F120" s="374">
        <v>2</v>
      </c>
      <c r="G120" s="330" t="s">
        <v>81</v>
      </c>
      <c r="H120" s="324">
        <v>86</v>
      </c>
      <c r="I120" s="342">
        <v>0</v>
      </c>
      <c r="J120" s="342">
        <v>0</v>
      </c>
      <c r="K120" s="342">
        <v>0</v>
      </c>
      <c r="L120" s="342">
        <v>0</v>
      </c>
    </row>
    <row r="121" spans="1:13" ht="25.5" hidden="1" customHeight="1">
      <c r="A121" s="340">
        <v>2</v>
      </c>
      <c r="B121" s="336">
        <v>6</v>
      </c>
      <c r="C121" s="337">
        <v>2</v>
      </c>
      <c r="D121" s="338"/>
      <c r="E121" s="336"/>
      <c r="F121" s="372"/>
      <c r="G121" s="338" t="s">
        <v>82</v>
      </c>
      <c r="H121" s="324">
        <v>87</v>
      </c>
      <c r="I121" s="325">
        <f t="shared" ref="I121:L123" si="8">I122</f>
        <v>0</v>
      </c>
      <c r="J121" s="367">
        <f t="shared" si="8"/>
        <v>0</v>
      </c>
      <c r="K121" s="326">
        <f t="shared" si="8"/>
        <v>0</v>
      </c>
      <c r="L121" s="325">
        <f t="shared" si="8"/>
        <v>0</v>
      </c>
      <c r="M121" s="43"/>
    </row>
    <row r="122" spans="1:13" ht="14.25" hidden="1" customHeight="1">
      <c r="A122" s="340">
        <v>2</v>
      </c>
      <c r="B122" s="336">
        <v>6</v>
      </c>
      <c r="C122" s="337">
        <v>2</v>
      </c>
      <c r="D122" s="338">
        <v>1</v>
      </c>
      <c r="E122" s="336"/>
      <c r="F122" s="372"/>
      <c r="G122" s="338" t="s">
        <v>82</v>
      </c>
      <c r="H122" s="324">
        <v>88</v>
      </c>
      <c r="I122" s="325">
        <f t="shared" si="8"/>
        <v>0</v>
      </c>
      <c r="J122" s="367">
        <f t="shared" si="8"/>
        <v>0</v>
      </c>
      <c r="K122" s="326">
        <f t="shared" si="8"/>
        <v>0</v>
      </c>
      <c r="L122" s="325">
        <f t="shared" si="8"/>
        <v>0</v>
      </c>
      <c r="M122" s="43"/>
    </row>
    <row r="123" spans="1:13" ht="14.25" hidden="1" customHeight="1">
      <c r="A123" s="340">
        <v>2</v>
      </c>
      <c r="B123" s="336">
        <v>6</v>
      </c>
      <c r="C123" s="337">
        <v>2</v>
      </c>
      <c r="D123" s="338">
        <v>1</v>
      </c>
      <c r="E123" s="336">
        <v>1</v>
      </c>
      <c r="F123" s="372"/>
      <c r="G123" s="338" t="s">
        <v>82</v>
      </c>
      <c r="H123" s="324">
        <v>89</v>
      </c>
      <c r="I123" s="377">
        <f t="shared" si="8"/>
        <v>0</v>
      </c>
      <c r="J123" s="378">
        <f t="shared" si="8"/>
        <v>0</v>
      </c>
      <c r="K123" s="379">
        <f t="shared" si="8"/>
        <v>0</v>
      </c>
      <c r="L123" s="377">
        <f t="shared" si="8"/>
        <v>0</v>
      </c>
      <c r="M123" s="43"/>
    </row>
    <row r="124" spans="1:13" ht="25.5" hidden="1" customHeight="1">
      <c r="A124" s="340">
        <v>2</v>
      </c>
      <c r="B124" s="336">
        <v>6</v>
      </c>
      <c r="C124" s="337">
        <v>2</v>
      </c>
      <c r="D124" s="338">
        <v>1</v>
      </c>
      <c r="E124" s="336">
        <v>1</v>
      </c>
      <c r="F124" s="372">
        <v>1</v>
      </c>
      <c r="G124" s="338" t="s">
        <v>82</v>
      </c>
      <c r="H124" s="324">
        <v>90</v>
      </c>
      <c r="I124" s="344">
        <v>0</v>
      </c>
      <c r="J124" s="344">
        <v>0</v>
      </c>
      <c r="K124" s="344">
        <v>0</v>
      </c>
      <c r="L124" s="344">
        <v>0</v>
      </c>
      <c r="M124" s="43"/>
    </row>
    <row r="125" spans="1:13" ht="26.25" hidden="1" customHeight="1">
      <c r="A125" s="357">
        <v>2</v>
      </c>
      <c r="B125" s="331">
        <v>6</v>
      </c>
      <c r="C125" s="329">
        <v>3</v>
      </c>
      <c r="D125" s="330"/>
      <c r="E125" s="331"/>
      <c r="F125" s="374"/>
      <c r="G125" s="330" t="s">
        <v>83</v>
      </c>
      <c r="H125" s="324">
        <v>91</v>
      </c>
      <c r="I125" s="347">
        <f t="shared" ref="I125:L127" si="9">I126</f>
        <v>0</v>
      </c>
      <c r="J125" s="369">
        <f t="shared" si="9"/>
        <v>0</v>
      </c>
      <c r="K125" s="348">
        <f t="shared" si="9"/>
        <v>0</v>
      </c>
      <c r="L125" s="347">
        <f t="shared" si="9"/>
        <v>0</v>
      </c>
      <c r="M125" s="43"/>
    </row>
    <row r="126" spans="1:13" ht="25.5" hidden="1" customHeight="1">
      <c r="A126" s="340">
        <v>2</v>
      </c>
      <c r="B126" s="336">
        <v>6</v>
      </c>
      <c r="C126" s="337">
        <v>3</v>
      </c>
      <c r="D126" s="338">
        <v>1</v>
      </c>
      <c r="E126" s="336"/>
      <c r="F126" s="372"/>
      <c r="G126" s="338" t="s">
        <v>83</v>
      </c>
      <c r="H126" s="324">
        <v>92</v>
      </c>
      <c r="I126" s="325">
        <f t="shared" si="9"/>
        <v>0</v>
      </c>
      <c r="J126" s="367">
        <f t="shared" si="9"/>
        <v>0</v>
      </c>
      <c r="K126" s="326">
        <f t="shared" si="9"/>
        <v>0</v>
      </c>
      <c r="L126" s="325">
        <f t="shared" si="9"/>
        <v>0</v>
      </c>
      <c r="M126" s="43"/>
    </row>
    <row r="127" spans="1:13" ht="26.25" hidden="1" customHeight="1">
      <c r="A127" s="340">
        <v>2</v>
      </c>
      <c r="B127" s="336">
        <v>6</v>
      </c>
      <c r="C127" s="337">
        <v>3</v>
      </c>
      <c r="D127" s="338">
        <v>1</v>
      </c>
      <c r="E127" s="336">
        <v>1</v>
      </c>
      <c r="F127" s="372"/>
      <c r="G127" s="338" t="s">
        <v>83</v>
      </c>
      <c r="H127" s="324">
        <v>93</v>
      </c>
      <c r="I127" s="325">
        <f t="shared" si="9"/>
        <v>0</v>
      </c>
      <c r="J127" s="367">
        <f t="shared" si="9"/>
        <v>0</v>
      </c>
      <c r="K127" s="326">
        <f t="shared" si="9"/>
        <v>0</v>
      </c>
      <c r="L127" s="325">
        <f t="shared" si="9"/>
        <v>0</v>
      </c>
      <c r="M127" s="43"/>
    </row>
    <row r="128" spans="1:13" ht="27" hidden="1" customHeight="1">
      <c r="A128" s="340">
        <v>2</v>
      </c>
      <c r="B128" s="336">
        <v>6</v>
      </c>
      <c r="C128" s="337">
        <v>3</v>
      </c>
      <c r="D128" s="338">
        <v>1</v>
      </c>
      <c r="E128" s="336">
        <v>1</v>
      </c>
      <c r="F128" s="372">
        <v>1</v>
      </c>
      <c r="G128" s="338" t="s">
        <v>83</v>
      </c>
      <c r="H128" s="324">
        <v>94</v>
      </c>
      <c r="I128" s="344">
        <v>0</v>
      </c>
      <c r="J128" s="344">
        <v>0</v>
      </c>
      <c r="K128" s="344">
        <v>0</v>
      </c>
      <c r="L128" s="344">
        <v>0</v>
      </c>
      <c r="M128" s="43"/>
    </row>
    <row r="129" spans="1:13" ht="25.5" hidden="1" customHeight="1">
      <c r="A129" s="357">
        <v>2</v>
      </c>
      <c r="B129" s="331">
        <v>6</v>
      </c>
      <c r="C129" s="329">
        <v>4</v>
      </c>
      <c r="D129" s="330"/>
      <c r="E129" s="331"/>
      <c r="F129" s="374"/>
      <c r="G129" s="330" t="s">
        <v>84</v>
      </c>
      <c r="H129" s="324">
        <v>95</v>
      </c>
      <c r="I129" s="347">
        <f t="shared" ref="I129:L131" si="10">I130</f>
        <v>0</v>
      </c>
      <c r="J129" s="369">
        <f t="shared" si="10"/>
        <v>0</v>
      </c>
      <c r="K129" s="348">
        <f t="shared" si="10"/>
        <v>0</v>
      </c>
      <c r="L129" s="347">
        <f t="shared" si="10"/>
        <v>0</v>
      </c>
      <c r="M129" s="43"/>
    </row>
    <row r="130" spans="1:13" ht="27" hidden="1" customHeight="1">
      <c r="A130" s="340">
        <v>2</v>
      </c>
      <c r="B130" s="336">
        <v>6</v>
      </c>
      <c r="C130" s="337">
        <v>4</v>
      </c>
      <c r="D130" s="338">
        <v>1</v>
      </c>
      <c r="E130" s="336"/>
      <c r="F130" s="372"/>
      <c r="G130" s="338" t="s">
        <v>84</v>
      </c>
      <c r="H130" s="324">
        <v>96</v>
      </c>
      <c r="I130" s="325">
        <f t="shared" si="10"/>
        <v>0</v>
      </c>
      <c r="J130" s="367">
        <f t="shared" si="10"/>
        <v>0</v>
      </c>
      <c r="K130" s="326">
        <f t="shared" si="10"/>
        <v>0</v>
      </c>
      <c r="L130" s="325">
        <f t="shared" si="10"/>
        <v>0</v>
      </c>
      <c r="M130" s="43"/>
    </row>
    <row r="131" spans="1:13" ht="27" hidden="1" customHeight="1">
      <c r="A131" s="340">
        <v>2</v>
      </c>
      <c r="B131" s="336">
        <v>6</v>
      </c>
      <c r="C131" s="337">
        <v>4</v>
      </c>
      <c r="D131" s="338">
        <v>1</v>
      </c>
      <c r="E131" s="336">
        <v>1</v>
      </c>
      <c r="F131" s="372"/>
      <c r="G131" s="338" t="s">
        <v>84</v>
      </c>
      <c r="H131" s="324">
        <v>97</v>
      </c>
      <c r="I131" s="325">
        <f t="shared" si="10"/>
        <v>0</v>
      </c>
      <c r="J131" s="367">
        <f t="shared" si="10"/>
        <v>0</v>
      </c>
      <c r="K131" s="326">
        <f t="shared" si="10"/>
        <v>0</v>
      </c>
      <c r="L131" s="325">
        <f t="shared" si="10"/>
        <v>0</v>
      </c>
      <c r="M131" s="43"/>
    </row>
    <row r="132" spans="1:13" ht="27.75" hidden="1" customHeight="1">
      <c r="A132" s="340">
        <v>2</v>
      </c>
      <c r="B132" s="336">
        <v>6</v>
      </c>
      <c r="C132" s="337">
        <v>4</v>
      </c>
      <c r="D132" s="338">
        <v>1</v>
      </c>
      <c r="E132" s="336">
        <v>1</v>
      </c>
      <c r="F132" s="372">
        <v>1</v>
      </c>
      <c r="G132" s="338" t="s">
        <v>84</v>
      </c>
      <c r="H132" s="324">
        <v>98</v>
      </c>
      <c r="I132" s="344">
        <v>0</v>
      </c>
      <c r="J132" s="344">
        <v>0</v>
      </c>
      <c r="K132" s="344">
        <v>0</v>
      </c>
      <c r="L132" s="344">
        <v>0</v>
      </c>
      <c r="M132" s="43"/>
    </row>
    <row r="133" spans="1:13" ht="27" hidden="1" customHeight="1">
      <c r="A133" s="349">
        <v>2</v>
      </c>
      <c r="B133" s="358">
        <v>6</v>
      </c>
      <c r="C133" s="359">
        <v>5</v>
      </c>
      <c r="D133" s="361"/>
      <c r="E133" s="358"/>
      <c r="F133" s="380"/>
      <c r="G133" s="361" t="s">
        <v>85</v>
      </c>
      <c r="H133" s="324">
        <v>99</v>
      </c>
      <c r="I133" s="354">
        <f t="shared" ref="I133:L135" si="11">I134</f>
        <v>0</v>
      </c>
      <c r="J133" s="381">
        <f t="shared" si="11"/>
        <v>0</v>
      </c>
      <c r="K133" s="355">
        <f t="shared" si="11"/>
        <v>0</v>
      </c>
      <c r="L133" s="354">
        <f t="shared" si="11"/>
        <v>0</v>
      </c>
      <c r="M133" s="43"/>
    </row>
    <row r="134" spans="1:13" ht="29.25" hidden="1" customHeight="1">
      <c r="A134" s="340">
        <v>2</v>
      </c>
      <c r="B134" s="336">
        <v>6</v>
      </c>
      <c r="C134" s="337">
        <v>5</v>
      </c>
      <c r="D134" s="338">
        <v>1</v>
      </c>
      <c r="E134" s="336"/>
      <c r="F134" s="372"/>
      <c r="G134" s="361" t="s">
        <v>85</v>
      </c>
      <c r="H134" s="324">
        <v>100</v>
      </c>
      <c r="I134" s="325">
        <f t="shared" si="11"/>
        <v>0</v>
      </c>
      <c r="J134" s="367">
        <f t="shared" si="11"/>
        <v>0</v>
      </c>
      <c r="K134" s="326">
        <f t="shared" si="11"/>
        <v>0</v>
      </c>
      <c r="L134" s="325">
        <f t="shared" si="11"/>
        <v>0</v>
      </c>
      <c r="M134" s="43"/>
    </row>
    <row r="135" spans="1:13" ht="25.5" hidden="1" customHeight="1">
      <c r="A135" s="340">
        <v>2</v>
      </c>
      <c r="B135" s="336">
        <v>6</v>
      </c>
      <c r="C135" s="337">
        <v>5</v>
      </c>
      <c r="D135" s="338">
        <v>1</v>
      </c>
      <c r="E135" s="336">
        <v>1</v>
      </c>
      <c r="F135" s="372"/>
      <c r="G135" s="361" t="s">
        <v>85</v>
      </c>
      <c r="H135" s="324">
        <v>101</v>
      </c>
      <c r="I135" s="325">
        <f t="shared" si="11"/>
        <v>0</v>
      </c>
      <c r="J135" s="367">
        <f t="shared" si="11"/>
        <v>0</v>
      </c>
      <c r="K135" s="326">
        <f t="shared" si="11"/>
        <v>0</v>
      </c>
      <c r="L135" s="325">
        <f t="shared" si="11"/>
        <v>0</v>
      </c>
      <c r="M135" s="43"/>
    </row>
    <row r="136" spans="1:13" ht="27.75" hidden="1" customHeight="1">
      <c r="A136" s="336">
        <v>2</v>
      </c>
      <c r="B136" s="337">
        <v>6</v>
      </c>
      <c r="C136" s="336">
        <v>5</v>
      </c>
      <c r="D136" s="336">
        <v>1</v>
      </c>
      <c r="E136" s="338">
        <v>1</v>
      </c>
      <c r="F136" s="372">
        <v>1</v>
      </c>
      <c r="G136" s="336" t="s">
        <v>86</v>
      </c>
      <c r="H136" s="324">
        <v>102</v>
      </c>
      <c r="I136" s="344">
        <v>0</v>
      </c>
      <c r="J136" s="344">
        <v>0</v>
      </c>
      <c r="K136" s="344">
        <v>0</v>
      </c>
      <c r="L136" s="344">
        <v>0</v>
      </c>
      <c r="M136" s="43"/>
    </row>
    <row r="137" spans="1:13" ht="27.75" hidden="1" customHeight="1">
      <c r="A137" s="340">
        <v>2</v>
      </c>
      <c r="B137" s="337">
        <v>6</v>
      </c>
      <c r="C137" s="336">
        <v>6</v>
      </c>
      <c r="D137" s="337"/>
      <c r="E137" s="338"/>
      <c r="F137" s="339"/>
      <c r="G137" s="92" t="s">
        <v>87</v>
      </c>
      <c r="H137" s="324">
        <v>103</v>
      </c>
      <c r="I137" s="326">
        <f t="shared" ref="I137:L139" si="12">I138</f>
        <v>0</v>
      </c>
      <c r="J137" s="325">
        <f t="shared" si="12"/>
        <v>0</v>
      </c>
      <c r="K137" s="325">
        <f t="shared" si="12"/>
        <v>0</v>
      </c>
      <c r="L137" s="325">
        <f t="shared" si="12"/>
        <v>0</v>
      </c>
      <c r="M137" s="43"/>
    </row>
    <row r="138" spans="1:13" ht="27.75" hidden="1" customHeight="1">
      <c r="A138" s="340">
        <v>2</v>
      </c>
      <c r="B138" s="337">
        <v>6</v>
      </c>
      <c r="C138" s="336">
        <v>6</v>
      </c>
      <c r="D138" s="337">
        <v>1</v>
      </c>
      <c r="E138" s="338"/>
      <c r="F138" s="339"/>
      <c r="G138" s="92" t="s">
        <v>87</v>
      </c>
      <c r="H138" s="324">
        <v>104</v>
      </c>
      <c r="I138" s="325">
        <f t="shared" si="12"/>
        <v>0</v>
      </c>
      <c r="J138" s="325">
        <f t="shared" si="12"/>
        <v>0</v>
      </c>
      <c r="K138" s="325">
        <f t="shared" si="12"/>
        <v>0</v>
      </c>
      <c r="L138" s="325">
        <f t="shared" si="12"/>
        <v>0</v>
      </c>
      <c r="M138" s="43"/>
    </row>
    <row r="139" spans="1:13" ht="27.75" hidden="1" customHeight="1">
      <c r="A139" s="340">
        <v>2</v>
      </c>
      <c r="B139" s="337">
        <v>6</v>
      </c>
      <c r="C139" s="336">
        <v>6</v>
      </c>
      <c r="D139" s="337">
        <v>1</v>
      </c>
      <c r="E139" s="338">
        <v>1</v>
      </c>
      <c r="F139" s="339"/>
      <c r="G139" s="92" t="s">
        <v>87</v>
      </c>
      <c r="H139" s="324">
        <v>105</v>
      </c>
      <c r="I139" s="325">
        <f t="shared" si="12"/>
        <v>0</v>
      </c>
      <c r="J139" s="325">
        <f t="shared" si="12"/>
        <v>0</v>
      </c>
      <c r="K139" s="325">
        <f t="shared" si="12"/>
        <v>0</v>
      </c>
      <c r="L139" s="325">
        <f t="shared" si="12"/>
        <v>0</v>
      </c>
      <c r="M139" s="43"/>
    </row>
    <row r="140" spans="1:13" ht="27.75" hidden="1" customHeight="1">
      <c r="A140" s="340">
        <v>2</v>
      </c>
      <c r="B140" s="337">
        <v>6</v>
      </c>
      <c r="C140" s="336">
        <v>6</v>
      </c>
      <c r="D140" s="337">
        <v>1</v>
      </c>
      <c r="E140" s="338">
        <v>1</v>
      </c>
      <c r="F140" s="339">
        <v>1</v>
      </c>
      <c r="G140" s="85" t="s">
        <v>87</v>
      </c>
      <c r="H140" s="324">
        <v>106</v>
      </c>
      <c r="I140" s="344">
        <v>0</v>
      </c>
      <c r="J140" s="382">
        <v>0</v>
      </c>
      <c r="K140" s="344">
        <v>0</v>
      </c>
      <c r="L140" s="344">
        <v>0</v>
      </c>
      <c r="M140" s="43"/>
    </row>
    <row r="141" spans="1:13" ht="28.5" customHeight="1">
      <c r="A141" s="371">
        <v>2</v>
      </c>
      <c r="B141" s="320">
        <v>7</v>
      </c>
      <c r="C141" s="320"/>
      <c r="D141" s="321"/>
      <c r="E141" s="321"/>
      <c r="F141" s="323"/>
      <c r="G141" s="322" t="s">
        <v>88</v>
      </c>
      <c r="H141" s="324">
        <v>107</v>
      </c>
      <c r="I141" s="326">
        <f>SUM(I142+I147+I155)</f>
        <v>22879</v>
      </c>
      <c r="J141" s="367">
        <f>SUM(J142+J147+J155)</f>
        <v>22879</v>
      </c>
      <c r="K141" s="326">
        <f>SUM(K142+K147+K155)</f>
        <v>22879</v>
      </c>
      <c r="L141" s="325">
        <f>SUM(L142+L147+L155)</f>
        <v>22879</v>
      </c>
      <c r="M141" s="43"/>
    </row>
    <row r="142" spans="1:13" hidden="1">
      <c r="A142" s="340">
        <v>2</v>
      </c>
      <c r="B142" s="336">
        <v>7</v>
      </c>
      <c r="C142" s="336">
        <v>1</v>
      </c>
      <c r="D142" s="337"/>
      <c r="E142" s="337"/>
      <c r="F142" s="339"/>
      <c r="G142" s="338" t="s">
        <v>89</v>
      </c>
      <c r="H142" s="324">
        <v>108</v>
      </c>
      <c r="I142" s="326">
        <f t="shared" ref="I142:L143" si="13">I143</f>
        <v>0</v>
      </c>
      <c r="J142" s="367">
        <f t="shared" si="13"/>
        <v>0</v>
      </c>
      <c r="K142" s="326">
        <f t="shared" si="13"/>
        <v>0</v>
      </c>
      <c r="L142" s="325">
        <f t="shared" si="13"/>
        <v>0</v>
      </c>
    </row>
    <row r="143" spans="1:13" ht="24" hidden="1" customHeight="1">
      <c r="A143" s="340">
        <v>2</v>
      </c>
      <c r="B143" s="336">
        <v>7</v>
      </c>
      <c r="C143" s="336">
        <v>1</v>
      </c>
      <c r="D143" s="337">
        <v>1</v>
      </c>
      <c r="E143" s="337"/>
      <c r="F143" s="339"/>
      <c r="G143" s="338" t="s">
        <v>89</v>
      </c>
      <c r="H143" s="324">
        <v>109</v>
      </c>
      <c r="I143" s="326">
        <f t="shared" si="13"/>
        <v>0</v>
      </c>
      <c r="J143" s="367">
        <f t="shared" si="13"/>
        <v>0</v>
      </c>
      <c r="K143" s="326">
        <f t="shared" si="13"/>
        <v>0</v>
      </c>
      <c r="L143" s="325">
        <f t="shared" si="13"/>
        <v>0</v>
      </c>
      <c r="M143" s="43"/>
    </row>
    <row r="144" spans="1:13" ht="28.5" hidden="1" customHeight="1">
      <c r="A144" s="340">
        <v>2</v>
      </c>
      <c r="B144" s="336">
        <v>7</v>
      </c>
      <c r="C144" s="336">
        <v>1</v>
      </c>
      <c r="D144" s="337">
        <v>1</v>
      </c>
      <c r="E144" s="337">
        <v>1</v>
      </c>
      <c r="F144" s="339"/>
      <c r="G144" s="338" t="s">
        <v>89</v>
      </c>
      <c r="H144" s="324">
        <v>110</v>
      </c>
      <c r="I144" s="326">
        <f>SUM(I145:I146)</f>
        <v>0</v>
      </c>
      <c r="J144" s="367">
        <f>SUM(J145:J146)</f>
        <v>0</v>
      </c>
      <c r="K144" s="326">
        <f>SUM(K145:K146)</f>
        <v>0</v>
      </c>
      <c r="L144" s="325">
        <f>SUM(L145:L146)</f>
        <v>0</v>
      </c>
      <c r="M144" s="43"/>
    </row>
    <row r="145" spans="1:13" ht="26.25" hidden="1" customHeight="1">
      <c r="A145" s="357">
        <v>2</v>
      </c>
      <c r="B145" s="331">
        <v>7</v>
      </c>
      <c r="C145" s="357">
        <v>1</v>
      </c>
      <c r="D145" s="336">
        <v>1</v>
      </c>
      <c r="E145" s="329">
        <v>1</v>
      </c>
      <c r="F145" s="332">
        <v>1</v>
      </c>
      <c r="G145" s="330" t="s">
        <v>90</v>
      </c>
      <c r="H145" s="324">
        <v>111</v>
      </c>
      <c r="I145" s="383">
        <v>0</v>
      </c>
      <c r="J145" s="383">
        <v>0</v>
      </c>
      <c r="K145" s="383">
        <v>0</v>
      </c>
      <c r="L145" s="383">
        <v>0</v>
      </c>
      <c r="M145" s="43"/>
    </row>
    <row r="146" spans="1:13" ht="24" hidden="1" customHeight="1">
      <c r="A146" s="336">
        <v>2</v>
      </c>
      <c r="B146" s="336">
        <v>7</v>
      </c>
      <c r="C146" s="340">
        <v>1</v>
      </c>
      <c r="D146" s="336">
        <v>1</v>
      </c>
      <c r="E146" s="337">
        <v>1</v>
      </c>
      <c r="F146" s="339">
        <v>2</v>
      </c>
      <c r="G146" s="338" t="s">
        <v>91</v>
      </c>
      <c r="H146" s="324">
        <v>112</v>
      </c>
      <c r="I146" s="343">
        <v>0</v>
      </c>
      <c r="J146" s="343">
        <v>0</v>
      </c>
      <c r="K146" s="343">
        <v>0</v>
      </c>
      <c r="L146" s="343">
        <v>0</v>
      </c>
      <c r="M146" s="43"/>
    </row>
    <row r="147" spans="1:13" ht="25.5" hidden="1" customHeight="1">
      <c r="A147" s="349">
        <v>2</v>
      </c>
      <c r="B147" s="350">
        <v>7</v>
      </c>
      <c r="C147" s="349">
        <v>2</v>
      </c>
      <c r="D147" s="350"/>
      <c r="E147" s="351"/>
      <c r="F147" s="353"/>
      <c r="G147" s="352" t="s">
        <v>92</v>
      </c>
      <c r="H147" s="324">
        <v>113</v>
      </c>
      <c r="I147" s="334">
        <f t="shared" ref="I147:L148" si="14">I148</f>
        <v>0</v>
      </c>
      <c r="J147" s="370">
        <f t="shared" si="14"/>
        <v>0</v>
      </c>
      <c r="K147" s="334">
        <f t="shared" si="14"/>
        <v>0</v>
      </c>
      <c r="L147" s="335">
        <f t="shared" si="14"/>
        <v>0</v>
      </c>
      <c r="M147" s="43"/>
    </row>
    <row r="148" spans="1:13" ht="25.5" hidden="1" customHeight="1">
      <c r="A148" s="340">
        <v>2</v>
      </c>
      <c r="B148" s="336">
        <v>7</v>
      </c>
      <c r="C148" s="340">
        <v>2</v>
      </c>
      <c r="D148" s="336">
        <v>1</v>
      </c>
      <c r="E148" s="337"/>
      <c r="F148" s="339"/>
      <c r="G148" s="338" t="s">
        <v>93</v>
      </c>
      <c r="H148" s="324">
        <v>114</v>
      </c>
      <c r="I148" s="326">
        <f t="shared" si="14"/>
        <v>0</v>
      </c>
      <c r="J148" s="367">
        <f t="shared" si="14"/>
        <v>0</v>
      </c>
      <c r="K148" s="326">
        <f t="shared" si="14"/>
        <v>0</v>
      </c>
      <c r="L148" s="325">
        <f t="shared" si="14"/>
        <v>0</v>
      </c>
      <c r="M148" s="43"/>
    </row>
    <row r="149" spans="1:13" ht="25.5" hidden="1" customHeight="1">
      <c r="A149" s="340">
        <v>2</v>
      </c>
      <c r="B149" s="336">
        <v>7</v>
      </c>
      <c r="C149" s="340">
        <v>2</v>
      </c>
      <c r="D149" s="336">
        <v>1</v>
      </c>
      <c r="E149" s="337">
        <v>1</v>
      </c>
      <c r="F149" s="339"/>
      <c r="G149" s="338" t="s">
        <v>93</v>
      </c>
      <c r="H149" s="324">
        <v>115</v>
      </c>
      <c r="I149" s="326">
        <f>SUM(I150:I151)</f>
        <v>0</v>
      </c>
      <c r="J149" s="367">
        <f>SUM(J150:J151)</f>
        <v>0</v>
      </c>
      <c r="K149" s="326">
        <f>SUM(K150:K151)</f>
        <v>0</v>
      </c>
      <c r="L149" s="325">
        <f>SUM(L150:L151)</f>
        <v>0</v>
      </c>
      <c r="M149" s="43"/>
    </row>
    <row r="150" spans="1:13" ht="23.25" hidden="1" customHeight="1">
      <c r="A150" s="340">
        <v>2</v>
      </c>
      <c r="B150" s="336">
        <v>7</v>
      </c>
      <c r="C150" s="340">
        <v>2</v>
      </c>
      <c r="D150" s="336">
        <v>1</v>
      </c>
      <c r="E150" s="337">
        <v>1</v>
      </c>
      <c r="F150" s="339">
        <v>1</v>
      </c>
      <c r="G150" s="338" t="s">
        <v>94</v>
      </c>
      <c r="H150" s="324">
        <v>116</v>
      </c>
      <c r="I150" s="343">
        <v>0</v>
      </c>
      <c r="J150" s="343">
        <v>0</v>
      </c>
      <c r="K150" s="343">
        <v>0</v>
      </c>
      <c r="L150" s="343">
        <v>0</v>
      </c>
      <c r="M150" s="43"/>
    </row>
    <row r="151" spans="1:13" ht="26.25" hidden="1" customHeight="1">
      <c r="A151" s="340">
        <v>2</v>
      </c>
      <c r="B151" s="336">
        <v>7</v>
      </c>
      <c r="C151" s="340">
        <v>2</v>
      </c>
      <c r="D151" s="336">
        <v>1</v>
      </c>
      <c r="E151" s="337">
        <v>1</v>
      </c>
      <c r="F151" s="339">
        <v>2</v>
      </c>
      <c r="G151" s="338" t="s">
        <v>95</v>
      </c>
      <c r="H151" s="324">
        <v>117</v>
      </c>
      <c r="I151" s="343">
        <v>0</v>
      </c>
      <c r="J151" s="343">
        <v>0</v>
      </c>
      <c r="K151" s="343">
        <v>0</v>
      </c>
      <c r="L151" s="343">
        <v>0</v>
      </c>
      <c r="M151" s="43"/>
    </row>
    <row r="152" spans="1:13" ht="27.75" hidden="1" customHeight="1">
      <c r="A152" s="340">
        <v>2</v>
      </c>
      <c r="B152" s="336">
        <v>7</v>
      </c>
      <c r="C152" s="340">
        <v>2</v>
      </c>
      <c r="D152" s="336">
        <v>2</v>
      </c>
      <c r="E152" s="337"/>
      <c r="F152" s="339"/>
      <c r="G152" s="338" t="s">
        <v>96</v>
      </c>
      <c r="H152" s="324">
        <v>118</v>
      </c>
      <c r="I152" s="326">
        <f>I153</f>
        <v>0</v>
      </c>
      <c r="J152" s="326">
        <f>J153</f>
        <v>0</v>
      </c>
      <c r="K152" s="326">
        <f>K153</f>
        <v>0</v>
      </c>
      <c r="L152" s="326">
        <f>L153</f>
        <v>0</v>
      </c>
      <c r="M152" s="43"/>
    </row>
    <row r="153" spans="1:13" ht="24.75" hidden="1" customHeight="1">
      <c r="A153" s="340">
        <v>2</v>
      </c>
      <c r="B153" s="336">
        <v>7</v>
      </c>
      <c r="C153" s="340">
        <v>2</v>
      </c>
      <c r="D153" s="336">
        <v>2</v>
      </c>
      <c r="E153" s="337">
        <v>1</v>
      </c>
      <c r="F153" s="339"/>
      <c r="G153" s="338" t="s">
        <v>96</v>
      </c>
      <c r="H153" s="324">
        <v>119</v>
      </c>
      <c r="I153" s="326">
        <f>SUM(I154)</f>
        <v>0</v>
      </c>
      <c r="J153" s="326">
        <f>SUM(J154)</f>
        <v>0</v>
      </c>
      <c r="K153" s="326">
        <f>SUM(K154)</f>
        <v>0</v>
      </c>
      <c r="L153" s="326">
        <f>SUM(L154)</f>
        <v>0</v>
      </c>
      <c r="M153" s="43"/>
    </row>
    <row r="154" spans="1:13" ht="27" hidden="1" customHeight="1">
      <c r="A154" s="340">
        <v>2</v>
      </c>
      <c r="B154" s="336">
        <v>7</v>
      </c>
      <c r="C154" s="340">
        <v>2</v>
      </c>
      <c r="D154" s="336">
        <v>2</v>
      </c>
      <c r="E154" s="337">
        <v>1</v>
      </c>
      <c r="F154" s="339">
        <v>1</v>
      </c>
      <c r="G154" s="338" t="s">
        <v>96</v>
      </c>
      <c r="H154" s="324">
        <v>120</v>
      </c>
      <c r="I154" s="343">
        <v>0</v>
      </c>
      <c r="J154" s="343">
        <v>0</v>
      </c>
      <c r="K154" s="343">
        <v>0</v>
      </c>
      <c r="L154" s="343">
        <v>0</v>
      </c>
      <c r="M154" s="43"/>
    </row>
    <row r="155" spans="1:13">
      <c r="A155" s="340">
        <v>2</v>
      </c>
      <c r="B155" s="336">
        <v>7</v>
      </c>
      <c r="C155" s="340">
        <v>3</v>
      </c>
      <c r="D155" s="336"/>
      <c r="E155" s="337"/>
      <c r="F155" s="339"/>
      <c r="G155" s="338" t="s">
        <v>97</v>
      </c>
      <c r="H155" s="324">
        <v>121</v>
      </c>
      <c r="I155" s="326">
        <f t="shared" ref="I155:L156" si="15">I156</f>
        <v>22879</v>
      </c>
      <c r="J155" s="367">
        <f t="shared" si="15"/>
        <v>22879</v>
      </c>
      <c r="K155" s="326">
        <f t="shared" si="15"/>
        <v>22879</v>
      </c>
      <c r="L155" s="325">
        <f t="shared" si="15"/>
        <v>22879</v>
      </c>
    </row>
    <row r="156" spans="1:13">
      <c r="A156" s="349">
        <v>2</v>
      </c>
      <c r="B156" s="358">
        <v>7</v>
      </c>
      <c r="C156" s="384">
        <v>3</v>
      </c>
      <c r="D156" s="358">
        <v>1</v>
      </c>
      <c r="E156" s="359"/>
      <c r="F156" s="360"/>
      <c r="G156" s="361" t="s">
        <v>97</v>
      </c>
      <c r="H156" s="324">
        <v>122</v>
      </c>
      <c r="I156" s="355">
        <f t="shared" si="15"/>
        <v>22879</v>
      </c>
      <c r="J156" s="381">
        <f t="shared" si="15"/>
        <v>22879</v>
      </c>
      <c r="K156" s="355">
        <f t="shared" si="15"/>
        <v>22879</v>
      </c>
      <c r="L156" s="354">
        <f t="shared" si="15"/>
        <v>22879</v>
      </c>
    </row>
    <row r="157" spans="1:13">
      <c r="A157" s="340">
        <v>2</v>
      </c>
      <c r="B157" s="336">
        <v>7</v>
      </c>
      <c r="C157" s="340">
        <v>3</v>
      </c>
      <c r="D157" s="336">
        <v>1</v>
      </c>
      <c r="E157" s="337">
        <v>1</v>
      </c>
      <c r="F157" s="339"/>
      <c r="G157" s="338" t="s">
        <v>97</v>
      </c>
      <c r="H157" s="324">
        <v>123</v>
      </c>
      <c r="I157" s="326">
        <f>SUM(I158:I159)</f>
        <v>22879</v>
      </c>
      <c r="J157" s="367">
        <f>SUM(J158:J159)</f>
        <v>22879</v>
      </c>
      <c r="K157" s="326">
        <f>SUM(K158:K159)</f>
        <v>22879</v>
      </c>
      <c r="L157" s="325">
        <f>SUM(L158:L159)</f>
        <v>22879</v>
      </c>
    </row>
    <row r="158" spans="1:13">
      <c r="A158" s="357">
        <v>2</v>
      </c>
      <c r="B158" s="331">
        <v>7</v>
      </c>
      <c r="C158" s="357">
        <v>3</v>
      </c>
      <c r="D158" s="331">
        <v>1</v>
      </c>
      <c r="E158" s="329">
        <v>1</v>
      </c>
      <c r="F158" s="332">
        <v>1</v>
      </c>
      <c r="G158" s="330" t="s">
        <v>98</v>
      </c>
      <c r="H158" s="324">
        <v>124</v>
      </c>
      <c r="I158" s="383">
        <v>22879</v>
      </c>
      <c r="J158" s="383">
        <v>22879</v>
      </c>
      <c r="K158" s="383">
        <v>22879</v>
      </c>
      <c r="L158" s="383">
        <v>22879</v>
      </c>
    </row>
    <row r="159" spans="1:13" ht="25.5" hidden="1" customHeight="1">
      <c r="A159" s="340">
        <v>2</v>
      </c>
      <c r="B159" s="336">
        <v>7</v>
      </c>
      <c r="C159" s="340">
        <v>3</v>
      </c>
      <c r="D159" s="336">
        <v>1</v>
      </c>
      <c r="E159" s="337">
        <v>1</v>
      </c>
      <c r="F159" s="339">
        <v>2</v>
      </c>
      <c r="G159" s="338" t="s">
        <v>99</v>
      </c>
      <c r="H159" s="324">
        <v>125</v>
      </c>
      <c r="I159" s="343">
        <v>0</v>
      </c>
      <c r="J159" s="344">
        <v>0</v>
      </c>
      <c r="K159" s="344">
        <v>0</v>
      </c>
      <c r="L159" s="344">
        <v>0</v>
      </c>
      <c r="M159" s="43"/>
    </row>
    <row r="160" spans="1:13" ht="24" hidden="1" customHeight="1">
      <c r="A160" s="371">
        <v>2</v>
      </c>
      <c r="B160" s="371">
        <v>8</v>
      </c>
      <c r="C160" s="320"/>
      <c r="D160" s="346"/>
      <c r="E160" s="328"/>
      <c r="F160" s="385"/>
      <c r="G160" s="333" t="s">
        <v>100</v>
      </c>
      <c r="H160" s="324">
        <v>126</v>
      </c>
      <c r="I160" s="348">
        <f>I161</f>
        <v>0</v>
      </c>
      <c r="J160" s="369">
        <f>J161</f>
        <v>0</v>
      </c>
      <c r="K160" s="348">
        <f>K161</f>
        <v>0</v>
      </c>
      <c r="L160" s="347">
        <f>L161</f>
        <v>0</v>
      </c>
      <c r="M160" s="43"/>
    </row>
    <row r="161" spans="1:13" ht="21.75" hidden="1" customHeight="1">
      <c r="A161" s="349">
        <v>2</v>
      </c>
      <c r="B161" s="349">
        <v>8</v>
      </c>
      <c r="C161" s="349">
        <v>1</v>
      </c>
      <c r="D161" s="350"/>
      <c r="E161" s="351"/>
      <c r="F161" s="353"/>
      <c r="G161" s="330" t="s">
        <v>100</v>
      </c>
      <c r="H161" s="324">
        <v>127</v>
      </c>
      <c r="I161" s="348">
        <f>I162+I167</f>
        <v>0</v>
      </c>
      <c r="J161" s="369">
        <f>J162+J167</f>
        <v>0</v>
      </c>
      <c r="K161" s="348">
        <f>K162+K167</f>
        <v>0</v>
      </c>
      <c r="L161" s="347">
        <f>L162+L167</f>
        <v>0</v>
      </c>
      <c r="M161" s="43"/>
    </row>
    <row r="162" spans="1:13" ht="27" hidden="1" customHeight="1">
      <c r="A162" s="340">
        <v>2</v>
      </c>
      <c r="B162" s="336">
        <v>8</v>
      </c>
      <c r="C162" s="338">
        <v>1</v>
      </c>
      <c r="D162" s="336">
        <v>1</v>
      </c>
      <c r="E162" s="337"/>
      <c r="F162" s="339"/>
      <c r="G162" s="338" t="s">
        <v>101</v>
      </c>
      <c r="H162" s="324">
        <v>128</v>
      </c>
      <c r="I162" s="326">
        <f>I163</f>
        <v>0</v>
      </c>
      <c r="J162" s="367">
        <f>J163</f>
        <v>0</v>
      </c>
      <c r="K162" s="326">
        <f>K163</f>
        <v>0</v>
      </c>
      <c r="L162" s="325">
        <f>L163</f>
        <v>0</v>
      </c>
      <c r="M162" s="43"/>
    </row>
    <row r="163" spans="1:13" ht="23.25" hidden="1" customHeight="1">
      <c r="A163" s="340">
        <v>2</v>
      </c>
      <c r="B163" s="336">
        <v>8</v>
      </c>
      <c r="C163" s="330">
        <v>1</v>
      </c>
      <c r="D163" s="331">
        <v>1</v>
      </c>
      <c r="E163" s="329">
        <v>1</v>
      </c>
      <c r="F163" s="332"/>
      <c r="G163" s="338" t="s">
        <v>101</v>
      </c>
      <c r="H163" s="324">
        <v>129</v>
      </c>
      <c r="I163" s="348">
        <f>SUM(I164:I166)</f>
        <v>0</v>
      </c>
      <c r="J163" s="348">
        <f>SUM(J164:J166)</f>
        <v>0</v>
      </c>
      <c r="K163" s="348">
        <f>SUM(K164:K166)</f>
        <v>0</v>
      </c>
      <c r="L163" s="348">
        <f>SUM(L164:L166)</f>
        <v>0</v>
      </c>
      <c r="M163" s="43"/>
    </row>
    <row r="164" spans="1:13" ht="23.25" hidden="1" customHeight="1">
      <c r="A164" s="336">
        <v>2</v>
      </c>
      <c r="B164" s="331">
        <v>8</v>
      </c>
      <c r="C164" s="338">
        <v>1</v>
      </c>
      <c r="D164" s="336">
        <v>1</v>
      </c>
      <c r="E164" s="337">
        <v>1</v>
      </c>
      <c r="F164" s="339">
        <v>1</v>
      </c>
      <c r="G164" s="338" t="s">
        <v>102</v>
      </c>
      <c r="H164" s="324">
        <v>130</v>
      </c>
      <c r="I164" s="343">
        <v>0</v>
      </c>
      <c r="J164" s="343">
        <v>0</v>
      </c>
      <c r="K164" s="343">
        <v>0</v>
      </c>
      <c r="L164" s="343">
        <v>0</v>
      </c>
      <c r="M164" s="43"/>
    </row>
    <row r="165" spans="1:13" ht="27" hidden="1" customHeight="1">
      <c r="A165" s="349">
        <v>2</v>
      </c>
      <c r="B165" s="358">
        <v>8</v>
      </c>
      <c r="C165" s="361">
        <v>1</v>
      </c>
      <c r="D165" s="358">
        <v>1</v>
      </c>
      <c r="E165" s="359">
        <v>1</v>
      </c>
      <c r="F165" s="360">
        <v>2</v>
      </c>
      <c r="G165" s="361" t="s">
        <v>103</v>
      </c>
      <c r="H165" s="324">
        <v>131</v>
      </c>
      <c r="I165" s="386">
        <v>0</v>
      </c>
      <c r="J165" s="386">
        <v>0</v>
      </c>
      <c r="K165" s="386">
        <v>0</v>
      </c>
      <c r="L165" s="386">
        <v>0</v>
      </c>
      <c r="M165" s="43"/>
    </row>
    <row r="166" spans="1:13" hidden="1">
      <c r="A166" s="349">
        <v>2</v>
      </c>
      <c r="B166" s="358">
        <v>8</v>
      </c>
      <c r="C166" s="361">
        <v>1</v>
      </c>
      <c r="D166" s="358">
        <v>1</v>
      </c>
      <c r="E166" s="359">
        <v>1</v>
      </c>
      <c r="F166" s="360">
        <v>3</v>
      </c>
      <c r="G166" s="361" t="s">
        <v>104</v>
      </c>
      <c r="H166" s="324">
        <v>132</v>
      </c>
      <c r="I166" s="386">
        <v>0</v>
      </c>
      <c r="J166" s="387">
        <v>0</v>
      </c>
      <c r="K166" s="386">
        <v>0</v>
      </c>
      <c r="L166" s="362">
        <v>0</v>
      </c>
    </row>
    <row r="167" spans="1:13" ht="23.25" hidden="1" customHeight="1">
      <c r="A167" s="340">
        <v>2</v>
      </c>
      <c r="B167" s="336">
        <v>8</v>
      </c>
      <c r="C167" s="338">
        <v>1</v>
      </c>
      <c r="D167" s="336">
        <v>2</v>
      </c>
      <c r="E167" s="337"/>
      <c r="F167" s="339"/>
      <c r="G167" s="338" t="s">
        <v>105</v>
      </c>
      <c r="H167" s="324">
        <v>133</v>
      </c>
      <c r="I167" s="326">
        <f t="shared" ref="I167:L168" si="16">I168</f>
        <v>0</v>
      </c>
      <c r="J167" s="367">
        <f t="shared" si="16"/>
        <v>0</v>
      </c>
      <c r="K167" s="326">
        <f t="shared" si="16"/>
        <v>0</v>
      </c>
      <c r="L167" s="325">
        <f t="shared" si="16"/>
        <v>0</v>
      </c>
      <c r="M167" s="43"/>
    </row>
    <row r="168" spans="1:13" hidden="1">
      <c r="A168" s="340">
        <v>2</v>
      </c>
      <c r="B168" s="336">
        <v>8</v>
      </c>
      <c r="C168" s="338">
        <v>1</v>
      </c>
      <c r="D168" s="336">
        <v>2</v>
      </c>
      <c r="E168" s="337">
        <v>1</v>
      </c>
      <c r="F168" s="339"/>
      <c r="G168" s="338" t="s">
        <v>105</v>
      </c>
      <c r="H168" s="324">
        <v>134</v>
      </c>
      <c r="I168" s="326">
        <f t="shared" si="16"/>
        <v>0</v>
      </c>
      <c r="J168" s="367">
        <f t="shared" si="16"/>
        <v>0</v>
      </c>
      <c r="K168" s="326">
        <f t="shared" si="16"/>
        <v>0</v>
      </c>
      <c r="L168" s="325">
        <f t="shared" si="16"/>
        <v>0</v>
      </c>
    </row>
    <row r="169" spans="1:13" hidden="1">
      <c r="A169" s="349">
        <v>2</v>
      </c>
      <c r="B169" s="350">
        <v>8</v>
      </c>
      <c r="C169" s="352">
        <v>1</v>
      </c>
      <c r="D169" s="350">
        <v>2</v>
      </c>
      <c r="E169" s="351">
        <v>1</v>
      </c>
      <c r="F169" s="353">
        <v>1</v>
      </c>
      <c r="G169" s="338" t="s">
        <v>105</v>
      </c>
      <c r="H169" s="324">
        <v>135</v>
      </c>
      <c r="I169" s="388">
        <v>0</v>
      </c>
      <c r="J169" s="344">
        <v>0</v>
      </c>
      <c r="K169" s="344">
        <v>0</v>
      </c>
      <c r="L169" s="344">
        <v>0</v>
      </c>
    </row>
    <row r="170" spans="1:13" ht="39.75" hidden="1" customHeight="1">
      <c r="A170" s="371">
        <v>2</v>
      </c>
      <c r="B170" s="320">
        <v>9</v>
      </c>
      <c r="C170" s="322"/>
      <c r="D170" s="320"/>
      <c r="E170" s="321"/>
      <c r="F170" s="323"/>
      <c r="G170" s="322" t="s">
        <v>106</v>
      </c>
      <c r="H170" s="324">
        <v>136</v>
      </c>
      <c r="I170" s="326">
        <f>I171+I175</f>
        <v>0</v>
      </c>
      <c r="J170" s="367">
        <f>J171+J175</f>
        <v>0</v>
      </c>
      <c r="K170" s="326">
        <f>K171+K175</f>
        <v>0</v>
      </c>
      <c r="L170" s="325">
        <f>L171+L175</f>
        <v>0</v>
      </c>
      <c r="M170" s="43"/>
    </row>
    <row r="171" spans="1:13" s="352" customFormat="1" ht="39" hidden="1" customHeight="1">
      <c r="A171" s="340">
        <v>2</v>
      </c>
      <c r="B171" s="336">
        <v>9</v>
      </c>
      <c r="C171" s="338">
        <v>1</v>
      </c>
      <c r="D171" s="336"/>
      <c r="E171" s="337"/>
      <c r="F171" s="339"/>
      <c r="G171" s="338" t="s">
        <v>107</v>
      </c>
      <c r="H171" s="324">
        <v>137</v>
      </c>
      <c r="I171" s="326">
        <f t="shared" ref="I171:L173" si="17">I172</f>
        <v>0</v>
      </c>
      <c r="J171" s="367">
        <f t="shared" si="17"/>
        <v>0</v>
      </c>
      <c r="K171" s="326">
        <f t="shared" si="17"/>
        <v>0</v>
      </c>
      <c r="L171" s="325">
        <f t="shared" si="17"/>
        <v>0</v>
      </c>
    </row>
    <row r="172" spans="1:13" ht="42.75" hidden="1" customHeight="1">
      <c r="A172" s="357">
        <v>2</v>
      </c>
      <c r="B172" s="331">
        <v>9</v>
      </c>
      <c r="C172" s="330">
        <v>1</v>
      </c>
      <c r="D172" s="331">
        <v>1</v>
      </c>
      <c r="E172" s="329"/>
      <c r="F172" s="332"/>
      <c r="G172" s="338" t="s">
        <v>107</v>
      </c>
      <c r="H172" s="324">
        <v>138</v>
      </c>
      <c r="I172" s="348">
        <f t="shared" si="17"/>
        <v>0</v>
      </c>
      <c r="J172" s="369">
        <f t="shared" si="17"/>
        <v>0</v>
      </c>
      <c r="K172" s="348">
        <f t="shared" si="17"/>
        <v>0</v>
      </c>
      <c r="L172" s="347">
        <f t="shared" si="17"/>
        <v>0</v>
      </c>
      <c r="M172" s="43"/>
    </row>
    <row r="173" spans="1:13" ht="38.25" hidden="1" customHeight="1">
      <c r="A173" s="340">
        <v>2</v>
      </c>
      <c r="B173" s="336">
        <v>9</v>
      </c>
      <c r="C173" s="340">
        <v>1</v>
      </c>
      <c r="D173" s="336">
        <v>1</v>
      </c>
      <c r="E173" s="337">
        <v>1</v>
      </c>
      <c r="F173" s="339"/>
      <c r="G173" s="338" t="s">
        <v>107</v>
      </c>
      <c r="H173" s="324">
        <v>139</v>
      </c>
      <c r="I173" s="326">
        <f t="shared" si="17"/>
        <v>0</v>
      </c>
      <c r="J173" s="367">
        <f t="shared" si="17"/>
        <v>0</v>
      </c>
      <c r="K173" s="326">
        <f t="shared" si="17"/>
        <v>0</v>
      </c>
      <c r="L173" s="325">
        <f t="shared" si="17"/>
        <v>0</v>
      </c>
      <c r="M173" s="43"/>
    </row>
    <row r="174" spans="1:13" ht="38.25" hidden="1" customHeight="1">
      <c r="A174" s="357">
        <v>2</v>
      </c>
      <c r="B174" s="331">
        <v>9</v>
      </c>
      <c r="C174" s="331">
        <v>1</v>
      </c>
      <c r="D174" s="331">
        <v>1</v>
      </c>
      <c r="E174" s="329">
        <v>1</v>
      </c>
      <c r="F174" s="332">
        <v>1</v>
      </c>
      <c r="G174" s="338" t="s">
        <v>107</v>
      </c>
      <c r="H174" s="324">
        <v>140</v>
      </c>
      <c r="I174" s="383">
        <v>0</v>
      </c>
      <c r="J174" s="383">
        <v>0</v>
      </c>
      <c r="K174" s="383">
        <v>0</v>
      </c>
      <c r="L174" s="383">
        <v>0</v>
      </c>
      <c r="M174" s="43"/>
    </row>
    <row r="175" spans="1:13" ht="41.25" hidden="1" customHeight="1">
      <c r="A175" s="340">
        <v>2</v>
      </c>
      <c r="B175" s="336">
        <v>9</v>
      </c>
      <c r="C175" s="336">
        <v>2</v>
      </c>
      <c r="D175" s="336"/>
      <c r="E175" s="337"/>
      <c r="F175" s="339"/>
      <c r="G175" s="338" t="s">
        <v>108</v>
      </c>
      <c r="H175" s="324">
        <v>141</v>
      </c>
      <c r="I175" s="326">
        <f>SUM(I176+I181)</f>
        <v>0</v>
      </c>
      <c r="J175" s="326">
        <f>SUM(J176+J181)</f>
        <v>0</v>
      </c>
      <c r="K175" s="326">
        <f>SUM(K176+K181)</f>
        <v>0</v>
      </c>
      <c r="L175" s="326">
        <f>SUM(L176+L181)</f>
        <v>0</v>
      </c>
      <c r="M175" s="43"/>
    </row>
    <row r="176" spans="1:13" ht="44.25" hidden="1" customHeight="1">
      <c r="A176" s="340">
        <v>2</v>
      </c>
      <c r="B176" s="336">
        <v>9</v>
      </c>
      <c r="C176" s="336">
        <v>2</v>
      </c>
      <c r="D176" s="331">
        <v>1</v>
      </c>
      <c r="E176" s="329"/>
      <c r="F176" s="332"/>
      <c r="G176" s="330" t="s">
        <v>109</v>
      </c>
      <c r="H176" s="324">
        <v>142</v>
      </c>
      <c r="I176" s="348">
        <f>I177</f>
        <v>0</v>
      </c>
      <c r="J176" s="369">
        <f>J177</f>
        <v>0</v>
      </c>
      <c r="K176" s="348">
        <f>K177</f>
        <v>0</v>
      </c>
      <c r="L176" s="347">
        <f>L177</f>
        <v>0</v>
      </c>
      <c r="M176" s="43"/>
    </row>
    <row r="177" spans="1:13" ht="40.5" hidden="1" customHeight="1">
      <c r="A177" s="357">
        <v>2</v>
      </c>
      <c r="B177" s="331">
        <v>9</v>
      </c>
      <c r="C177" s="331">
        <v>2</v>
      </c>
      <c r="D177" s="336">
        <v>1</v>
      </c>
      <c r="E177" s="337">
        <v>1</v>
      </c>
      <c r="F177" s="339"/>
      <c r="G177" s="330" t="s">
        <v>109</v>
      </c>
      <c r="H177" s="324">
        <v>143</v>
      </c>
      <c r="I177" s="326">
        <f>SUM(I178:I180)</f>
        <v>0</v>
      </c>
      <c r="J177" s="367">
        <f>SUM(J178:J180)</f>
        <v>0</v>
      </c>
      <c r="K177" s="326">
        <f>SUM(K178:K180)</f>
        <v>0</v>
      </c>
      <c r="L177" s="325">
        <f>SUM(L178:L180)</f>
        <v>0</v>
      </c>
      <c r="M177" s="43"/>
    </row>
    <row r="178" spans="1:13" ht="53.25" hidden="1" customHeight="1">
      <c r="A178" s="349">
        <v>2</v>
      </c>
      <c r="B178" s="358">
        <v>9</v>
      </c>
      <c r="C178" s="358">
        <v>2</v>
      </c>
      <c r="D178" s="358">
        <v>1</v>
      </c>
      <c r="E178" s="359">
        <v>1</v>
      </c>
      <c r="F178" s="360">
        <v>1</v>
      </c>
      <c r="G178" s="330" t="s">
        <v>110</v>
      </c>
      <c r="H178" s="324">
        <v>144</v>
      </c>
      <c r="I178" s="386">
        <v>0</v>
      </c>
      <c r="J178" s="342">
        <v>0</v>
      </c>
      <c r="K178" s="342">
        <v>0</v>
      </c>
      <c r="L178" s="342">
        <v>0</v>
      </c>
      <c r="M178" s="43"/>
    </row>
    <row r="179" spans="1:13" ht="51.75" hidden="1" customHeight="1">
      <c r="A179" s="340">
        <v>2</v>
      </c>
      <c r="B179" s="336">
        <v>9</v>
      </c>
      <c r="C179" s="336">
        <v>2</v>
      </c>
      <c r="D179" s="336">
        <v>1</v>
      </c>
      <c r="E179" s="337">
        <v>1</v>
      </c>
      <c r="F179" s="339">
        <v>2</v>
      </c>
      <c r="G179" s="330" t="s">
        <v>111</v>
      </c>
      <c r="H179" s="324">
        <v>145</v>
      </c>
      <c r="I179" s="343">
        <v>0</v>
      </c>
      <c r="J179" s="389">
        <v>0</v>
      </c>
      <c r="K179" s="389">
        <v>0</v>
      </c>
      <c r="L179" s="389">
        <v>0</v>
      </c>
      <c r="M179" s="43"/>
    </row>
    <row r="180" spans="1:13" ht="54.75" hidden="1" customHeight="1">
      <c r="A180" s="340">
        <v>2</v>
      </c>
      <c r="B180" s="336">
        <v>9</v>
      </c>
      <c r="C180" s="336">
        <v>2</v>
      </c>
      <c r="D180" s="336">
        <v>1</v>
      </c>
      <c r="E180" s="337">
        <v>1</v>
      </c>
      <c r="F180" s="339">
        <v>3</v>
      </c>
      <c r="G180" s="330" t="s">
        <v>112</v>
      </c>
      <c r="H180" s="324">
        <v>146</v>
      </c>
      <c r="I180" s="343">
        <v>0</v>
      </c>
      <c r="J180" s="343">
        <v>0</v>
      </c>
      <c r="K180" s="343">
        <v>0</v>
      </c>
      <c r="L180" s="343">
        <v>0</v>
      </c>
      <c r="M180" s="43"/>
    </row>
    <row r="181" spans="1:13" ht="39" hidden="1" customHeight="1">
      <c r="A181" s="390">
        <v>2</v>
      </c>
      <c r="B181" s="390">
        <v>9</v>
      </c>
      <c r="C181" s="390">
        <v>2</v>
      </c>
      <c r="D181" s="390">
        <v>2</v>
      </c>
      <c r="E181" s="390"/>
      <c r="F181" s="390"/>
      <c r="G181" s="338" t="s">
        <v>113</v>
      </c>
      <c r="H181" s="324">
        <v>147</v>
      </c>
      <c r="I181" s="326">
        <f>I182</f>
        <v>0</v>
      </c>
      <c r="J181" s="367">
        <f>J182</f>
        <v>0</v>
      </c>
      <c r="K181" s="326">
        <f>K182</f>
        <v>0</v>
      </c>
      <c r="L181" s="325">
        <f>L182</f>
        <v>0</v>
      </c>
      <c r="M181" s="43"/>
    </row>
    <row r="182" spans="1:13" ht="43.5" hidden="1" customHeight="1">
      <c r="A182" s="340">
        <v>2</v>
      </c>
      <c r="B182" s="336">
        <v>9</v>
      </c>
      <c r="C182" s="336">
        <v>2</v>
      </c>
      <c r="D182" s="336">
        <v>2</v>
      </c>
      <c r="E182" s="337">
        <v>1</v>
      </c>
      <c r="F182" s="339"/>
      <c r="G182" s="330" t="s">
        <v>114</v>
      </c>
      <c r="H182" s="324">
        <v>148</v>
      </c>
      <c r="I182" s="348">
        <f>SUM(I183:I185)</f>
        <v>0</v>
      </c>
      <c r="J182" s="348">
        <f>SUM(J183:J185)</f>
        <v>0</v>
      </c>
      <c r="K182" s="348">
        <f>SUM(K183:K185)</f>
        <v>0</v>
      </c>
      <c r="L182" s="348">
        <f>SUM(L183:L185)</f>
        <v>0</v>
      </c>
      <c r="M182" s="43"/>
    </row>
    <row r="183" spans="1:13" ht="54.75" hidden="1" customHeight="1">
      <c r="A183" s="340">
        <v>2</v>
      </c>
      <c r="B183" s="336">
        <v>9</v>
      </c>
      <c r="C183" s="336">
        <v>2</v>
      </c>
      <c r="D183" s="336">
        <v>2</v>
      </c>
      <c r="E183" s="336">
        <v>1</v>
      </c>
      <c r="F183" s="339">
        <v>1</v>
      </c>
      <c r="G183" s="391" t="s">
        <v>115</v>
      </c>
      <c r="H183" s="324">
        <v>149</v>
      </c>
      <c r="I183" s="343">
        <v>0</v>
      </c>
      <c r="J183" s="342">
        <v>0</v>
      </c>
      <c r="K183" s="342">
        <v>0</v>
      </c>
      <c r="L183" s="342">
        <v>0</v>
      </c>
      <c r="M183" s="43"/>
    </row>
    <row r="184" spans="1:13" ht="54" hidden="1" customHeight="1">
      <c r="A184" s="350">
        <v>2</v>
      </c>
      <c r="B184" s="352">
        <v>9</v>
      </c>
      <c r="C184" s="350">
        <v>2</v>
      </c>
      <c r="D184" s="351">
        <v>2</v>
      </c>
      <c r="E184" s="351">
        <v>1</v>
      </c>
      <c r="F184" s="353">
        <v>2</v>
      </c>
      <c r="G184" s="352" t="s">
        <v>116</v>
      </c>
      <c r="H184" s="324">
        <v>150</v>
      </c>
      <c r="I184" s="342">
        <v>0</v>
      </c>
      <c r="J184" s="344">
        <v>0</v>
      </c>
      <c r="K184" s="344">
        <v>0</v>
      </c>
      <c r="L184" s="344">
        <v>0</v>
      </c>
      <c r="M184" s="43"/>
    </row>
    <row r="185" spans="1:13" ht="54" hidden="1" customHeight="1">
      <c r="A185" s="336">
        <v>2</v>
      </c>
      <c r="B185" s="361">
        <v>9</v>
      </c>
      <c r="C185" s="358">
        <v>2</v>
      </c>
      <c r="D185" s="359">
        <v>2</v>
      </c>
      <c r="E185" s="359">
        <v>1</v>
      </c>
      <c r="F185" s="360">
        <v>3</v>
      </c>
      <c r="G185" s="361" t="s">
        <v>117</v>
      </c>
      <c r="H185" s="324">
        <v>151</v>
      </c>
      <c r="I185" s="389">
        <v>0</v>
      </c>
      <c r="J185" s="389">
        <v>0</v>
      </c>
      <c r="K185" s="389">
        <v>0</v>
      </c>
      <c r="L185" s="389">
        <v>0</v>
      </c>
      <c r="M185" s="43"/>
    </row>
    <row r="186" spans="1:13" ht="76.5" hidden="1" customHeight="1">
      <c r="A186" s="320">
        <v>3</v>
      </c>
      <c r="B186" s="322"/>
      <c r="C186" s="320"/>
      <c r="D186" s="321"/>
      <c r="E186" s="321"/>
      <c r="F186" s="323"/>
      <c r="G186" s="376" t="s">
        <v>118</v>
      </c>
      <c r="H186" s="324">
        <v>152</v>
      </c>
      <c r="I186" s="325">
        <f>SUM(I187+I240+I305)</f>
        <v>0</v>
      </c>
      <c r="J186" s="367">
        <f>SUM(J187+J240+J305)</f>
        <v>0</v>
      </c>
      <c r="K186" s="326">
        <f>SUM(K187+K240+K305)</f>
        <v>0</v>
      </c>
      <c r="L186" s="325">
        <f>SUM(L187+L240+L305)</f>
        <v>0</v>
      </c>
      <c r="M186" s="43"/>
    </row>
    <row r="187" spans="1:13" ht="34.5" hidden="1" customHeight="1">
      <c r="A187" s="371">
        <v>3</v>
      </c>
      <c r="B187" s="320">
        <v>1</v>
      </c>
      <c r="C187" s="346"/>
      <c r="D187" s="328"/>
      <c r="E187" s="328"/>
      <c r="F187" s="385"/>
      <c r="G187" s="366" t="s">
        <v>119</v>
      </c>
      <c r="H187" s="324">
        <v>153</v>
      </c>
      <c r="I187" s="325">
        <f>SUM(I188+I211+I218+I230+I234)</f>
        <v>0</v>
      </c>
      <c r="J187" s="347">
        <f>SUM(J188+J211+J218+J230+J234)</f>
        <v>0</v>
      </c>
      <c r="K187" s="347">
        <f>SUM(K188+K211+K218+K230+K234)</f>
        <v>0</v>
      </c>
      <c r="L187" s="347">
        <f>SUM(L188+L211+L218+L230+L234)</f>
        <v>0</v>
      </c>
      <c r="M187" s="43"/>
    </row>
    <row r="188" spans="1:13" ht="30.75" hidden="1" customHeight="1">
      <c r="A188" s="331">
        <v>3</v>
      </c>
      <c r="B188" s="330">
        <v>1</v>
      </c>
      <c r="C188" s="331">
        <v>1</v>
      </c>
      <c r="D188" s="329"/>
      <c r="E188" s="329"/>
      <c r="F188" s="392"/>
      <c r="G188" s="340" t="s">
        <v>120</v>
      </c>
      <c r="H188" s="324">
        <v>154</v>
      </c>
      <c r="I188" s="347">
        <f>SUM(I189+I192+I197+I203+I208)</f>
        <v>0</v>
      </c>
      <c r="J188" s="367">
        <f>SUM(J189+J192+J197+J203+J208)</f>
        <v>0</v>
      </c>
      <c r="K188" s="326">
        <f>SUM(K189+K192+K197+K203+K208)</f>
        <v>0</v>
      </c>
      <c r="L188" s="325">
        <f>SUM(L189+L192+L197+L203+L208)</f>
        <v>0</v>
      </c>
      <c r="M188" s="43"/>
    </row>
    <row r="189" spans="1:13" ht="33" hidden="1" customHeight="1">
      <c r="A189" s="336">
        <v>3</v>
      </c>
      <c r="B189" s="338">
        <v>1</v>
      </c>
      <c r="C189" s="336">
        <v>1</v>
      </c>
      <c r="D189" s="337">
        <v>1</v>
      </c>
      <c r="E189" s="337"/>
      <c r="F189" s="393"/>
      <c r="G189" s="340" t="s">
        <v>121</v>
      </c>
      <c r="H189" s="324">
        <v>155</v>
      </c>
      <c r="I189" s="325">
        <f t="shared" ref="I189:L190" si="18">I190</f>
        <v>0</v>
      </c>
      <c r="J189" s="369">
        <f t="shared" si="18"/>
        <v>0</v>
      </c>
      <c r="K189" s="348">
        <f t="shared" si="18"/>
        <v>0</v>
      </c>
      <c r="L189" s="347">
        <f t="shared" si="18"/>
        <v>0</v>
      </c>
      <c r="M189" s="43"/>
    </row>
    <row r="190" spans="1:13" ht="24" hidden="1" customHeight="1">
      <c r="A190" s="336">
        <v>3</v>
      </c>
      <c r="B190" s="338">
        <v>1</v>
      </c>
      <c r="C190" s="336">
        <v>1</v>
      </c>
      <c r="D190" s="337">
        <v>1</v>
      </c>
      <c r="E190" s="337">
        <v>1</v>
      </c>
      <c r="F190" s="372"/>
      <c r="G190" s="340" t="s">
        <v>121</v>
      </c>
      <c r="H190" s="324">
        <v>156</v>
      </c>
      <c r="I190" s="347">
        <f t="shared" si="18"/>
        <v>0</v>
      </c>
      <c r="J190" s="325">
        <f t="shared" si="18"/>
        <v>0</v>
      </c>
      <c r="K190" s="325">
        <f t="shared" si="18"/>
        <v>0</v>
      </c>
      <c r="L190" s="325">
        <f t="shared" si="18"/>
        <v>0</v>
      </c>
      <c r="M190" s="43"/>
    </row>
    <row r="191" spans="1:13" ht="31.5" hidden="1" customHeight="1">
      <c r="A191" s="336">
        <v>3</v>
      </c>
      <c r="B191" s="338">
        <v>1</v>
      </c>
      <c r="C191" s="336">
        <v>1</v>
      </c>
      <c r="D191" s="337">
        <v>1</v>
      </c>
      <c r="E191" s="337">
        <v>1</v>
      </c>
      <c r="F191" s="372">
        <v>1</v>
      </c>
      <c r="G191" s="340" t="s">
        <v>121</v>
      </c>
      <c r="H191" s="324">
        <v>157</v>
      </c>
      <c r="I191" s="344">
        <v>0</v>
      </c>
      <c r="J191" s="344">
        <v>0</v>
      </c>
      <c r="K191" s="344">
        <v>0</v>
      </c>
      <c r="L191" s="344">
        <v>0</v>
      </c>
      <c r="M191" s="43"/>
    </row>
    <row r="192" spans="1:13" ht="27.75" hidden="1" customHeight="1">
      <c r="A192" s="331">
        <v>3</v>
      </c>
      <c r="B192" s="329">
        <v>1</v>
      </c>
      <c r="C192" s="329">
        <v>1</v>
      </c>
      <c r="D192" s="329">
        <v>2</v>
      </c>
      <c r="E192" s="329"/>
      <c r="F192" s="332"/>
      <c r="G192" s="330" t="s">
        <v>122</v>
      </c>
      <c r="H192" s="324">
        <v>158</v>
      </c>
      <c r="I192" s="347">
        <f>I193</f>
        <v>0</v>
      </c>
      <c r="J192" s="369">
        <f>J193</f>
        <v>0</v>
      </c>
      <c r="K192" s="348">
        <f>K193</f>
        <v>0</v>
      </c>
      <c r="L192" s="347">
        <f>L193</f>
        <v>0</v>
      </c>
      <c r="M192" s="43"/>
    </row>
    <row r="193" spans="1:13" ht="27.75" hidden="1" customHeight="1">
      <c r="A193" s="336">
        <v>3</v>
      </c>
      <c r="B193" s="337">
        <v>1</v>
      </c>
      <c r="C193" s="337">
        <v>1</v>
      </c>
      <c r="D193" s="337">
        <v>2</v>
      </c>
      <c r="E193" s="337">
        <v>1</v>
      </c>
      <c r="F193" s="339"/>
      <c r="G193" s="330" t="s">
        <v>122</v>
      </c>
      <c r="H193" s="324">
        <v>159</v>
      </c>
      <c r="I193" s="325">
        <f>SUM(I194:I196)</f>
        <v>0</v>
      </c>
      <c r="J193" s="367">
        <f>SUM(J194:J196)</f>
        <v>0</v>
      </c>
      <c r="K193" s="326">
        <f>SUM(K194:K196)</f>
        <v>0</v>
      </c>
      <c r="L193" s="325">
        <f>SUM(L194:L196)</f>
        <v>0</v>
      </c>
      <c r="M193" s="43"/>
    </row>
    <row r="194" spans="1:13" ht="27" hidden="1" customHeight="1">
      <c r="A194" s="331">
        <v>3</v>
      </c>
      <c r="B194" s="329">
        <v>1</v>
      </c>
      <c r="C194" s="329">
        <v>1</v>
      </c>
      <c r="D194" s="329">
        <v>2</v>
      </c>
      <c r="E194" s="329">
        <v>1</v>
      </c>
      <c r="F194" s="332">
        <v>1</v>
      </c>
      <c r="G194" s="330" t="s">
        <v>123</v>
      </c>
      <c r="H194" s="324">
        <v>160</v>
      </c>
      <c r="I194" s="342">
        <v>0</v>
      </c>
      <c r="J194" s="342">
        <v>0</v>
      </c>
      <c r="K194" s="342">
        <v>0</v>
      </c>
      <c r="L194" s="389">
        <v>0</v>
      </c>
      <c r="M194" s="43"/>
    </row>
    <row r="195" spans="1:13" ht="27" hidden="1" customHeight="1">
      <c r="A195" s="336">
        <v>3</v>
      </c>
      <c r="B195" s="337">
        <v>1</v>
      </c>
      <c r="C195" s="337">
        <v>1</v>
      </c>
      <c r="D195" s="337">
        <v>2</v>
      </c>
      <c r="E195" s="337">
        <v>1</v>
      </c>
      <c r="F195" s="339">
        <v>2</v>
      </c>
      <c r="G195" s="338" t="s">
        <v>124</v>
      </c>
      <c r="H195" s="324">
        <v>161</v>
      </c>
      <c r="I195" s="344">
        <v>0</v>
      </c>
      <c r="J195" s="344">
        <v>0</v>
      </c>
      <c r="K195" s="344">
        <v>0</v>
      </c>
      <c r="L195" s="344">
        <v>0</v>
      </c>
      <c r="M195" s="43"/>
    </row>
    <row r="196" spans="1:13" ht="26.25" hidden="1" customHeight="1">
      <c r="A196" s="331">
        <v>3</v>
      </c>
      <c r="B196" s="329">
        <v>1</v>
      </c>
      <c r="C196" s="329">
        <v>1</v>
      </c>
      <c r="D196" s="329">
        <v>2</v>
      </c>
      <c r="E196" s="329">
        <v>1</v>
      </c>
      <c r="F196" s="332">
        <v>3</v>
      </c>
      <c r="G196" s="330" t="s">
        <v>125</v>
      </c>
      <c r="H196" s="324">
        <v>162</v>
      </c>
      <c r="I196" s="342">
        <v>0</v>
      </c>
      <c r="J196" s="342">
        <v>0</v>
      </c>
      <c r="K196" s="342">
        <v>0</v>
      </c>
      <c r="L196" s="389">
        <v>0</v>
      </c>
      <c r="M196" s="43"/>
    </row>
    <row r="197" spans="1:13" ht="27.75" hidden="1" customHeight="1">
      <c r="A197" s="336">
        <v>3</v>
      </c>
      <c r="B197" s="337">
        <v>1</v>
      </c>
      <c r="C197" s="337">
        <v>1</v>
      </c>
      <c r="D197" s="337">
        <v>3</v>
      </c>
      <c r="E197" s="337"/>
      <c r="F197" s="339"/>
      <c r="G197" s="338" t="s">
        <v>126</v>
      </c>
      <c r="H197" s="324">
        <v>163</v>
      </c>
      <c r="I197" s="325">
        <f>I198</f>
        <v>0</v>
      </c>
      <c r="J197" s="367">
        <f>J198</f>
        <v>0</v>
      </c>
      <c r="K197" s="326">
        <f>K198</f>
        <v>0</v>
      </c>
      <c r="L197" s="325">
        <f>L198</f>
        <v>0</v>
      </c>
      <c r="M197" s="43"/>
    </row>
    <row r="198" spans="1:13" ht="23.25" hidden="1" customHeight="1">
      <c r="A198" s="336">
        <v>3</v>
      </c>
      <c r="B198" s="337">
        <v>1</v>
      </c>
      <c r="C198" s="337">
        <v>1</v>
      </c>
      <c r="D198" s="337">
        <v>3</v>
      </c>
      <c r="E198" s="337">
        <v>1</v>
      </c>
      <c r="F198" s="339"/>
      <c r="G198" s="338" t="s">
        <v>126</v>
      </c>
      <c r="H198" s="324">
        <v>164</v>
      </c>
      <c r="I198" s="325">
        <f>SUM(I199:I202)</f>
        <v>0</v>
      </c>
      <c r="J198" s="325">
        <f>SUM(J199:J202)</f>
        <v>0</v>
      </c>
      <c r="K198" s="325">
        <f>SUM(K199:K202)</f>
        <v>0</v>
      </c>
      <c r="L198" s="325">
        <f>SUM(L199:L202)</f>
        <v>0</v>
      </c>
      <c r="M198" s="43"/>
    </row>
    <row r="199" spans="1:13" ht="23.25" hidden="1" customHeight="1">
      <c r="A199" s="336">
        <v>3</v>
      </c>
      <c r="B199" s="337">
        <v>1</v>
      </c>
      <c r="C199" s="337">
        <v>1</v>
      </c>
      <c r="D199" s="337">
        <v>3</v>
      </c>
      <c r="E199" s="337">
        <v>1</v>
      </c>
      <c r="F199" s="339">
        <v>1</v>
      </c>
      <c r="G199" s="338" t="s">
        <v>127</v>
      </c>
      <c r="H199" s="324">
        <v>165</v>
      </c>
      <c r="I199" s="344">
        <v>0</v>
      </c>
      <c r="J199" s="344">
        <v>0</v>
      </c>
      <c r="K199" s="344">
        <v>0</v>
      </c>
      <c r="L199" s="389">
        <v>0</v>
      </c>
      <c r="M199" s="43"/>
    </row>
    <row r="200" spans="1:13" ht="29.25" hidden="1" customHeight="1">
      <c r="A200" s="336">
        <v>3</v>
      </c>
      <c r="B200" s="337">
        <v>1</v>
      </c>
      <c r="C200" s="337">
        <v>1</v>
      </c>
      <c r="D200" s="337">
        <v>3</v>
      </c>
      <c r="E200" s="337">
        <v>1</v>
      </c>
      <c r="F200" s="339">
        <v>2</v>
      </c>
      <c r="G200" s="338" t="s">
        <v>128</v>
      </c>
      <c r="H200" s="324">
        <v>166</v>
      </c>
      <c r="I200" s="342">
        <v>0</v>
      </c>
      <c r="J200" s="344">
        <v>0</v>
      </c>
      <c r="K200" s="344">
        <v>0</v>
      </c>
      <c r="L200" s="344">
        <v>0</v>
      </c>
      <c r="M200" s="43"/>
    </row>
    <row r="201" spans="1:13" ht="27" hidden="1" customHeight="1">
      <c r="A201" s="336">
        <v>3</v>
      </c>
      <c r="B201" s="337">
        <v>1</v>
      </c>
      <c r="C201" s="337">
        <v>1</v>
      </c>
      <c r="D201" s="337">
        <v>3</v>
      </c>
      <c r="E201" s="337">
        <v>1</v>
      </c>
      <c r="F201" s="339">
        <v>3</v>
      </c>
      <c r="G201" s="340" t="s">
        <v>129</v>
      </c>
      <c r="H201" s="324">
        <v>167</v>
      </c>
      <c r="I201" s="342">
        <v>0</v>
      </c>
      <c r="J201" s="362">
        <v>0</v>
      </c>
      <c r="K201" s="362">
        <v>0</v>
      </c>
      <c r="L201" s="362">
        <v>0</v>
      </c>
      <c r="M201" s="43"/>
    </row>
    <row r="202" spans="1:13" ht="25.5" hidden="1" customHeight="1">
      <c r="A202" s="350">
        <v>3</v>
      </c>
      <c r="B202" s="351">
        <v>1</v>
      </c>
      <c r="C202" s="351">
        <v>1</v>
      </c>
      <c r="D202" s="351">
        <v>3</v>
      </c>
      <c r="E202" s="351">
        <v>1</v>
      </c>
      <c r="F202" s="353">
        <v>4</v>
      </c>
      <c r="G202" s="85" t="s">
        <v>130</v>
      </c>
      <c r="H202" s="324">
        <v>168</v>
      </c>
      <c r="I202" s="394">
        <v>0</v>
      </c>
      <c r="J202" s="395">
        <v>0</v>
      </c>
      <c r="K202" s="344">
        <v>0</v>
      </c>
      <c r="L202" s="344">
        <v>0</v>
      </c>
      <c r="M202" s="43"/>
    </row>
    <row r="203" spans="1:13" ht="27" hidden="1" customHeight="1">
      <c r="A203" s="350">
        <v>3</v>
      </c>
      <c r="B203" s="351">
        <v>1</v>
      </c>
      <c r="C203" s="351">
        <v>1</v>
      </c>
      <c r="D203" s="351">
        <v>4</v>
      </c>
      <c r="E203" s="351"/>
      <c r="F203" s="353"/>
      <c r="G203" s="352" t="s">
        <v>131</v>
      </c>
      <c r="H203" s="324">
        <v>169</v>
      </c>
      <c r="I203" s="325">
        <f>I204</f>
        <v>0</v>
      </c>
      <c r="J203" s="370">
        <f>J204</f>
        <v>0</v>
      </c>
      <c r="K203" s="334">
        <f>K204</f>
        <v>0</v>
      </c>
      <c r="L203" s="335">
        <f>L204</f>
        <v>0</v>
      </c>
      <c r="M203" s="43"/>
    </row>
    <row r="204" spans="1:13" ht="27.75" hidden="1" customHeight="1">
      <c r="A204" s="336">
        <v>3</v>
      </c>
      <c r="B204" s="337">
        <v>1</v>
      </c>
      <c r="C204" s="337">
        <v>1</v>
      </c>
      <c r="D204" s="337">
        <v>4</v>
      </c>
      <c r="E204" s="337">
        <v>1</v>
      </c>
      <c r="F204" s="339"/>
      <c r="G204" s="352" t="s">
        <v>131</v>
      </c>
      <c r="H204" s="324">
        <v>170</v>
      </c>
      <c r="I204" s="347">
        <f>SUM(I205:I207)</f>
        <v>0</v>
      </c>
      <c r="J204" s="367">
        <f>SUM(J205:J207)</f>
        <v>0</v>
      </c>
      <c r="K204" s="326">
        <f>SUM(K205:K207)</f>
        <v>0</v>
      </c>
      <c r="L204" s="325">
        <f>SUM(L205:L207)</f>
        <v>0</v>
      </c>
      <c r="M204" s="43"/>
    </row>
    <row r="205" spans="1:13" ht="24.75" hidden="1" customHeight="1">
      <c r="A205" s="336">
        <v>3</v>
      </c>
      <c r="B205" s="337">
        <v>1</v>
      </c>
      <c r="C205" s="337">
        <v>1</v>
      </c>
      <c r="D205" s="337">
        <v>4</v>
      </c>
      <c r="E205" s="337">
        <v>1</v>
      </c>
      <c r="F205" s="339">
        <v>1</v>
      </c>
      <c r="G205" s="338" t="s">
        <v>132</v>
      </c>
      <c r="H205" s="324">
        <v>171</v>
      </c>
      <c r="I205" s="344">
        <v>0</v>
      </c>
      <c r="J205" s="344">
        <v>0</v>
      </c>
      <c r="K205" s="344">
        <v>0</v>
      </c>
      <c r="L205" s="389">
        <v>0</v>
      </c>
      <c r="M205" s="43"/>
    </row>
    <row r="206" spans="1:13" ht="25.5" hidden="1" customHeight="1">
      <c r="A206" s="331">
        <v>3</v>
      </c>
      <c r="B206" s="329">
        <v>1</v>
      </c>
      <c r="C206" s="329">
        <v>1</v>
      </c>
      <c r="D206" s="329">
        <v>4</v>
      </c>
      <c r="E206" s="329">
        <v>1</v>
      </c>
      <c r="F206" s="332">
        <v>2</v>
      </c>
      <c r="G206" s="330" t="s">
        <v>446</v>
      </c>
      <c r="H206" s="324">
        <v>172</v>
      </c>
      <c r="I206" s="342">
        <v>0</v>
      </c>
      <c r="J206" s="342">
        <v>0</v>
      </c>
      <c r="K206" s="343">
        <v>0</v>
      </c>
      <c r="L206" s="344">
        <v>0</v>
      </c>
      <c r="M206" s="43"/>
    </row>
    <row r="207" spans="1:13" ht="31.5" hidden="1" customHeight="1">
      <c r="A207" s="336">
        <v>3</v>
      </c>
      <c r="B207" s="337">
        <v>1</v>
      </c>
      <c r="C207" s="337">
        <v>1</v>
      </c>
      <c r="D207" s="337">
        <v>4</v>
      </c>
      <c r="E207" s="337">
        <v>1</v>
      </c>
      <c r="F207" s="339">
        <v>3</v>
      </c>
      <c r="G207" s="338" t="s">
        <v>133</v>
      </c>
      <c r="H207" s="324">
        <v>173</v>
      </c>
      <c r="I207" s="342">
        <v>0</v>
      </c>
      <c r="J207" s="342">
        <v>0</v>
      </c>
      <c r="K207" s="342">
        <v>0</v>
      </c>
      <c r="L207" s="344">
        <v>0</v>
      </c>
      <c r="M207" s="43"/>
    </row>
    <row r="208" spans="1:13" ht="25.5" hidden="1" customHeight="1">
      <c r="A208" s="336">
        <v>3</v>
      </c>
      <c r="B208" s="337">
        <v>1</v>
      </c>
      <c r="C208" s="337">
        <v>1</v>
      </c>
      <c r="D208" s="337">
        <v>5</v>
      </c>
      <c r="E208" s="337"/>
      <c r="F208" s="339"/>
      <c r="G208" s="338" t="s">
        <v>134</v>
      </c>
      <c r="H208" s="324">
        <v>174</v>
      </c>
      <c r="I208" s="325">
        <f t="shared" ref="I208:L209" si="19">I209</f>
        <v>0</v>
      </c>
      <c r="J208" s="367">
        <f t="shared" si="19"/>
        <v>0</v>
      </c>
      <c r="K208" s="326">
        <f t="shared" si="19"/>
        <v>0</v>
      </c>
      <c r="L208" s="325">
        <f t="shared" si="19"/>
        <v>0</v>
      </c>
      <c r="M208" s="43"/>
    </row>
    <row r="209" spans="1:16" ht="26.25" hidden="1" customHeight="1">
      <c r="A209" s="350">
        <v>3</v>
      </c>
      <c r="B209" s="351">
        <v>1</v>
      </c>
      <c r="C209" s="351">
        <v>1</v>
      </c>
      <c r="D209" s="351">
        <v>5</v>
      </c>
      <c r="E209" s="351">
        <v>1</v>
      </c>
      <c r="F209" s="353"/>
      <c r="G209" s="338" t="s">
        <v>134</v>
      </c>
      <c r="H209" s="324">
        <v>175</v>
      </c>
      <c r="I209" s="326">
        <f t="shared" si="19"/>
        <v>0</v>
      </c>
      <c r="J209" s="326">
        <f t="shared" si="19"/>
        <v>0</v>
      </c>
      <c r="K209" s="326">
        <f t="shared" si="19"/>
        <v>0</v>
      </c>
      <c r="L209" s="326">
        <f t="shared" si="19"/>
        <v>0</v>
      </c>
      <c r="M209" s="43"/>
    </row>
    <row r="210" spans="1:16" ht="27" hidden="1" customHeight="1">
      <c r="A210" s="336">
        <v>3</v>
      </c>
      <c r="B210" s="337">
        <v>1</v>
      </c>
      <c r="C210" s="337">
        <v>1</v>
      </c>
      <c r="D210" s="337">
        <v>5</v>
      </c>
      <c r="E210" s="337">
        <v>1</v>
      </c>
      <c r="F210" s="339">
        <v>1</v>
      </c>
      <c r="G210" s="338" t="s">
        <v>134</v>
      </c>
      <c r="H210" s="324">
        <v>176</v>
      </c>
      <c r="I210" s="342">
        <v>0</v>
      </c>
      <c r="J210" s="344">
        <v>0</v>
      </c>
      <c r="K210" s="344">
        <v>0</v>
      </c>
      <c r="L210" s="344">
        <v>0</v>
      </c>
      <c r="M210" s="43"/>
    </row>
    <row r="211" spans="1:16" ht="26.25" hidden="1" customHeight="1">
      <c r="A211" s="350">
        <v>3</v>
      </c>
      <c r="B211" s="351">
        <v>1</v>
      </c>
      <c r="C211" s="351">
        <v>2</v>
      </c>
      <c r="D211" s="351"/>
      <c r="E211" s="351"/>
      <c r="F211" s="353"/>
      <c r="G211" s="352" t="s">
        <v>135</v>
      </c>
      <c r="H211" s="324">
        <v>177</v>
      </c>
      <c r="I211" s="325">
        <f t="shared" ref="I211:L212" si="20">I212</f>
        <v>0</v>
      </c>
      <c r="J211" s="370">
        <f t="shared" si="20"/>
        <v>0</v>
      </c>
      <c r="K211" s="334">
        <f t="shared" si="20"/>
        <v>0</v>
      </c>
      <c r="L211" s="335">
        <f t="shared" si="20"/>
        <v>0</v>
      </c>
      <c r="M211" s="43"/>
    </row>
    <row r="212" spans="1:16" ht="25.5" hidden="1" customHeight="1">
      <c r="A212" s="336">
        <v>3</v>
      </c>
      <c r="B212" s="337">
        <v>1</v>
      </c>
      <c r="C212" s="337">
        <v>2</v>
      </c>
      <c r="D212" s="337">
        <v>1</v>
      </c>
      <c r="E212" s="337"/>
      <c r="F212" s="339"/>
      <c r="G212" s="352" t="s">
        <v>135</v>
      </c>
      <c r="H212" s="324">
        <v>178</v>
      </c>
      <c r="I212" s="347">
        <f t="shared" si="20"/>
        <v>0</v>
      </c>
      <c r="J212" s="367">
        <f t="shared" si="20"/>
        <v>0</v>
      </c>
      <c r="K212" s="326">
        <f t="shared" si="20"/>
        <v>0</v>
      </c>
      <c r="L212" s="325">
        <f t="shared" si="20"/>
        <v>0</v>
      </c>
      <c r="M212" s="43"/>
    </row>
    <row r="213" spans="1:16" ht="26.25" hidden="1" customHeight="1">
      <c r="A213" s="331">
        <v>3</v>
      </c>
      <c r="B213" s="329">
        <v>1</v>
      </c>
      <c r="C213" s="329">
        <v>2</v>
      </c>
      <c r="D213" s="329">
        <v>1</v>
      </c>
      <c r="E213" s="329">
        <v>1</v>
      </c>
      <c r="F213" s="332"/>
      <c r="G213" s="352" t="s">
        <v>135</v>
      </c>
      <c r="H213" s="324">
        <v>179</v>
      </c>
      <c r="I213" s="325">
        <f>SUM(I214:I217)</f>
        <v>0</v>
      </c>
      <c r="J213" s="369">
        <f>SUM(J214:J217)</f>
        <v>0</v>
      </c>
      <c r="K213" s="348">
        <f>SUM(K214:K217)</f>
        <v>0</v>
      </c>
      <c r="L213" s="347">
        <f>SUM(L214:L217)</f>
        <v>0</v>
      </c>
      <c r="M213" s="43"/>
    </row>
    <row r="214" spans="1:16" ht="41.25" hidden="1" customHeight="1">
      <c r="A214" s="336">
        <v>3</v>
      </c>
      <c r="B214" s="337">
        <v>1</v>
      </c>
      <c r="C214" s="337">
        <v>2</v>
      </c>
      <c r="D214" s="337">
        <v>1</v>
      </c>
      <c r="E214" s="337">
        <v>1</v>
      </c>
      <c r="F214" s="339">
        <v>2</v>
      </c>
      <c r="G214" s="338" t="s">
        <v>447</v>
      </c>
      <c r="H214" s="324">
        <v>180</v>
      </c>
      <c r="I214" s="344">
        <v>0</v>
      </c>
      <c r="J214" s="344">
        <v>0</v>
      </c>
      <c r="K214" s="344">
        <v>0</v>
      </c>
      <c r="L214" s="344">
        <v>0</v>
      </c>
      <c r="M214" s="43"/>
    </row>
    <row r="215" spans="1:16" ht="26.25" hidden="1" customHeight="1">
      <c r="A215" s="336">
        <v>3</v>
      </c>
      <c r="B215" s="337">
        <v>1</v>
      </c>
      <c r="C215" s="337">
        <v>2</v>
      </c>
      <c r="D215" s="336">
        <v>1</v>
      </c>
      <c r="E215" s="337">
        <v>1</v>
      </c>
      <c r="F215" s="339">
        <v>3</v>
      </c>
      <c r="G215" s="338" t="s">
        <v>136</v>
      </c>
      <c r="H215" s="324">
        <v>181</v>
      </c>
      <c r="I215" s="344">
        <v>0</v>
      </c>
      <c r="J215" s="344">
        <v>0</v>
      </c>
      <c r="K215" s="344">
        <v>0</v>
      </c>
      <c r="L215" s="344">
        <v>0</v>
      </c>
      <c r="M215" s="43"/>
    </row>
    <row r="216" spans="1:16" ht="27.75" hidden="1" customHeight="1">
      <c r="A216" s="336">
        <v>3</v>
      </c>
      <c r="B216" s="337">
        <v>1</v>
      </c>
      <c r="C216" s="337">
        <v>2</v>
      </c>
      <c r="D216" s="336">
        <v>1</v>
      </c>
      <c r="E216" s="337">
        <v>1</v>
      </c>
      <c r="F216" s="339">
        <v>4</v>
      </c>
      <c r="G216" s="338" t="s">
        <v>137</v>
      </c>
      <c r="H216" s="324">
        <v>182</v>
      </c>
      <c r="I216" s="344">
        <v>0</v>
      </c>
      <c r="J216" s="344">
        <v>0</v>
      </c>
      <c r="K216" s="344">
        <v>0</v>
      </c>
      <c r="L216" s="344">
        <v>0</v>
      </c>
      <c r="M216" s="43"/>
    </row>
    <row r="217" spans="1:16" ht="27" hidden="1" customHeight="1">
      <c r="A217" s="350">
        <v>3</v>
      </c>
      <c r="B217" s="359">
        <v>1</v>
      </c>
      <c r="C217" s="359">
        <v>2</v>
      </c>
      <c r="D217" s="358">
        <v>1</v>
      </c>
      <c r="E217" s="359">
        <v>1</v>
      </c>
      <c r="F217" s="360">
        <v>5</v>
      </c>
      <c r="G217" s="361" t="s">
        <v>138</v>
      </c>
      <c r="H217" s="324">
        <v>183</v>
      </c>
      <c r="I217" s="344">
        <v>0</v>
      </c>
      <c r="J217" s="344">
        <v>0</v>
      </c>
      <c r="K217" s="344">
        <v>0</v>
      </c>
      <c r="L217" s="389">
        <v>0</v>
      </c>
      <c r="M217" s="43"/>
    </row>
    <row r="218" spans="1:16" ht="29.25" hidden="1" customHeight="1">
      <c r="A218" s="336">
        <v>3</v>
      </c>
      <c r="B218" s="337">
        <v>1</v>
      </c>
      <c r="C218" s="337">
        <v>3</v>
      </c>
      <c r="D218" s="336"/>
      <c r="E218" s="337"/>
      <c r="F218" s="339"/>
      <c r="G218" s="338" t="s">
        <v>139</v>
      </c>
      <c r="H218" s="324">
        <v>184</v>
      </c>
      <c r="I218" s="325">
        <f>SUM(I219+I222)</f>
        <v>0</v>
      </c>
      <c r="J218" s="367">
        <f>SUM(J219+J222)</f>
        <v>0</v>
      </c>
      <c r="K218" s="326">
        <f>SUM(K219+K222)</f>
        <v>0</v>
      </c>
      <c r="L218" s="325">
        <f>SUM(L219+L222)</f>
        <v>0</v>
      </c>
      <c r="M218" s="43"/>
    </row>
    <row r="219" spans="1:16" ht="27.75" hidden="1" customHeight="1">
      <c r="A219" s="331">
        <v>3</v>
      </c>
      <c r="B219" s="329">
        <v>1</v>
      </c>
      <c r="C219" s="329">
        <v>3</v>
      </c>
      <c r="D219" s="331">
        <v>1</v>
      </c>
      <c r="E219" s="336"/>
      <c r="F219" s="332"/>
      <c r="G219" s="330" t="s">
        <v>140</v>
      </c>
      <c r="H219" s="324">
        <v>185</v>
      </c>
      <c r="I219" s="347">
        <f t="shared" ref="I219:L220" si="21">I220</f>
        <v>0</v>
      </c>
      <c r="J219" s="369">
        <f t="shared" si="21"/>
        <v>0</v>
      </c>
      <c r="K219" s="348">
        <f t="shared" si="21"/>
        <v>0</v>
      </c>
      <c r="L219" s="347">
        <f t="shared" si="21"/>
        <v>0</v>
      </c>
      <c r="M219" s="43"/>
    </row>
    <row r="220" spans="1:16" ht="30.75" hidden="1" customHeight="1">
      <c r="A220" s="336">
        <v>3</v>
      </c>
      <c r="B220" s="337">
        <v>1</v>
      </c>
      <c r="C220" s="337">
        <v>3</v>
      </c>
      <c r="D220" s="336">
        <v>1</v>
      </c>
      <c r="E220" s="336">
        <v>1</v>
      </c>
      <c r="F220" s="339"/>
      <c r="G220" s="330" t="s">
        <v>140</v>
      </c>
      <c r="H220" s="324">
        <v>186</v>
      </c>
      <c r="I220" s="325">
        <f t="shared" si="21"/>
        <v>0</v>
      </c>
      <c r="J220" s="367">
        <f t="shared" si="21"/>
        <v>0</v>
      </c>
      <c r="K220" s="326">
        <f t="shared" si="21"/>
        <v>0</v>
      </c>
      <c r="L220" s="325">
        <f t="shared" si="21"/>
        <v>0</v>
      </c>
      <c r="M220" s="43"/>
    </row>
    <row r="221" spans="1:16" ht="27.75" hidden="1" customHeight="1">
      <c r="A221" s="336">
        <v>3</v>
      </c>
      <c r="B221" s="338">
        <v>1</v>
      </c>
      <c r="C221" s="336">
        <v>3</v>
      </c>
      <c r="D221" s="337">
        <v>1</v>
      </c>
      <c r="E221" s="337">
        <v>1</v>
      </c>
      <c r="F221" s="339">
        <v>1</v>
      </c>
      <c r="G221" s="330" t="s">
        <v>140</v>
      </c>
      <c r="H221" s="324">
        <v>187</v>
      </c>
      <c r="I221" s="389">
        <v>0</v>
      </c>
      <c r="J221" s="389">
        <v>0</v>
      </c>
      <c r="K221" s="389">
        <v>0</v>
      </c>
      <c r="L221" s="389">
        <v>0</v>
      </c>
      <c r="M221" s="43"/>
    </row>
    <row r="222" spans="1:16" ht="30.75" hidden="1" customHeight="1">
      <c r="A222" s="336">
        <v>3</v>
      </c>
      <c r="B222" s="338">
        <v>1</v>
      </c>
      <c r="C222" s="336">
        <v>3</v>
      </c>
      <c r="D222" s="337">
        <v>2</v>
      </c>
      <c r="E222" s="337"/>
      <c r="F222" s="339"/>
      <c r="G222" s="338" t="s">
        <v>141</v>
      </c>
      <c r="H222" s="324">
        <v>188</v>
      </c>
      <c r="I222" s="325">
        <f>I223</f>
        <v>0</v>
      </c>
      <c r="J222" s="367">
        <f>J223</f>
        <v>0</v>
      </c>
      <c r="K222" s="326">
        <f>K223</f>
        <v>0</v>
      </c>
      <c r="L222" s="325">
        <f>L223</f>
        <v>0</v>
      </c>
      <c r="M222" s="43"/>
    </row>
    <row r="223" spans="1:16" ht="27" hidden="1" customHeight="1">
      <c r="A223" s="331">
        <v>3</v>
      </c>
      <c r="B223" s="330">
        <v>1</v>
      </c>
      <c r="C223" s="331">
        <v>3</v>
      </c>
      <c r="D223" s="329">
        <v>2</v>
      </c>
      <c r="E223" s="329">
        <v>1</v>
      </c>
      <c r="F223" s="332"/>
      <c r="G223" s="338" t="s">
        <v>141</v>
      </c>
      <c r="H223" s="324">
        <v>189</v>
      </c>
      <c r="I223" s="325">
        <f t="shared" ref="I223:P223" si="22">SUM(I224:I229)</f>
        <v>0</v>
      </c>
      <c r="J223" s="325">
        <f t="shared" si="22"/>
        <v>0</v>
      </c>
      <c r="K223" s="325">
        <f t="shared" si="22"/>
        <v>0</v>
      </c>
      <c r="L223" s="325">
        <f t="shared" si="22"/>
        <v>0</v>
      </c>
      <c r="M223" s="396">
        <f t="shared" si="22"/>
        <v>0</v>
      </c>
      <c r="N223" s="396">
        <f t="shared" si="22"/>
        <v>0</v>
      </c>
      <c r="O223" s="396">
        <f t="shared" si="22"/>
        <v>0</v>
      </c>
      <c r="P223" s="396">
        <f t="shared" si="22"/>
        <v>0</v>
      </c>
    </row>
    <row r="224" spans="1:16" ht="24.75" hidden="1" customHeight="1">
      <c r="A224" s="336">
        <v>3</v>
      </c>
      <c r="B224" s="338">
        <v>1</v>
      </c>
      <c r="C224" s="336">
        <v>3</v>
      </c>
      <c r="D224" s="337">
        <v>2</v>
      </c>
      <c r="E224" s="337">
        <v>1</v>
      </c>
      <c r="F224" s="339">
        <v>1</v>
      </c>
      <c r="G224" s="338" t="s">
        <v>142</v>
      </c>
      <c r="H224" s="324">
        <v>190</v>
      </c>
      <c r="I224" s="344">
        <v>0</v>
      </c>
      <c r="J224" s="344">
        <v>0</v>
      </c>
      <c r="K224" s="344">
        <v>0</v>
      </c>
      <c r="L224" s="389">
        <v>0</v>
      </c>
      <c r="M224" s="43"/>
    </row>
    <row r="225" spans="1:13" ht="26.25" hidden="1" customHeight="1">
      <c r="A225" s="336">
        <v>3</v>
      </c>
      <c r="B225" s="338">
        <v>1</v>
      </c>
      <c r="C225" s="336">
        <v>3</v>
      </c>
      <c r="D225" s="337">
        <v>2</v>
      </c>
      <c r="E225" s="337">
        <v>1</v>
      </c>
      <c r="F225" s="339">
        <v>2</v>
      </c>
      <c r="G225" s="338" t="s">
        <v>143</v>
      </c>
      <c r="H225" s="324">
        <v>191</v>
      </c>
      <c r="I225" s="344">
        <v>0</v>
      </c>
      <c r="J225" s="344">
        <v>0</v>
      </c>
      <c r="K225" s="344">
        <v>0</v>
      </c>
      <c r="L225" s="344">
        <v>0</v>
      </c>
      <c r="M225" s="43"/>
    </row>
    <row r="226" spans="1:13" ht="26.25" hidden="1" customHeight="1">
      <c r="A226" s="336">
        <v>3</v>
      </c>
      <c r="B226" s="338">
        <v>1</v>
      </c>
      <c r="C226" s="336">
        <v>3</v>
      </c>
      <c r="D226" s="337">
        <v>2</v>
      </c>
      <c r="E226" s="337">
        <v>1</v>
      </c>
      <c r="F226" s="339">
        <v>3</v>
      </c>
      <c r="G226" s="338" t="s">
        <v>144</v>
      </c>
      <c r="H226" s="324">
        <v>192</v>
      </c>
      <c r="I226" s="344">
        <v>0</v>
      </c>
      <c r="J226" s="344">
        <v>0</v>
      </c>
      <c r="K226" s="344">
        <v>0</v>
      </c>
      <c r="L226" s="344">
        <v>0</v>
      </c>
      <c r="M226" s="43"/>
    </row>
    <row r="227" spans="1:13" ht="27.75" hidden="1" customHeight="1">
      <c r="A227" s="336">
        <v>3</v>
      </c>
      <c r="B227" s="338">
        <v>1</v>
      </c>
      <c r="C227" s="336">
        <v>3</v>
      </c>
      <c r="D227" s="337">
        <v>2</v>
      </c>
      <c r="E227" s="337">
        <v>1</v>
      </c>
      <c r="F227" s="339">
        <v>4</v>
      </c>
      <c r="G227" s="338" t="s">
        <v>448</v>
      </c>
      <c r="H227" s="324">
        <v>193</v>
      </c>
      <c r="I227" s="344">
        <v>0</v>
      </c>
      <c r="J227" s="344">
        <v>0</v>
      </c>
      <c r="K227" s="344">
        <v>0</v>
      </c>
      <c r="L227" s="389">
        <v>0</v>
      </c>
      <c r="M227" s="43"/>
    </row>
    <row r="228" spans="1:13" ht="29.25" hidden="1" customHeight="1">
      <c r="A228" s="336">
        <v>3</v>
      </c>
      <c r="B228" s="338">
        <v>1</v>
      </c>
      <c r="C228" s="336">
        <v>3</v>
      </c>
      <c r="D228" s="337">
        <v>2</v>
      </c>
      <c r="E228" s="337">
        <v>1</v>
      </c>
      <c r="F228" s="339">
        <v>5</v>
      </c>
      <c r="G228" s="330" t="s">
        <v>145</v>
      </c>
      <c r="H228" s="324">
        <v>194</v>
      </c>
      <c r="I228" s="344">
        <v>0</v>
      </c>
      <c r="J228" s="344">
        <v>0</v>
      </c>
      <c r="K228" s="344">
        <v>0</v>
      </c>
      <c r="L228" s="344">
        <v>0</v>
      </c>
      <c r="M228" s="43"/>
    </row>
    <row r="229" spans="1:13" ht="25.5" hidden="1" customHeight="1">
      <c r="A229" s="336">
        <v>3</v>
      </c>
      <c r="B229" s="338">
        <v>1</v>
      </c>
      <c r="C229" s="336">
        <v>3</v>
      </c>
      <c r="D229" s="337">
        <v>2</v>
      </c>
      <c r="E229" s="337">
        <v>1</v>
      </c>
      <c r="F229" s="339">
        <v>6</v>
      </c>
      <c r="G229" s="330" t="s">
        <v>141</v>
      </c>
      <c r="H229" s="324">
        <v>195</v>
      </c>
      <c r="I229" s="344">
        <v>0</v>
      </c>
      <c r="J229" s="344">
        <v>0</v>
      </c>
      <c r="K229" s="344">
        <v>0</v>
      </c>
      <c r="L229" s="389">
        <v>0</v>
      </c>
      <c r="M229" s="43"/>
    </row>
    <row r="230" spans="1:13" ht="27" hidden="1" customHeight="1">
      <c r="A230" s="331">
        <v>3</v>
      </c>
      <c r="B230" s="329">
        <v>1</v>
      </c>
      <c r="C230" s="329">
        <v>4</v>
      </c>
      <c r="D230" s="329"/>
      <c r="E230" s="329"/>
      <c r="F230" s="332"/>
      <c r="G230" s="330" t="s">
        <v>146</v>
      </c>
      <c r="H230" s="324">
        <v>196</v>
      </c>
      <c r="I230" s="347">
        <f t="shared" ref="I230:L232" si="23">I231</f>
        <v>0</v>
      </c>
      <c r="J230" s="369">
        <f t="shared" si="23"/>
        <v>0</v>
      </c>
      <c r="K230" s="348">
        <f t="shared" si="23"/>
        <v>0</v>
      </c>
      <c r="L230" s="348">
        <f t="shared" si="23"/>
        <v>0</v>
      </c>
      <c r="M230" s="43"/>
    </row>
    <row r="231" spans="1:13" ht="27" hidden="1" customHeight="1">
      <c r="A231" s="350">
        <v>3</v>
      </c>
      <c r="B231" s="359">
        <v>1</v>
      </c>
      <c r="C231" s="359">
        <v>4</v>
      </c>
      <c r="D231" s="359">
        <v>1</v>
      </c>
      <c r="E231" s="359"/>
      <c r="F231" s="360"/>
      <c r="G231" s="330" t="s">
        <v>146</v>
      </c>
      <c r="H231" s="324">
        <v>197</v>
      </c>
      <c r="I231" s="354">
        <f t="shared" si="23"/>
        <v>0</v>
      </c>
      <c r="J231" s="381">
        <f t="shared" si="23"/>
        <v>0</v>
      </c>
      <c r="K231" s="355">
        <f t="shared" si="23"/>
        <v>0</v>
      </c>
      <c r="L231" s="355">
        <f t="shared" si="23"/>
        <v>0</v>
      </c>
      <c r="M231" s="43"/>
    </row>
    <row r="232" spans="1:13" ht="27.75" hidden="1" customHeight="1">
      <c r="A232" s="336">
        <v>3</v>
      </c>
      <c r="B232" s="337">
        <v>1</v>
      </c>
      <c r="C232" s="337">
        <v>4</v>
      </c>
      <c r="D232" s="337">
        <v>1</v>
      </c>
      <c r="E232" s="337">
        <v>1</v>
      </c>
      <c r="F232" s="339"/>
      <c r="G232" s="330" t="s">
        <v>147</v>
      </c>
      <c r="H232" s="324">
        <v>198</v>
      </c>
      <c r="I232" s="325">
        <f t="shared" si="23"/>
        <v>0</v>
      </c>
      <c r="J232" s="367">
        <f t="shared" si="23"/>
        <v>0</v>
      </c>
      <c r="K232" s="326">
        <f t="shared" si="23"/>
        <v>0</v>
      </c>
      <c r="L232" s="326">
        <f t="shared" si="23"/>
        <v>0</v>
      </c>
      <c r="M232" s="43"/>
    </row>
    <row r="233" spans="1:13" ht="27" hidden="1" customHeight="1">
      <c r="A233" s="340">
        <v>3</v>
      </c>
      <c r="B233" s="336">
        <v>1</v>
      </c>
      <c r="C233" s="337">
        <v>4</v>
      </c>
      <c r="D233" s="337">
        <v>1</v>
      </c>
      <c r="E233" s="337">
        <v>1</v>
      </c>
      <c r="F233" s="339">
        <v>1</v>
      </c>
      <c r="G233" s="330" t="s">
        <v>147</v>
      </c>
      <c r="H233" s="324">
        <v>199</v>
      </c>
      <c r="I233" s="344">
        <v>0</v>
      </c>
      <c r="J233" s="344">
        <v>0</v>
      </c>
      <c r="K233" s="344">
        <v>0</v>
      </c>
      <c r="L233" s="344">
        <v>0</v>
      </c>
      <c r="M233" s="43"/>
    </row>
    <row r="234" spans="1:13" ht="26.25" hidden="1" customHeight="1">
      <c r="A234" s="340">
        <v>3</v>
      </c>
      <c r="B234" s="337">
        <v>1</v>
      </c>
      <c r="C234" s="337">
        <v>5</v>
      </c>
      <c r="D234" s="337"/>
      <c r="E234" s="337"/>
      <c r="F234" s="339"/>
      <c r="G234" s="338" t="s">
        <v>449</v>
      </c>
      <c r="H234" s="324">
        <v>200</v>
      </c>
      <c r="I234" s="325">
        <f t="shared" ref="I234:L235" si="24">I235</f>
        <v>0</v>
      </c>
      <c r="J234" s="325">
        <f t="shared" si="24"/>
        <v>0</v>
      </c>
      <c r="K234" s="325">
        <f t="shared" si="24"/>
        <v>0</v>
      </c>
      <c r="L234" s="325">
        <f t="shared" si="24"/>
        <v>0</v>
      </c>
      <c r="M234" s="43"/>
    </row>
    <row r="235" spans="1:13" ht="30" hidden="1" customHeight="1">
      <c r="A235" s="340">
        <v>3</v>
      </c>
      <c r="B235" s="337">
        <v>1</v>
      </c>
      <c r="C235" s="337">
        <v>5</v>
      </c>
      <c r="D235" s="337">
        <v>1</v>
      </c>
      <c r="E235" s="337"/>
      <c r="F235" s="339"/>
      <c r="G235" s="338" t="s">
        <v>449</v>
      </c>
      <c r="H235" s="324">
        <v>201</v>
      </c>
      <c r="I235" s="325">
        <f t="shared" si="24"/>
        <v>0</v>
      </c>
      <c r="J235" s="325">
        <f t="shared" si="24"/>
        <v>0</v>
      </c>
      <c r="K235" s="325">
        <f t="shared" si="24"/>
        <v>0</v>
      </c>
      <c r="L235" s="325">
        <f t="shared" si="24"/>
        <v>0</v>
      </c>
      <c r="M235" s="43"/>
    </row>
    <row r="236" spans="1:13" ht="27" hidden="1" customHeight="1">
      <c r="A236" s="340">
        <v>3</v>
      </c>
      <c r="B236" s="337">
        <v>1</v>
      </c>
      <c r="C236" s="337">
        <v>5</v>
      </c>
      <c r="D236" s="337">
        <v>1</v>
      </c>
      <c r="E236" s="337">
        <v>1</v>
      </c>
      <c r="F236" s="339"/>
      <c r="G236" s="338" t="s">
        <v>449</v>
      </c>
      <c r="H236" s="324">
        <v>202</v>
      </c>
      <c r="I236" s="325">
        <f>SUM(I237:I239)</f>
        <v>0</v>
      </c>
      <c r="J236" s="325">
        <f>SUM(J237:J239)</f>
        <v>0</v>
      </c>
      <c r="K236" s="325">
        <f>SUM(K237:K239)</f>
        <v>0</v>
      </c>
      <c r="L236" s="325">
        <f>SUM(L237:L239)</f>
        <v>0</v>
      </c>
      <c r="M236" s="43"/>
    </row>
    <row r="237" spans="1:13" ht="31.5" hidden="1" customHeight="1">
      <c r="A237" s="340">
        <v>3</v>
      </c>
      <c r="B237" s="337">
        <v>1</v>
      </c>
      <c r="C237" s="337">
        <v>5</v>
      </c>
      <c r="D237" s="337">
        <v>1</v>
      </c>
      <c r="E237" s="337">
        <v>1</v>
      </c>
      <c r="F237" s="339">
        <v>1</v>
      </c>
      <c r="G237" s="391" t="s">
        <v>148</v>
      </c>
      <c r="H237" s="324">
        <v>203</v>
      </c>
      <c r="I237" s="344">
        <v>0</v>
      </c>
      <c r="J237" s="344">
        <v>0</v>
      </c>
      <c r="K237" s="344">
        <v>0</v>
      </c>
      <c r="L237" s="344">
        <v>0</v>
      </c>
      <c r="M237" s="43"/>
    </row>
    <row r="238" spans="1:13" ht="25.5" hidden="1" customHeight="1">
      <c r="A238" s="340">
        <v>3</v>
      </c>
      <c r="B238" s="337">
        <v>1</v>
      </c>
      <c r="C238" s="337">
        <v>5</v>
      </c>
      <c r="D238" s="337">
        <v>1</v>
      </c>
      <c r="E238" s="337">
        <v>1</v>
      </c>
      <c r="F238" s="339">
        <v>2</v>
      </c>
      <c r="G238" s="391" t="s">
        <v>149</v>
      </c>
      <c r="H238" s="324">
        <v>204</v>
      </c>
      <c r="I238" s="344">
        <v>0</v>
      </c>
      <c r="J238" s="344">
        <v>0</v>
      </c>
      <c r="K238" s="344">
        <v>0</v>
      </c>
      <c r="L238" s="344">
        <v>0</v>
      </c>
      <c r="M238" s="43"/>
    </row>
    <row r="239" spans="1:13" ht="28.5" hidden="1" customHeight="1">
      <c r="A239" s="340">
        <v>3</v>
      </c>
      <c r="B239" s="337">
        <v>1</v>
      </c>
      <c r="C239" s="337">
        <v>5</v>
      </c>
      <c r="D239" s="337">
        <v>1</v>
      </c>
      <c r="E239" s="337">
        <v>1</v>
      </c>
      <c r="F239" s="339">
        <v>3</v>
      </c>
      <c r="G239" s="391" t="s">
        <v>150</v>
      </c>
      <c r="H239" s="324">
        <v>205</v>
      </c>
      <c r="I239" s="344">
        <v>0</v>
      </c>
      <c r="J239" s="344">
        <v>0</v>
      </c>
      <c r="K239" s="344">
        <v>0</v>
      </c>
      <c r="L239" s="344">
        <v>0</v>
      </c>
      <c r="M239" s="43"/>
    </row>
    <row r="240" spans="1:13" ht="41.25" hidden="1" customHeight="1">
      <c r="A240" s="320">
        <v>3</v>
      </c>
      <c r="B240" s="321">
        <v>2</v>
      </c>
      <c r="C240" s="321"/>
      <c r="D240" s="321"/>
      <c r="E240" s="321"/>
      <c r="F240" s="323"/>
      <c r="G240" s="322" t="s">
        <v>450</v>
      </c>
      <c r="H240" s="324">
        <v>206</v>
      </c>
      <c r="I240" s="325">
        <f>SUM(I241+I273)</f>
        <v>0</v>
      </c>
      <c r="J240" s="367">
        <f>SUM(J241+J273)</f>
        <v>0</v>
      </c>
      <c r="K240" s="326">
        <f>SUM(K241+K273)</f>
        <v>0</v>
      </c>
      <c r="L240" s="326">
        <f>SUM(L241+L273)</f>
        <v>0</v>
      </c>
      <c r="M240" s="43"/>
    </row>
    <row r="241" spans="1:13" ht="26.25" hidden="1" customHeight="1">
      <c r="A241" s="350">
        <v>3</v>
      </c>
      <c r="B241" s="358">
        <v>2</v>
      </c>
      <c r="C241" s="359">
        <v>1</v>
      </c>
      <c r="D241" s="359"/>
      <c r="E241" s="359"/>
      <c r="F241" s="360"/>
      <c r="G241" s="361" t="s">
        <v>152</v>
      </c>
      <c r="H241" s="324">
        <v>207</v>
      </c>
      <c r="I241" s="354">
        <f>SUM(I242+I251+I255+I259+I263+I266+I269)</f>
        <v>0</v>
      </c>
      <c r="J241" s="381">
        <f>SUM(J242+J251+J255+J259+J263+J266+J269)</f>
        <v>0</v>
      </c>
      <c r="K241" s="355">
        <f>SUM(K242+K251+K255+K259+K263+K266+K269)</f>
        <v>0</v>
      </c>
      <c r="L241" s="355">
        <f>SUM(L242+L251+L255+L259+L263+L266+L269)</f>
        <v>0</v>
      </c>
      <c r="M241" s="43"/>
    </row>
    <row r="242" spans="1:13" ht="30" hidden="1" customHeight="1">
      <c r="A242" s="336">
        <v>3</v>
      </c>
      <c r="B242" s="337">
        <v>2</v>
      </c>
      <c r="C242" s="337">
        <v>1</v>
      </c>
      <c r="D242" s="337">
        <v>1</v>
      </c>
      <c r="E242" s="337"/>
      <c r="F242" s="339"/>
      <c r="G242" s="338" t="s">
        <v>153</v>
      </c>
      <c r="H242" s="324">
        <v>208</v>
      </c>
      <c r="I242" s="354">
        <f>I243</f>
        <v>0</v>
      </c>
      <c r="J242" s="354">
        <f>J243</f>
        <v>0</v>
      </c>
      <c r="K242" s="354">
        <f>K243</f>
        <v>0</v>
      </c>
      <c r="L242" s="354">
        <f>L243</f>
        <v>0</v>
      </c>
      <c r="M242" s="43"/>
    </row>
    <row r="243" spans="1:13" ht="27" hidden="1" customHeight="1">
      <c r="A243" s="336">
        <v>3</v>
      </c>
      <c r="B243" s="336">
        <v>2</v>
      </c>
      <c r="C243" s="337">
        <v>1</v>
      </c>
      <c r="D243" s="337">
        <v>1</v>
      </c>
      <c r="E243" s="337">
        <v>1</v>
      </c>
      <c r="F243" s="339"/>
      <c r="G243" s="338" t="s">
        <v>154</v>
      </c>
      <c r="H243" s="324">
        <v>209</v>
      </c>
      <c r="I243" s="325">
        <f>SUM(I244:I244)</f>
        <v>0</v>
      </c>
      <c r="J243" s="367">
        <f>SUM(J244:J244)</f>
        <v>0</v>
      </c>
      <c r="K243" s="326">
        <f>SUM(K244:K244)</f>
        <v>0</v>
      </c>
      <c r="L243" s="326">
        <f>SUM(L244:L244)</f>
        <v>0</v>
      </c>
      <c r="M243" s="43"/>
    </row>
    <row r="244" spans="1:13" ht="25.5" hidden="1" customHeight="1">
      <c r="A244" s="350">
        <v>3</v>
      </c>
      <c r="B244" s="350">
        <v>2</v>
      </c>
      <c r="C244" s="359">
        <v>1</v>
      </c>
      <c r="D244" s="359">
        <v>1</v>
      </c>
      <c r="E244" s="359">
        <v>1</v>
      </c>
      <c r="F244" s="360">
        <v>1</v>
      </c>
      <c r="G244" s="361" t="s">
        <v>154</v>
      </c>
      <c r="H244" s="324">
        <v>210</v>
      </c>
      <c r="I244" s="344">
        <v>0</v>
      </c>
      <c r="J244" s="344">
        <v>0</v>
      </c>
      <c r="K244" s="344">
        <v>0</v>
      </c>
      <c r="L244" s="344">
        <v>0</v>
      </c>
      <c r="M244" s="43"/>
    </row>
    <row r="245" spans="1:13" ht="25.5" hidden="1" customHeight="1">
      <c r="A245" s="350">
        <v>3</v>
      </c>
      <c r="B245" s="359">
        <v>2</v>
      </c>
      <c r="C245" s="359">
        <v>1</v>
      </c>
      <c r="D245" s="359">
        <v>1</v>
      </c>
      <c r="E245" s="359">
        <v>2</v>
      </c>
      <c r="F245" s="360"/>
      <c r="G245" s="361" t="s">
        <v>155</v>
      </c>
      <c r="H245" s="324">
        <v>211</v>
      </c>
      <c r="I245" s="325">
        <f>SUM(I246:I247)</f>
        <v>0</v>
      </c>
      <c r="J245" s="325">
        <f>SUM(J246:J247)</f>
        <v>0</v>
      </c>
      <c r="K245" s="325">
        <f>SUM(K246:K247)</f>
        <v>0</v>
      </c>
      <c r="L245" s="325">
        <f>SUM(L246:L247)</f>
        <v>0</v>
      </c>
      <c r="M245" s="43"/>
    </row>
    <row r="246" spans="1:13" ht="24.75" hidden="1" customHeight="1">
      <c r="A246" s="350">
        <v>3</v>
      </c>
      <c r="B246" s="359">
        <v>2</v>
      </c>
      <c r="C246" s="359">
        <v>1</v>
      </c>
      <c r="D246" s="359">
        <v>1</v>
      </c>
      <c r="E246" s="359">
        <v>2</v>
      </c>
      <c r="F246" s="360">
        <v>1</v>
      </c>
      <c r="G246" s="361" t="s">
        <v>156</v>
      </c>
      <c r="H246" s="324">
        <v>212</v>
      </c>
      <c r="I246" s="344">
        <v>0</v>
      </c>
      <c r="J246" s="344">
        <v>0</v>
      </c>
      <c r="K246" s="344">
        <v>0</v>
      </c>
      <c r="L246" s="344">
        <v>0</v>
      </c>
      <c r="M246" s="43"/>
    </row>
    <row r="247" spans="1:13" ht="25.5" hidden="1" customHeight="1">
      <c r="A247" s="350">
        <v>3</v>
      </c>
      <c r="B247" s="359">
        <v>2</v>
      </c>
      <c r="C247" s="359">
        <v>1</v>
      </c>
      <c r="D247" s="359">
        <v>1</v>
      </c>
      <c r="E247" s="359">
        <v>2</v>
      </c>
      <c r="F247" s="360">
        <v>2</v>
      </c>
      <c r="G247" s="361" t="s">
        <v>157</v>
      </c>
      <c r="H247" s="324">
        <v>213</v>
      </c>
      <c r="I247" s="344">
        <v>0</v>
      </c>
      <c r="J247" s="344">
        <v>0</v>
      </c>
      <c r="K247" s="344">
        <v>0</v>
      </c>
      <c r="L247" s="344">
        <v>0</v>
      </c>
      <c r="M247" s="43"/>
    </row>
    <row r="248" spans="1:13" ht="25.5" hidden="1" customHeight="1">
      <c r="A248" s="350">
        <v>3</v>
      </c>
      <c r="B248" s="359">
        <v>2</v>
      </c>
      <c r="C248" s="359">
        <v>1</v>
      </c>
      <c r="D248" s="359">
        <v>1</v>
      </c>
      <c r="E248" s="359">
        <v>3</v>
      </c>
      <c r="F248" s="397"/>
      <c r="G248" s="361" t="s">
        <v>158</v>
      </c>
      <c r="H248" s="324">
        <v>214</v>
      </c>
      <c r="I248" s="325">
        <f>SUM(I249:I250)</f>
        <v>0</v>
      </c>
      <c r="J248" s="325">
        <f>SUM(J249:J250)</f>
        <v>0</v>
      </c>
      <c r="K248" s="325">
        <f>SUM(K249:K250)</f>
        <v>0</v>
      </c>
      <c r="L248" s="325">
        <f>SUM(L249:L250)</f>
        <v>0</v>
      </c>
      <c r="M248" s="43"/>
    </row>
    <row r="249" spans="1:13" ht="29.25" hidden="1" customHeight="1">
      <c r="A249" s="350">
        <v>3</v>
      </c>
      <c r="B249" s="359">
        <v>2</v>
      </c>
      <c r="C249" s="359">
        <v>1</v>
      </c>
      <c r="D249" s="359">
        <v>1</v>
      </c>
      <c r="E249" s="359">
        <v>3</v>
      </c>
      <c r="F249" s="360">
        <v>1</v>
      </c>
      <c r="G249" s="361" t="s">
        <v>159</v>
      </c>
      <c r="H249" s="324">
        <v>215</v>
      </c>
      <c r="I249" s="344">
        <v>0</v>
      </c>
      <c r="J249" s="344">
        <v>0</v>
      </c>
      <c r="K249" s="344">
        <v>0</v>
      </c>
      <c r="L249" s="344">
        <v>0</v>
      </c>
      <c r="M249" s="43"/>
    </row>
    <row r="250" spans="1:13" ht="25.5" hidden="1" customHeight="1">
      <c r="A250" s="350">
        <v>3</v>
      </c>
      <c r="B250" s="359">
        <v>2</v>
      </c>
      <c r="C250" s="359">
        <v>1</v>
      </c>
      <c r="D250" s="359">
        <v>1</v>
      </c>
      <c r="E250" s="359">
        <v>3</v>
      </c>
      <c r="F250" s="360">
        <v>2</v>
      </c>
      <c r="G250" s="361" t="s">
        <v>160</v>
      </c>
      <c r="H250" s="324">
        <v>216</v>
      </c>
      <c r="I250" s="344">
        <v>0</v>
      </c>
      <c r="J250" s="344">
        <v>0</v>
      </c>
      <c r="K250" s="344">
        <v>0</v>
      </c>
      <c r="L250" s="344">
        <v>0</v>
      </c>
      <c r="M250" s="43"/>
    </row>
    <row r="251" spans="1:13" ht="27" hidden="1" customHeight="1">
      <c r="A251" s="336">
        <v>3</v>
      </c>
      <c r="B251" s="337">
        <v>2</v>
      </c>
      <c r="C251" s="337">
        <v>1</v>
      </c>
      <c r="D251" s="337">
        <v>2</v>
      </c>
      <c r="E251" s="337"/>
      <c r="F251" s="339"/>
      <c r="G251" s="338" t="s">
        <v>161</v>
      </c>
      <c r="H251" s="324">
        <v>217</v>
      </c>
      <c r="I251" s="325">
        <f>I252</f>
        <v>0</v>
      </c>
      <c r="J251" s="325">
        <f>J252</f>
        <v>0</v>
      </c>
      <c r="K251" s="325">
        <f>K252</f>
        <v>0</v>
      </c>
      <c r="L251" s="325">
        <f>L252</f>
        <v>0</v>
      </c>
      <c r="M251" s="43"/>
    </row>
    <row r="252" spans="1:13" ht="27.75" hidden="1" customHeight="1">
      <c r="A252" s="336">
        <v>3</v>
      </c>
      <c r="B252" s="337">
        <v>2</v>
      </c>
      <c r="C252" s="337">
        <v>1</v>
      </c>
      <c r="D252" s="337">
        <v>2</v>
      </c>
      <c r="E252" s="337">
        <v>1</v>
      </c>
      <c r="F252" s="339"/>
      <c r="G252" s="338" t="s">
        <v>161</v>
      </c>
      <c r="H252" s="324">
        <v>218</v>
      </c>
      <c r="I252" s="325">
        <f>SUM(I253:I254)</f>
        <v>0</v>
      </c>
      <c r="J252" s="367">
        <f>SUM(J253:J254)</f>
        <v>0</v>
      </c>
      <c r="K252" s="326">
        <f>SUM(K253:K254)</f>
        <v>0</v>
      </c>
      <c r="L252" s="326">
        <f>SUM(L253:L254)</f>
        <v>0</v>
      </c>
      <c r="M252" s="43"/>
    </row>
    <row r="253" spans="1:13" ht="27" hidden="1" customHeight="1">
      <c r="A253" s="350">
        <v>3</v>
      </c>
      <c r="B253" s="358">
        <v>2</v>
      </c>
      <c r="C253" s="359">
        <v>1</v>
      </c>
      <c r="D253" s="359">
        <v>2</v>
      </c>
      <c r="E253" s="359">
        <v>1</v>
      </c>
      <c r="F253" s="360">
        <v>1</v>
      </c>
      <c r="G253" s="361" t="s">
        <v>162</v>
      </c>
      <c r="H253" s="324">
        <v>219</v>
      </c>
      <c r="I253" s="344">
        <v>0</v>
      </c>
      <c r="J253" s="344">
        <v>0</v>
      </c>
      <c r="K253" s="344">
        <v>0</v>
      </c>
      <c r="L253" s="344">
        <v>0</v>
      </c>
      <c r="M253" s="43"/>
    </row>
    <row r="254" spans="1:13" ht="25.5" hidden="1" customHeight="1">
      <c r="A254" s="336">
        <v>3</v>
      </c>
      <c r="B254" s="337">
        <v>2</v>
      </c>
      <c r="C254" s="337">
        <v>1</v>
      </c>
      <c r="D254" s="337">
        <v>2</v>
      </c>
      <c r="E254" s="337">
        <v>1</v>
      </c>
      <c r="F254" s="339">
        <v>2</v>
      </c>
      <c r="G254" s="338" t="s">
        <v>163</v>
      </c>
      <c r="H254" s="324">
        <v>220</v>
      </c>
      <c r="I254" s="344">
        <v>0</v>
      </c>
      <c r="J254" s="344">
        <v>0</v>
      </c>
      <c r="K254" s="344">
        <v>0</v>
      </c>
      <c r="L254" s="344">
        <v>0</v>
      </c>
      <c r="M254" s="43"/>
    </row>
    <row r="255" spans="1:13" ht="26.25" hidden="1" customHeight="1">
      <c r="A255" s="331">
        <v>3</v>
      </c>
      <c r="B255" s="329">
        <v>2</v>
      </c>
      <c r="C255" s="329">
        <v>1</v>
      </c>
      <c r="D255" s="329">
        <v>3</v>
      </c>
      <c r="E255" s="329"/>
      <c r="F255" s="332"/>
      <c r="G255" s="330" t="s">
        <v>164</v>
      </c>
      <c r="H255" s="324">
        <v>221</v>
      </c>
      <c r="I255" s="347">
        <f>I256</f>
        <v>0</v>
      </c>
      <c r="J255" s="369">
        <f>J256</f>
        <v>0</v>
      </c>
      <c r="K255" s="348">
        <f>K256</f>
        <v>0</v>
      </c>
      <c r="L255" s="348">
        <f>L256</f>
        <v>0</v>
      </c>
      <c r="M255" s="43"/>
    </row>
    <row r="256" spans="1:13" ht="29.25" hidden="1" customHeight="1">
      <c r="A256" s="336">
        <v>3</v>
      </c>
      <c r="B256" s="337">
        <v>2</v>
      </c>
      <c r="C256" s="337">
        <v>1</v>
      </c>
      <c r="D256" s="337">
        <v>3</v>
      </c>
      <c r="E256" s="337">
        <v>1</v>
      </c>
      <c r="F256" s="339"/>
      <c r="G256" s="330" t="s">
        <v>164</v>
      </c>
      <c r="H256" s="324">
        <v>222</v>
      </c>
      <c r="I256" s="325">
        <f>I257+I258</f>
        <v>0</v>
      </c>
      <c r="J256" s="325">
        <f>J257+J258</f>
        <v>0</v>
      </c>
      <c r="K256" s="325">
        <f>K257+K258</f>
        <v>0</v>
      </c>
      <c r="L256" s="325">
        <f>L257+L258</f>
        <v>0</v>
      </c>
      <c r="M256" s="43"/>
    </row>
    <row r="257" spans="1:13" ht="30" hidden="1" customHeight="1">
      <c r="A257" s="336">
        <v>3</v>
      </c>
      <c r="B257" s="337">
        <v>2</v>
      </c>
      <c r="C257" s="337">
        <v>1</v>
      </c>
      <c r="D257" s="337">
        <v>3</v>
      </c>
      <c r="E257" s="337">
        <v>1</v>
      </c>
      <c r="F257" s="339">
        <v>1</v>
      </c>
      <c r="G257" s="338" t="s">
        <v>165</v>
      </c>
      <c r="H257" s="324">
        <v>223</v>
      </c>
      <c r="I257" s="344">
        <v>0</v>
      </c>
      <c r="J257" s="344">
        <v>0</v>
      </c>
      <c r="K257" s="344">
        <v>0</v>
      </c>
      <c r="L257" s="344">
        <v>0</v>
      </c>
      <c r="M257" s="43"/>
    </row>
    <row r="258" spans="1:13" ht="27.75" hidden="1" customHeight="1">
      <c r="A258" s="336">
        <v>3</v>
      </c>
      <c r="B258" s="337">
        <v>2</v>
      </c>
      <c r="C258" s="337">
        <v>1</v>
      </c>
      <c r="D258" s="337">
        <v>3</v>
      </c>
      <c r="E258" s="337">
        <v>1</v>
      </c>
      <c r="F258" s="339">
        <v>2</v>
      </c>
      <c r="G258" s="338" t="s">
        <v>166</v>
      </c>
      <c r="H258" s="324">
        <v>224</v>
      </c>
      <c r="I258" s="389">
        <v>0</v>
      </c>
      <c r="J258" s="386">
        <v>0</v>
      </c>
      <c r="K258" s="389">
        <v>0</v>
      </c>
      <c r="L258" s="389">
        <v>0</v>
      </c>
      <c r="M258" s="43"/>
    </row>
    <row r="259" spans="1:13" ht="26.25" hidden="1" customHeight="1">
      <c r="A259" s="336">
        <v>3</v>
      </c>
      <c r="B259" s="337">
        <v>2</v>
      </c>
      <c r="C259" s="337">
        <v>1</v>
      </c>
      <c r="D259" s="337">
        <v>4</v>
      </c>
      <c r="E259" s="337"/>
      <c r="F259" s="339"/>
      <c r="G259" s="338" t="s">
        <v>167</v>
      </c>
      <c r="H259" s="324">
        <v>225</v>
      </c>
      <c r="I259" s="325">
        <f>I260</f>
        <v>0</v>
      </c>
      <c r="J259" s="326">
        <f>J260</f>
        <v>0</v>
      </c>
      <c r="K259" s="325">
        <f>K260</f>
        <v>0</v>
      </c>
      <c r="L259" s="326">
        <f>L260</f>
        <v>0</v>
      </c>
      <c r="M259" s="43"/>
    </row>
    <row r="260" spans="1:13" ht="27.75" hidden="1" customHeight="1">
      <c r="A260" s="331">
        <v>3</v>
      </c>
      <c r="B260" s="329">
        <v>2</v>
      </c>
      <c r="C260" s="329">
        <v>1</v>
      </c>
      <c r="D260" s="329">
        <v>4</v>
      </c>
      <c r="E260" s="329">
        <v>1</v>
      </c>
      <c r="F260" s="332"/>
      <c r="G260" s="330" t="s">
        <v>167</v>
      </c>
      <c r="H260" s="324">
        <v>226</v>
      </c>
      <c r="I260" s="347">
        <f>SUM(I261:I262)</f>
        <v>0</v>
      </c>
      <c r="J260" s="369">
        <f>SUM(J261:J262)</f>
        <v>0</v>
      </c>
      <c r="K260" s="348">
        <f>SUM(K261:K262)</f>
        <v>0</v>
      </c>
      <c r="L260" s="348">
        <f>SUM(L261:L262)</f>
        <v>0</v>
      </c>
      <c r="M260" s="43"/>
    </row>
    <row r="261" spans="1:13" ht="25.5" hidden="1" customHeight="1">
      <c r="A261" s="336">
        <v>3</v>
      </c>
      <c r="B261" s="337">
        <v>2</v>
      </c>
      <c r="C261" s="337">
        <v>1</v>
      </c>
      <c r="D261" s="337">
        <v>4</v>
      </c>
      <c r="E261" s="337">
        <v>1</v>
      </c>
      <c r="F261" s="339">
        <v>1</v>
      </c>
      <c r="G261" s="338" t="s">
        <v>168</v>
      </c>
      <c r="H261" s="324">
        <v>227</v>
      </c>
      <c r="I261" s="344">
        <v>0</v>
      </c>
      <c r="J261" s="344">
        <v>0</v>
      </c>
      <c r="K261" s="344">
        <v>0</v>
      </c>
      <c r="L261" s="344">
        <v>0</v>
      </c>
      <c r="M261" s="43"/>
    </row>
    <row r="262" spans="1:13" ht="27.75" hidden="1" customHeight="1">
      <c r="A262" s="336">
        <v>3</v>
      </c>
      <c r="B262" s="337">
        <v>2</v>
      </c>
      <c r="C262" s="337">
        <v>1</v>
      </c>
      <c r="D262" s="337">
        <v>4</v>
      </c>
      <c r="E262" s="337">
        <v>1</v>
      </c>
      <c r="F262" s="339">
        <v>2</v>
      </c>
      <c r="G262" s="338" t="s">
        <v>169</v>
      </c>
      <c r="H262" s="324">
        <v>228</v>
      </c>
      <c r="I262" s="344">
        <v>0</v>
      </c>
      <c r="J262" s="344">
        <v>0</v>
      </c>
      <c r="K262" s="344">
        <v>0</v>
      </c>
      <c r="L262" s="344">
        <v>0</v>
      </c>
      <c r="M262" s="43"/>
    </row>
    <row r="263" spans="1:13" hidden="1">
      <c r="A263" s="336">
        <v>3</v>
      </c>
      <c r="B263" s="337">
        <v>2</v>
      </c>
      <c r="C263" s="337">
        <v>1</v>
      </c>
      <c r="D263" s="337">
        <v>5</v>
      </c>
      <c r="E263" s="337"/>
      <c r="F263" s="339"/>
      <c r="G263" s="338" t="s">
        <v>170</v>
      </c>
      <c r="H263" s="324">
        <v>229</v>
      </c>
      <c r="I263" s="325">
        <f t="shared" ref="I263:L264" si="25">I264</f>
        <v>0</v>
      </c>
      <c r="J263" s="367">
        <f t="shared" si="25"/>
        <v>0</v>
      </c>
      <c r="K263" s="326">
        <f t="shared" si="25"/>
        <v>0</v>
      </c>
      <c r="L263" s="326">
        <f t="shared" si="25"/>
        <v>0</v>
      </c>
    </row>
    <row r="264" spans="1:13" ht="29.25" hidden="1" customHeight="1">
      <c r="A264" s="336">
        <v>3</v>
      </c>
      <c r="B264" s="337">
        <v>2</v>
      </c>
      <c r="C264" s="337">
        <v>1</v>
      </c>
      <c r="D264" s="337">
        <v>5</v>
      </c>
      <c r="E264" s="337">
        <v>1</v>
      </c>
      <c r="F264" s="339"/>
      <c r="G264" s="338" t="s">
        <v>170</v>
      </c>
      <c r="H264" s="324">
        <v>230</v>
      </c>
      <c r="I264" s="326">
        <f t="shared" si="25"/>
        <v>0</v>
      </c>
      <c r="J264" s="367">
        <f t="shared" si="25"/>
        <v>0</v>
      </c>
      <c r="K264" s="326">
        <f t="shared" si="25"/>
        <v>0</v>
      </c>
      <c r="L264" s="326">
        <f t="shared" si="25"/>
        <v>0</v>
      </c>
      <c r="M264" s="43"/>
    </row>
    <row r="265" spans="1:13" hidden="1">
      <c r="A265" s="358">
        <v>3</v>
      </c>
      <c r="B265" s="359">
        <v>2</v>
      </c>
      <c r="C265" s="359">
        <v>1</v>
      </c>
      <c r="D265" s="359">
        <v>5</v>
      </c>
      <c r="E265" s="359">
        <v>1</v>
      </c>
      <c r="F265" s="360">
        <v>1</v>
      </c>
      <c r="G265" s="338" t="s">
        <v>170</v>
      </c>
      <c r="H265" s="324">
        <v>231</v>
      </c>
      <c r="I265" s="389">
        <v>0</v>
      </c>
      <c r="J265" s="389">
        <v>0</v>
      </c>
      <c r="K265" s="389">
        <v>0</v>
      </c>
      <c r="L265" s="389">
        <v>0</v>
      </c>
    </row>
    <row r="266" spans="1:13" hidden="1">
      <c r="A266" s="336">
        <v>3</v>
      </c>
      <c r="B266" s="337">
        <v>2</v>
      </c>
      <c r="C266" s="337">
        <v>1</v>
      </c>
      <c r="D266" s="337">
        <v>6</v>
      </c>
      <c r="E266" s="337"/>
      <c r="F266" s="339"/>
      <c r="G266" s="338" t="s">
        <v>171</v>
      </c>
      <c r="H266" s="324">
        <v>232</v>
      </c>
      <c r="I266" s="325">
        <f t="shared" ref="I266:L267" si="26">I267</f>
        <v>0</v>
      </c>
      <c r="J266" s="367">
        <f t="shared" si="26"/>
        <v>0</v>
      </c>
      <c r="K266" s="326">
        <f t="shared" si="26"/>
        <v>0</v>
      </c>
      <c r="L266" s="326">
        <f t="shared" si="26"/>
        <v>0</v>
      </c>
    </row>
    <row r="267" spans="1:13" hidden="1">
      <c r="A267" s="336">
        <v>3</v>
      </c>
      <c r="B267" s="336">
        <v>2</v>
      </c>
      <c r="C267" s="337">
        <v>1</v>
      </c>
      <c r="D267" s="337">
        <v>6</v>
      </c>
      <c r="E267" s="337">
        <v>1</v>
      </c>
      <c r="F267" s="339"/>
      <c r="G267" s="338" t="s">
        <v>171</v>
      </c>
      <c r="H267" s="324">
        <v>233</v>
      </c>
      <c r="I267" s="325">
        <f t="shared" si="26"/>
        <v>0</v>
      </c>
      <c r="J267" s="367">
        <f t="shared" si="26"/>
        <v>0</v>
      </c>
      <c r="K267" s="326">
        <f t="shared" si="26"/>
        <v>0</v>
      </c>
      <c r="L267" s="326">
        <f t="shared" si="26"/>
        <v>0</v>
      </c>
    </row>
    <row r="268" spans="1:13" ht="24" hidden="1" customHeight="1">
      <c r="A268" s="331">
        <v>3</v>
      </c>
      <c r="B268" s="331">
        <v>2</v>
      </c>
      <c r="C268" s="337">
        <v>1</v>
      </c>
      <c r="D268" s="337">
        <v>6</v>
      </c>
      <c r="E268" s="337">
        <v>1</v>
      </c>
      <c r="F268" s="339">
        <v>1</v>
      </c>
      <c r="G268" s="338" t="s">
        <v>171</v>
      </c>
      <c r="H268" s="324">
        <v>234</v>
      </c>
      <c r="I268" s="389">
        <v>0</v>
      </c>
      <c r="J268" s="389">
        <v>0</v>
      </c>
      <c r="K268" s="389">
        <v>0</v>
      </c>
      <c r="L268" s="389">
        <v>0</v>
      </c>
      <c r="M268" s="43"/>
    </row>
    <row r="269" spans="1:13" ht="27.75" hidden="1" customHeight="1">
      <c r="A269" s="336">
        <v>3</v>
      </c>
      <c r="B269" s="336">
        <v>2</v>
      </c>
      <c r="C269" s="337">
        <v>1</v>
      </c>
      <c r="D269" s="337">
        <v>7</v>
      </c>
      <c r="E269" s="337"/>
      <c r="F269" s="339"/>
      <c r="G269" s="338" t="s">
        <v>172</v>
      </c>
      <c r="H269" s="324">
        <v>235</v>
      </c>
      <c r="I269" s="325">
        <f>I270</f>
        <v>0</v>
      </c>
      <c r="J269" s="367">
        <f>J270</f>
        <v>0</v>
      </c>
      <c r="K269" s="326">
        <f>K270</f>
        <v>0</v>
      </c>
      <c r="L269" s="326">
        <f>L270</f>
        <v>0</v>
      </c>
      <c r="M269" s="43"/>
    </row>
    <row r="270" spans="1:13" hidden="1">
      <c r="A270" s="336">
        <v>3</v>
      </c>
      <c r="B270" s="337">
        <v>2</v>
      </c>
      <c r="C270" s="337">
        <v>1</v>
      </c>
      <c r="D270" s="337">
        <v>7</v>
      </c>
      <c r="E270" s="337">
        <v>1</v>
      </c>
      <c r="F270" s="339"/>
      <c r="G270" s="338" t="s">
        <v>172</v>
      </c>
      <c r="H270" s="324">
        <v>236</v>
      </c>
      <c r="I270" s="325">
        <f>I271+I272</f>
        <v>0</v>
      </c>
      <c r="J270" s="325">
        <f>J271+J272</f>
        <v>0</v>
      </c>
      <c r="K270" s="325">
        <f>K271+K272</f>
        <v>0</v>
      </c>
      <c r="L270" s="325">
        <f>L271+L272</f>
        <v>0</v>
      </c>
    </row>
    <row r="271" spans="1:13" ht="27" hidden="1" customHeight="1">
      <c r="A271" s="336">
        <v>3</v>
      </c>
      <c r="B271" s="337">
        <v>2</v>
      </c>
      <c r="C271" s="337">
        <v>1</v>
      </c>
      <c r="D271" s="337">
        <v>7</v>
      </c>
      <c r="E271" s="337">
        <v>1</v>
      </c>
      <c r="F271" s="339">
        <v>1</v>
      </c>
      <c r="G271" s="338" t="s">
        <v>173</v>
      </c>
      <c r="H271" s="324">
        <v>237</v>
      </c>
      <c r="I271" s="343">
        <v>0</v>
      </c>
      <c r="J271" s="344">
        <v>0</v>
      </c>
      <c r="K271" s="344">
        <v>0</v>
      </c>
      <c r="L271" s="344">
        <v>0</v>
      </c>
      <c r="M271" s="43"/>
    </row>
    <row r="272" spans="1:13" ht="24.75" hidden="1" customHeight="1">
      <c r="A272" s="336">
        <v>3</v>
      </c>
      <c r="B272" s="337">
        <v>2</v>
      </c>
      <c r="C272" s="337">
        <v>1</v>
      </c>
      <c r="D272" s="337">
        <v>7</v>
      </c>
      <c r="E272" s="337">
        <v>1</v>
      </c>
      <c r="F272" s="339">
        <v>2</v>
      </c>
      <c r="G272" s="338" t="s">
        <v>174</v>
      </c>
      <c r="H272" s="324">
        <v>238</v>
      </c>
      <c r="I272" s="344">
        <v>0</v>
      </c>
      <c r="J272" s="344">
        <v>0</v>
      </c>
      <c r="K272" s="344">
        <v>0</v>
      </c>
      <c r="L272" s="344">
        <v>0</v>
      </c>
      <c r="M272" s="43"/>
    </row>
    <row r="273" spans="1:13" ht="38.25" hidden="1" customHeight="1">
      <c r="A273" s="336">
        <v>3</v>
      </c>
      <c r="B273" s="337">
        <v>2</v>
      </c>
      <c r="C273" s="337">
        <v>2</v>
      </c>
      <c r="D273" s="398"/>
      <c r="E273" s="398"/>
      <c r="F273" s="399"/>
      <c r="G273" s="338" t="s">
        <v>175</v>
      </c>
      <c r="H273" s="324">
        <v>239</v>
      </c>
      <c r="I273" s="325">
        <f>SUM(I274+I283+I287+I291+I295+I298+I301)</f>
        <v>0</v>
      </c>
      <c r="J273" s="367">
        <f>SUM(J274+J283+J287+J291+J295+J298+J301)</f>
        <v>0</v>
      </c>
      <c r="K273" s="326">
        <f>SUM(K274+K283+K287+K291+K295+K298+K301)</f>
        <v>0</v>
      </c>
      <c r="L273" s="326">
        <f>SUM(L274+L283+L287+L291+L295+L298+L301)</f>
        <v>0</v>
      </c>
      <c r="M273" s="43"/>
    </row>
    <row r="274" spans="1:13" hidden="1">
      <c r="A274" s="336">
        <v>3</v>
      </c>
      <c r="B274" s="337">
        <v>2</v>
      </c>
      <c r="C274" s="337">
        <v>2</v>
      </c>
      <c r="D274" s="337">
        <v>1</v>
      </c>
      <c r="E274" s="337"/>
      <c r="F274" s="339"/>
      <c r="G274" s="338" t="s">
        <v>176</v>
      </c>
      <c r="H274" s="324">
        <v>240</v>
      </c>
      <c r="I274" s="325">
        <f>I275</f>
        <v>0</v>
      </c>
      <c r="J274" s="325">
        <f>J275</f>
        <v>0</v>
      </c>
      <c r="K274" s="325">
        <f>K275</f>
        <v>0</v>
      </c>
      <c r="L274" s="325">
        <f>L275</f>
        <v>0</v>
      </c>
    </row>
    <row r="275" spans="1:13" hidden="1">
      <c r="A275" s="340">
        <v>3</v>
      </c>
      <c r="B275" s="336">
        <v>2</v>
      </c>
      <c r="C275" s="337">
        <v>2</v>
      </c>
      <c r="D275" s="337">
        <v>1</v>
      </c>
      <c r="E275" s="337">
        <v>1</v>
      </c>
      <c r="F275" s="339"/>
      <c r="G275" s="338" t="s">
        <v>154</v>
      </c>
      <c r="H275" s="324">
        <v>241</v>
      </c>
      <c r="I275" s="325">
        <f>SUM(I276)</f>
        <v>0</v>
      </c>
      <c r="J275" s="325">
        <f>SUM(J276)</f>
        <v>0</v>
      </c>
      <c r="K275" s="325">
        <f>SUM(K276)</f>
        <v>0</v>
      </c>
      <c r="L275" s="325">
        <f>SUM(L276)</f>
        <v>0</v>
      </c>
    </row>
    <row r="276" spans="1:13" hidden="1">
      <c r="A276" s="340">
        <v>3</v>
      </c>
      <c r="B276" s="336">
        <v>2</v>
      </c>
      <c r="C276" s="337">
        <v>2</v>
      </c>
      <c r="D276" s="337">
        <v>1</v>
      </c>
      <c r="E276" s="337">
        <v>1</v>
      </c>
      <c r="F276" s="339">
        <v>1</v>
      </c>
      <c r="G276" s="338" t="s">
        <v>154</v>
      </c>
      <c r="H276" s="324">
        <v>242</v>
      </c>
      <c r="I276" s="344">
        <v>0</v>
      </c>
      <c r="J276" s="344">
        <v>0</v>
      </c>
      <c r="K276" s="344">
        <v>0</v>
      </c>
      <c r="L276" s="344">
        <v>0</v>
      </c>
    </row>
    <row r="277" spans="1:13" ht="24" hidden="1" customHeight="1">
      <c r="A277" s="340">
        <v>3</v>
      </c>
      <c r="B277" s="336">
        <v>2</v>
      </c>
      <c r="C277" s="337">
        <v>2</v>
      </c>
      <c r="D277" s="337">
        <v>1</v>
      </c>
      <c r="E277" s="337">
        <v>2</v>
      </c>
      <c r="F277" s="339"/>
      <c r="G277" s="338" t="s">
        <v>177</v>
      </c>
      <c r="H277" s="324">
        <v>243</v>
      </c>
      <c r="I277" s="325">
        <f>SUM(I278:I279)</f>
        <v>0</v>
      </c>
      <c r="J277" s="325">
        <f>SUM(J278:J279)</f>
        <v>0</v>
      </c>
      <c r="K277" s="325">
        <f>SUM(K278:K279)</f>
        <v>0</v>
      </c>
      <c r="L277" s="325">
        <f>SUM(L278:L279)</f>
        <v>0</v>
      </c>
      <c r="M277" s="43"/>
    </row>
    <row r="278" spans="1:13" ht="24" hidden="1" customHeight="1">
      <c r="A278" s="340">
        <v>3</v>
      </c>
      <c r="B278" s="336">
        <v>2</v>
      </c>
      <c r="C278" s="337">
        <v>2</v>
      </c>
      <c r="D278" s="337">
        <v>1</v>
      </c>
      <c r="E278" s="337">
        <v>2</v>
      </c>
      <c r="F278" s="339">
        <v>1</v>
      </c>
      <c r="G278" s="338" t="s">
        <v>156</v>
      </c>
      <c r="H278" s="324">
        <v>244</v>
      </c>
      <c r="I278" s="344">
        <v>0</v>
      </c>
      <c r="J278" s="343">
        <v>0</v>
      </c>
      <c r="K278" s="344">
        <v>0</v>
      </c>
      <c r="L278" s="344">
        <v>0</v>
      </c>
      <c r="M278" s="43"/>
    </row>
    <row r="279" spans="1:13" ht="32.25" hidden="1" customHeight="1">
      <c r="A279" s="340">
        <v>3</v>
      </c>
      <c r="B279" s="336">
        <v>2</v>
      </c>
      <c r="C279" s="337">
        <v>2</v>
      </c>
      <c r="D279" s="337">
        <v>1</v>
      </c>
      <c r="E279" s="337">
        <v>2</v>
      </c>
      <c r="F279" s="339">
        <v>2</v>
      </c>
      <c r="G279" s="338" t="s">
        <v>157</v>
      </c>
      <c r="H279" s="324">
        <v>245</v>
      </c>
      <c r="I279" s="344">
        <v>0</v>
      </c>
      <c r="J279" s="343">
        <v>0</v>
      </c>
      <c r="K279" s="344">
        <v>0</v>
      </c>
      <c r="L279" s="344">
        <v>0</v>
      </c>
      <c r="M279" s="43"/>
    </row>
    <row r="280" spans="1:13" ht="27" hidden="1" customHeight="1">
      <c r="A280" s="340">
        <v>3</v>
      </c>
      <c r="B280" s="336">
        <v>2</v>
      </c>
      <c r="C280" s="337">
        <v>2</v>
      </c>
      <c r="D280" s="337">
        <v>1</v>
      </c>
      <c r="E280" s="337">
        <v>3</v>
      </c>
      <c r="F280" s="339"/>
      <c r="G280" s="338" t="s">
        <v>158</v>
      </c>
      <c r="H280" s="324">
        <v>246</v>
      </c>
      <c r="I280" s="325">
        <f>SUM(I281:I282)</f>
        <v>0</v>
      </c>
      <c r="J280" s="325">
        <f>SUM(J281:J282)</f>
        <v>0</v>
      </c>
      <c r="K280" s="325">
        <f>SUM(K281:K282)</f>
        <v>0</v>
      </c>
      <c r="L280" s="325">
        <f>SUM(L281:L282)</f>
        <v>0</v>
      </c>
      <c r="M280" s="43"/>
    </row>
    <row r="281" spans="1:13" ht="27.75" hidden="1" customHeight="1">
      <c r="A281" s="340">
        <v>3</v>
      </c>
      <c r="B281" s="336">
        <v>2</v>
      </c>
      <c r="C281" s="337">
        <v>2</v>
      </c>
      <c r="D281" s="337">
        <v>1</v>
      </c>
      <c r="E281" s="337">
        <v>3</v>
      </c>
      <c r="F281" s="339">
        <v>1</v>
      </c>
      <c r="G281" s="338" t="s">
        <v>159</v>
      </c>
      <c r="H281" s="324">
        <v>247</v>
      </c>
      <c r="I281" s="344">
        <v>0</v>
      </c>
      <c r="J281" s="343">
        <v>0</v>
      </c>
      <c r="K281" s="344">
        <v>0</v>
      </c>
      <c r="L281" s="344">
        <v>0</v>
      </c>
      <c r="M281" s="43"/>
    </row>
    <row r="282" spans="1:13" ht="27" hidden="1" customHeight="1">
      <c r="A282" s="340">
        <v>3</v>
      </c>
      <c r="B282" s="336">
        <v>2</v>
      </c>
      <c r="C282" s="337">
        <v>2</v>
      </c>
      <c r="D282" s="337">
        <v>1</v>
      </c>
      <c r="E282" s="337">
        <v>3</v>
      </c>
      <c r="F282" s="339">
        <v>2</v>
      </c>
      <c r="G282" s="338" t="s">
        <v>178</v>
      </c>
      <c r="H282" s="324">
        <v>248</v>
      </c>
      <c r="I282" s="344">
        <v>0</v>
      </c>
      <c r="J282" s="343">
        <v>0</v>
      </c>
      <c r="K282" s="344">
        <v>0</v>
      </c>
      <c r="L282" s="344">
        <v>0</v>
      </c>
      <c r="M282" s="43"/>
    </row>
    <row r="283" spans="1:13" ht="25.5" hidden="1" customHeight="1">
      <c r="A283" s="340">
        <v>3</v>
      </c>
      <c r="B283" s="336">
        <v>2</v>
      </c>
      <c r="C283" s="337">
        <v>2</v>
      </c>
      <c r="D283" s="337">
        <v>2</v>
      </c>
      <c r="E283" s="337"/>
      <c r="F283" s="339"/>
      <c r="G283" s="338" t="s">
        <v>179</v>
      </c>
      <c r="H283" s="324">
        <v>249</v>
      </c>
      <c r="I283" s="325">
        <f>I284</f>
        <v>0</v>
      </c>
      <c r="J283" s="326">
        <f>J284</f>
        <v>0</v>
      </c>
      <c r="K283" s="325">
        <f>K284</f>
        <v>0</v>
      </c>
      <c r="L283" s="326">
        <f>L284</f>
        <v>0</v>
      </c>
      <c r="M283" s="43"/>
    </row>
    <row r="284" spans="1:13" ht="32.25" hidden="1" customHeight="1">
      <c r="A284" s="336">
        <v>3</v>
      </c>
      <c r="B284" s="337">
        <v>2</v>
      </c>
      <c r="C284" s="329">
        <v>2</v>
      </c>
      <c r="D284" s="329">
        <v>2</v>
      </c>
      <c r="E284" s="329">
        <v>1</v>
      </c>
      <c r="F284" s="332"/>
      <c r="G284" s="338" t="s">
        <v>179</v>
      </c>
      <c r="H284" s="324">
        <v>250</v>
      </c>
      <c r="I284" s="347">
        <f>SUM(I285:I286)</f>
        <v>0</v>
      </c>
      <c r="J284" s="369">
        <f>SUM(J285:J286)</f>
        <v>0</v>
      </c>
      <c r="K284" s="348">
        <f>SUM(K285:K286)</f>
        <v>0</v>
      </c>
      <c r="L284" s="348">
        <f>SUM(L285:L286)</f>
        <v>0</v>
      </c>
      <c r="M284" s="43"/>
    </row>
    <row r="285" spans="1:13" ht="25.5" hidden="1" customHeight="1">
      <c r="A285" s="336">
        <v>3</v>
      </c>
      <c r="B285" s="337">
        <v>2</v>
      </c>
      <c r="C285" s="337">
        <v>2</v>
      </c>
      <c r="D285" s="337">
        <v>2</v>
      </c>
      <c r="E285" s="337">
        <v>1</v>
      </c>
      <c r="F285" s="339">
        <v>1</v>
      </c>
      <c r="G285" s="338" t="s">
        <v>180</v>
      </c>
      <c r="H285" s="324">
        <v>251</v>
      </c>
      <c r="I285" s="344">
        <v>0</v>
      </c>
      <c r="J285" s="344">
        <v>0</v>
      </c>
      <c r="K285" s="344">
        <v>0</v>
      </c>
      <c r="L285" s="344">
        <v>0</v>
      </c>
      <c r="M285" s="43"/>
    </row>
    <row r="286" spans="1:13" ht="25.5" hidden="1" customHeight="1">
      <c r="A286" s="336">
        <v>3</v>
      </c>
      <c r="B286" s="337">
        <v>2</v>
      </c>
      <c r="C286" s="337">
        <v>2</v>
      </c>
      <c r="D286" s="337">
        <v>2</v>
      </c>
      <c r="E286" s="337">
        <v>1</v>
      </c>
      <c r="F286" s="339">
        <v>2</v>
      </c>
      <c r="G286" s="340" t="s">
        <v>181</v>
      </c>
      <c r="H286" s="324">
        <v>252</v>
      </c>
      <c r="I286" s="344">
        <v>0</v>
      </c>
      <c r="J286" s="344">
        <v>0</v>
      </c>
      <c r="K286" s="344">
        <v>0</v>
      </c>
      <c r="L286" s="344">
        <v>0</v>
      </c>
      <c r="M286" s="43"/>
    </row>
    <row r="287" spans="1:13" ht="25.5" hidden="1" customHeight="1">
      <c r="A287" s="336">
        <v>3</v>
      </c>
      <c r="B287" s="337">
        <v>2</v>
      </c>
      <c r="C287" s="337">
        <v>2</v>
      </c>
      <c r="D287" s="337">
        <v>3</v>
      </c>
      <c r="E287" s="337"/>
      <c r="F287" s="339"/>
      <c r="G287" s="338" t="s">
        <v>182</v>
      </c>
      <c r="H287" s="324">
        <v>253</v>
      </c>
      <c r="I287" s="325">
        <f>I288</f>
        <v>0</v>
      </c>
      <c r="J287" s="367">
        <f>J288</f>
        <v>0</v>
      </c>
      <c r="K287" s="326">
        <f>K288</f>
        <v>0</v>
      </c>
      <c r="L287" s="326">
        <f>L288</f>
        <v>0</v>
      </c>
      <c r="M287" s="43"/>
    </row>
    <row r="288" spans="1:13" ht="30" hidden="1" customHeight="1">
      <c r="A288" s="331">
        <v>3</v>
      </c>
      <c r="B288" s="337">
        <v>2</v>
      </c>
      <c r="C288" s="337">
        <v>2</v>
      </c>
      <c r="D288" s="337">
        <v>3</v>
      </c>
      <c r="E288" s="337">
        <v>1</v>
      </c>
      <c r="F288" s="339"/>
      <c r="G288" s="338" t="s">
        <v>182</v>
      </c>
      <c r="H288" s="324">
        <v>254</v>
      </c>
      <c r="I288" s="325">
        <f>I289+I290</f>
        <v>0</v>
      </c>
      <c r="J288" s="325">
        <f>J289+J290</f>
        <v>0</v>
      </c>
      <c r="K288" s="325">
        <f>K289+K290</f>
        <v>0</v>
      </c>
      <c r="L288" s="325">
        <f>L289+L290</f>
        <v>0</v>
      </c>
      <c r="M288" s="43"/>
    </row>
    <row r="289" spans="1:13" ht="31.5" hidden="1" customHeight="1">
      <c r="A289" s="331">
        <v>3</v>
      </c>
      <c r="B289" s="337">
        <v>2</v>
      </c>
      <c r="C289" s="337">
        <v>2</v>
      </c>
      <c r="D289" s="337">
        <v>3</v>
      </c>
      <c r="E289" s="337">
        <v>1</v>
      </c>
      <c r="F289" s="339">
        <v>1</v>
      </c>
      <c r="G289" s="338" t="s">
        <v>183</v>
      </c>
      <c r="H289" s="324">
        <v>255</v>
      </c>
      <c r="I289" s="344">
        <v>0</v>
      </c>
      <c r="J289" s="344">
        <v>0</v>
      </c>
      <c r="K289" s="344">
        <v>0</v>
      </c>
      <c r="L289" s="344">
        <v>0</v>
      </c>
      <c r="M289" s="43"/>
    </row>
    <row r="290" spans="1:13" ht="25.5" hidden="1" customHeight="1">
      <c r="A290" s="331">
        <v>3</v>
      </c>
      <c r="B290" s="337">
        <v>2</v>
      </c>
      <c r="C290" s="337">
        <v>2</v>
      </c>
      <c r="D290" s="337">
        <v>3</v>
      </c>
      <c r="E290" s="337">
        <v>1</v>
      </c>
      <c r="F290" s="339">
        <v>2</v>
      </c>
      <c r="G290" s="338" t="s">
        <v>184</v>
      </c>
      <c r="H290" s="324">
        <v>256</v>
      </c>
      <c r="I290" s="344">
        <v>0</v>
      </c>
      <c r="J290" s="344">
        <v>0</v>
      </c>
      <c r="K290" s="344">
        <v>0</v>
      </c>
      <c r="L290" s="344">
        <v>0</v>
      </c>
      <c r="M290" s="43"/>
    </row>
    <row r="291" spans="1:13" ht="27" hidden="1" customHeight="1">
      <c r="A291" s="336">
        <v>3</v>
      </c>
      <c r="B291" s="337">
        <v>2</v>
      </c>
      <c r="C291" s="337">
        <v>2</v>
      </c>
      <c r="D291" s="337">
        <v>4</v>
      </c>
      <c r="E291" s="337"/>
      <c r="F291" s="339"/>
      <c r="G291" s="338" t="s">
        <v>185</v>
      </c>
      <c r="H291" s="324">
        <v>257</v>
      </c>
      <c r="I291" s="325">
        <f>I292</f>
        <v>0</v>
      </c>
      <c r="J291" s="367">
        <f>J292</f>
        <v>0</v>
      </c>
      <c r="K291" s="326">
        <f>K292</f>
        <v>0</v>
      </c>
      <c r="L291" s="326">
        <f>L292</f>
        <v>0</v>
      </c>
      <c r="M291" s="43"/>
    </row>
    <row r="292" spans="1:13" hidden="1">
      <c r="A292" s="336">
        <v>3</v>
      </c>
      <c r="B292" s="337">
        <v>2</v>
      </c>
      <c r="C292" s="337">
        <v>2</v>
      </c>
      <c r="D292" s="337">
        <v>4</v>
      </c>
      <c r="E292" s="337">
        <v>1</v>
      </c>
      <c r="F292" s="339"/>
      <c r="G292" s="338" t="s">
        <v>185</v>
      </c>
      <c r="H292" s="324">
        <v>258</v>
      </c>
      <c r="I292" s="325">
        <f>SUM(I293:I294)</f>
        <v>0</v>
      </c>
      <c r="J292" s="367">
        <f>SUM(J293:J294)</f>
        <v>0</v>
      </c>
      <c r="K292" s="326">
        <f>SUM(K293:K294)</f>
        <v>0</v>
      </c>
      <c r="L292" s="326">
        <f>SUM(L293:L294)</f>
        <v>0</v>
      </c>
    </row>
    <row r="293" spans="1:13" ht="30.75" hidden="1" customHeight="1">
      <c r="A293" s="336">
        <v>3</v>
      </c>
      <c r="B293" s="337">
        <v>2</v>
      </c>
      <c r="C293" s="337">
        <v>2</v>
      </c>
      <c r="D293" s="337">
        <v>4</v>
      </c>
      <c r="E293" s="337">
        <v>1</v>
      </c>
      <c r="F293" s="339">
        <v>1</v>
      </c>
      <c r="G293" s="338" t="s">
        <v>186</v>
      </c>
      <c r="H293" s="324">
        <v>259</v>
      </c>
      <c r="I293" s="344">
        <v>0</v>
      </c>
      <c r="J293" s="344">
        <v>0</v>
      </c>
      <c r="K293" s="344">
        <v>0</v>
      </c>
      <c r="L293" s="344">
        <v>0</v>
      </c>
      <c r="M293" s="43"/>
    </row>
    <row r="294" spans="1:13" ht="27.75" hidden="1" customHeight="1">
      <c r="A294" s="331">
        <v>3</v>
      </c>
      <c r="B294" s="329">
        <v>2</v>
      </c>
      <c r="C294" s="329">
        <v>2</v>
      </c>
      <c r="D294" s="329">
        <v>4</v>
      </c>
      <c r="E294" s="329">
        <v>1</v>
      </c>
      <c r="F294" s="332">
        <v>2</v>
      </c>
      <c r="G294" s="340" t="s">
        <v>187</v>
      </c>
      <c r="H294" s="324">
        <v>260</v>
      </c>
      <c r="I294" s="344">
        <v>0</v>
      </c>
      <c r="J294" s="344">
        <v>0</v>
      </c>
      <c r="K294" s="344">
        <v>0</v>
      </c>
      <c r="L294" s="344">
        <v>0</v>
      </c>
      <c r="M294" s="43"/>
    </row>
    <row r="295" spans="1:13" ht="28.5" hidden="1" customHeight="1">
      <c r="A295" s="336">
        <v>3</v>
      </c>
      <c r="B295" s="337">
        <v>2</v>
      </c>
      <c r="C295" s="337">
        <v>2</v>
      </c>
      <c r="D295" s="337">
        <v>5</v>
      </c>
      <c r="E295" s="337"/>
      <c r="F295" s="339"/>
      <c r="G295" s="338" t="s">
        <v>188</v>
      </c>
      <c r="H295" s="324">
        <v>261</v>
      </c>
      <c r="I295" s="325">
        <f t="shared" ref="I295:L296" si="27">I296</f>
        <v>0</v>
      </c>
      <c r="J295" s="367">
        <f t="shared" si="27"/>
        <v>0</v>
      </c>
      <c r="K295" s="326">
        <f t="shared" si="27"/>
        <v>0</v>
      </c>
      <c r="L295" s="326">
        <f t="shared" si="27"/>
        <v>0</v>
      </c>
      <c r="M295" s="43"/>
    </row>
    <row r="296" spans="1:13" ht="26.25" hidden="1" customHeight="1">
      <c r="A296" s="336">
        <v>3</v>
      </c>
      <c r="B296" s="337">
        <v>2</v>
      </c>
      <c r="C296" s="337">
        <v>2</v>
      </c>
      <c r="D296" s="337">
        <v>5</v>
      </c>
      <c r="E296" s="337">
        <v>1</v>
      </c>
      <c r="F296" s="339"/>
      <c r="G296" s="338" t="s">
        <v>188</v>
      </c>
      <c r="H296" s="324">
        <v>262</v>
      </c>
      <c r="I296" s="325">
        <f t="shared" si="27"/>
        <v>0</v>
      </c>
      <c r="J296" s="367">
        <f t="shared" si="27"/>
        <v>0</v>
      </c>
      <c r="K296" s="326">
        <f t="shared" si="27"/>
        <v>0</v>
      </c>
      <c r="L296" s="326">
        <f t="shared" si="27"/>
        <v>0</v>
      </c>
      <c r="M296" s="43"/>
    </row>
    <row r="297" spans="1:13" ht="26.25" hidden="1" customHeight="1">
      <c r="A297" s="336">
        <v>3</v>
      </c>
      <c r="B297" s="337">
        <v>2</v>
      </c>
      <c r="C297" s="337">
        <v>2</v>
      </c>
      <c r="D297" s="337">
        <v>5</v>
      </c>
      <c r="E297" s="337">
        <v>1</v>
      </c>
      <c r="F297" s="339">
        <v>1</v>
      </c>
      <c r="G297" s="338" t="s">
        <v>188</v>
      </c>
      <c r="H297" s="324">
        <v>263</v>
      </c>
      <c r="I297" s="344">
        <v>0</v>
      </c>
      <c r="J297" s="344">
        <v>0</v>
      </c>
      <c r="K297" s="344">
        <v>0</v>
      </c>
      <c r="L297" s="344">
        <v>0</v>
      </c>
      <c r="M297" s="43"/>
    </row>
    <row r="298" spans="1:13" ht="26.25" hidden="1" customHeight="1">
      <c r="A298" s="336">
        <v>3</v>
      </c>
      <c r="B298" s="337">
        <v>2</v>
      </c>
      <c r="C298" s="337">
        <v>2</v>
      </c>
      <c r="D298" s="337">
        <v>6</v>
      </c>
      <c r="E298" s="337"/>
      <c r="F298" s="339"/>
      <c r="G298" s="338" t="s">
        <v>171</v>
      </c>
      <c r="H298" s="324">
        <v>264</v>
      </c>
      <c r="I298" s="325">
        <f t="shared" ref="I298:L299" si="28">I299</f>
        <v>0</v>
      </c>
      <c r="J298" s="400">
        <f t="shared" si="28"/>
        <v>0</v>
      </c>
      <c r="K298" s="326">
        <f t="shared" si="28"/>
        <v>0</v>
      </c>
      <c r="L298" s="326">
        <f t="shared" si="28"/>
        <v>0</v>
      </c>
      <c r="M298" s="43"/>
    </row>
    <row r="299" spans="1:13" ht="30" hidden="1" customHeight="1">
      <c r="A299" s="336">
        <v>3</v>
      </c>
      <c r="B299" s="337">
        <v>2</v>
      </c>
      <c r="C299" s="337">
        <v>2</v>
      </c>
      <c r="D299" s="337">
        <v>6</v>
      </c>
      <c r="E299" s="337">
        <v>1</v>
      </c>
      <c r="F299" s="339"/>
      <c r="G299" s="338" t="s">
        <v>171</v>
      </c>
      <c r="H299" s="324">
        <v>265</v>
      </c>
      <c r="I299" s="325">
        <f t="shared" si="28"/>
        <v>0</v>
      </c>
      <c r="J299" s="400">
        <f t="shared" si="28"/>
        <v>0</v>
      </c>
      <c r="K299" s="326">
        <f t="shared" si="28"/>
        <v>0</v>
      </c>
      <c r="L299" s="326">
        <f t="shared" si="28"/>
        <v>0</v>
      </c>
      <c r="M299" s="43"/>
    </row>
    <row r="300" spans="1:13" ht="24.75" hidden="1" customHeight="1">
      <c r="A300" s="336">
        <v>3</v>
      </c>
      <c r="B300" s="359">
        <v>2</v>
      </c>
      <c r="C300" s="359">
        <v>2</v>
      </c>
      <c r="D300" s="337">
        <v>6</v>
      </c>
      <c r="E300" s="359">
        <v>1</v>
      </c>
      <c r="F300" s="360">
        <v>1</v>
      </c>
      <c r="G300" s="361" t="s">
        <v>171</v>
      </c>
      <c r="H300" s="324">
        <v>266</v>
      </c>
      <c r="I300" s="344">
        <v>0</v>
      </c>
      <c r="J300" s="344">
        <v>0</v>
      </c>
      <c r="K300" s="344">
        <v>0</v>
      </c>
      <c r="L300" s="344">
        <v>0</v>
      </c>
      <c r="M300" s="43"/>
    </row>
    <row r="301" spans="1:13" ht="29.25" hidden="1" customHeight="1">
      <c r="A301" s="340">
        <v>3</v>
      </c>
      <c r="B301" s="336">
        <v>2</v>
      </c>
      <c r="C301" s="337">
        <v>2</v>
      </c>
      <c r="D301" s="337">
        <v>7</v>
      </c>
      <c r="E301" s="337"/>
      <c r="F301" s="339"/>
      <c r="G301" s="338" t="s">
        <v>172</v>
      </c>
      <c r="H301" s="324">
        <v>267</v>
      </c>
      <c r="I301" s="325">
        <f>I302</f>
        <v>0</v>
      </c>
      <c r="J301" s="400">
        <f>J302</f>
        <v>0</v>
      </c>
      <c r="K301" s="326">
        <f>K302</f>
        <v>0</v>
      </c>
      <c r="L301" s="326">
        <f>L302</f>
        <v>0</v>
      </c>
      <c r="M301" s="43"/>
    </row>
    <row r="302" spans="1:13" ht="26.25" hidden="1" customHeight="1">
      <c r="A302" s="340">
        <v>3</v>
      </c>
      <c r="B302" s="336">
        <v>2</v>
      </c>
      <c r="C302" s="337">
        <v>2</v>
      </c>
      <c r="D302" s="337">
        <v>7</v>
      </c>
      <c r="E302" s="337">
        <v>1</v>
      </c>
      <c r="F302" s="339"/>
      <c r="G302" s="338" t="s">
        <v>172</v>
      </c>
      <c r="H302" s="324">
        <v>268</v>
      </c>
      <c r="I302" s="325">
        <f>I303+I304</f>
        <v>0</v>
      </c>
      <c r="J302" s="325">
        <f>J303+J304</f>
        <v>0</v>
      </c>
      <c r="K302" s="325">
        <f>K303+K304</f>
        <v>0</v>
      </c>
      <c r="L302" s="325">
        <f>L303+L304</f>
        <v>0</v>
      </c>
      <c r="M302" s="43"/>
    </row>
    <row r="303" spans="1:13" ht="27.75" hidden="1" customHeight="1">
      <c r="A303" s="340">
        <v>3</v>
      </c>
      <c r="B303" s="336">
        <v>2</v>
      </c>
      <c r="C303" s="336">
        <v>2</v>
      </c>
      <c r="D303" s="337">
        <v>7</v>
      </c>
      <c r="E303" s="337">
        <v>1</v>
      </c>
      <c r="F303" s="339">
        <v>1</v>
      </c>
      <c r="G303" s="338" t="s">
        <v>173</v>
      </c>
      <c r="H303" s="324">
        <v>269</v>
      </c>
      <c r="I303" s="344">
        <v>0</v>
      </c>
      <c r="J303" s="344">
        <v>0</v>
      </c>
      <c r="K303" s="344">
        <v>0</v>
      </c>
      <c r="L303" s="344">
        <v>0</v>
      </c>
      <c r="M303" s="43"/>
    </row>
    <row r="304" spans="1:13" ht="25.5" hidden="1" customHeight="1">
      <c r="A304" s="340">
        <v>3</v>
      </c>
      <c r="B304" s="336">
        <v>2</v>
      </c>
      <c r="C304" s="336">
        <v>2</v>
      </c>
      <c r="D304" s="337">
        <v>7</v>
      </c>
      <c r="E304" s="337">
        <v>1</v>
      </c>
      <c r="F304" s="339">
        <v>2</v>
      </c>
      <c r="G304" s="338" t="s">
        <v>174</v>
      </c>
      <c r="H304" s="324">
        <v>270</v>
      </c>
      <c r="I304" s="344">
        <v>0</v>
      </c>
      <c r="J304" s="344">
        <v>0</v>
      </c>
      <c r="K304" s="344">
        <v>0</v>
      </c>
      <c r="L304" s="344">
        <v>0</v>
      </c>
      <c r="M304" s="43"/>
    </row>
    <row r="305" spans="1:13" ht="30" hidden="1" customHeight="1">
      <c r="A305" s="345">
        <v>3</v>
      </c>
      <c r="B305" s="345">
        <v>3</v>
      </c>
      <c r="C305" s="320"/>
      <c r="D305" s="321"/>
      <c r="E305" s="321"/>
      <c r="F305" s="323"/>
      <c r="G305" s="322" t="s">
        <v>189</v>
      </c>
      <c r="H305" s="324">
        <v>271</v>
      </c>
      <c r="I305" s="325">
        <f>SUM(I306+I338)</f>
        <v>0</v>
      </c>
      <c r="J305" s="400">
        <f>SUM(J306+J338)</f>
        <v>0</v>
      </c>
      <c r="K305" s="326">
        <f>SUM(K306+K338)</f>
        <v>0</v>
      </c>
      <c r="L305" s="326">
        <f>SUM(L306+L338)</f>
        <v>0</v>
      </c>
      <c r="M305" s="43"/>
    </row>
    <row r="306" spans="1:13" ht="40.5" hidden="1" customHeight="1">
      <c r="A306" s="340">
        <v>3</v>
      </c>
      <c r="B306" s="340">
        <v>3</v>
      </c>
      <c r="C306" s="336">
        <v>1</v>
      </c>
      <c r="D306" s="337"/>
      <c r="E306" s="337"/>
      <c r="F306" s="339"/>
      <c r="G306" s="338" t="s">
        <v>190</v>
      </c>
      <c r="H306" s="324">
        <v>272</v>
      </c>
      <c r="I306" s="325">
        <f>SUM(I307+I316+I320+I324+I328+I331+I334)</f>
        <v>0</v>
      </c>
      <c r="J306" s="400">
        <f>SUM(J307+J316+J320+J324+J328+J331+J334)</f>
        <v>0</v>
      </c>
      <c r="K306" s="326">
        <f>SUM(K307+K316+K320+K324+K328+K331+K334)</f>
        <v>0</v>
      </c>
      <c r="L306" s="326">
        <f>SUM(L307+L316+L320+L324+L328+L331+L334)</f>
        <v>0</v>
      </c>
      <c r="M306" s="43"/>
    </row>
    <row r="307" spans="1:13" ht="29.25" hidden="1" customHeight="1">
      <c r="A307" s="340">
        <v>3</v>
      </c>
      <c r="B307" s="340">
        <v>3</v>
      </c>
      <c r="C307" s="336">
        <v>1</v>
      </c>
      <c r="D307" s="337">
        <v>1</v>
      </c>
      <c r="E307" s="337"/>
      <c r="F307" s="339"/>
      <c r="G307" s="338" t="s">
        <v>176</v>
      </c>
      <c r="H307" s="324">
        <v>273</v>
      </c>
      <c r="I307" s="325">
        <f>SUM(I308+I310+I313)</f>
        <v>0</v>
      </c>
      <c r="J307" s="325">
        <f>SUM(J308+J310+J313)</f>
        <v>0</v>
      </c>
      <c r="K307" s="325">
        <f>SUM(K308+K310+K313)</f>
        <v>0</v>
      </c>
      <c r="L307" s="325">
        <f>SUM(L308+L310+L313)</f>
        <v>0</v>
      </c>
      <c r="M307" s="43"/>
    </row>
    <row r="308" spans="1:13" ht="27" hidden="1" customHeight="1">
      <c r="A308" s="340">
        <v>3</v>
      </c>
      <c r="B308" s="340">
        <v>3</v>
      </c>
      <c r="C308" s="336">
        <v>1</v>
      </c>
      <c r="D308" s="337">
        <v>1</v>
      </c>
      <c r="E308" s="337">
        <v>1</v>
      </c>
      <c r="F308" s="339"/>
      <c r="G308" s="338" t="s">
        <v>154</v>
      </c>
      <c r="H308" s="324">
        <v>274</v>
      </c>
      <c r="I308" s="325">
        <f>SUM(I309:I309)</f>
        <v>0</v>
      </c>
      <c r="J308" s="400">
        <f>SUM(J309:J309)</f>
        <v>0</v>
      </c>
      <c r="K308" s="326">
        <f>SUM(K309:K309)</f>
        <v>0</v>
      </c>
      <c r="L308" s="326">
        <f>SUM(L309:L309)</f>
        <v>0</v>
      </c>
      <c r="M308" s="43"/>
    </row>
    <row r="309" spans="1:13" ht="28.5" hidden="1" customHeight="1">
      <c r="A309" s="340">
        <v>3</v>
      </c>
      <c r="B309" s="340">
        <v>3</v>
      </c>
      <c r="C309" s="336">
        <v>1</v>
      </c>
      <c r="D309" s="337">
        <v>1</v>
      </c>
      <c r="E309" s="337">
        <v>1</v>
      </c>
      <c r="F309" s="339">
        <v>1</v>
      </c>
      <c r="G309" s="338" t="s">
        <v>154</v>
      </c>
      <c r="H309" s="324">
        <v>275</v>
      </c>
      <c r="I309" s="344">
        <v>0</v>
      </c>
      <c r="J309" s="344">
        <v>0</v>
      </c>
      <c r="K309" s="344">
        <v>0</v>
      </c>
      <c r="L309" s="344">
        <v>0</v>
      </c>
      <c r="M309" s="43"/>
    </row>
    <row r="310" spans="1:13" ht="31.5" hidden="1" customHeight="1">
      <c r="A310" s="340">
        <v>3</v>
      </c>
      <c r="B310" s="340">
        <v>3</v>
      </c>
      <c r="C310" s="336">
        <v>1</v>
      </c>
      <c r="D310" s="337">
        <v>1</v>
      </c>
      <c r="E310" s="337">
        <v>2</v>
      </c>
      <c r="F310" s="339"/>
      <c r="G310" s="338" t="s">
        <v>177</v>
      </c>
      <c r="H310" s="324">
        <v>276</v>
      </c>
      <c r="I310" s="325">
        <f>SUM(I311:I312)</f>
        <v>0</v>
      </c>
      <c r="J310" s="325">
        <f>SUM(J311:J312)</f>
        <v>0</v>
      </c>
      <c r="K310" s="325">
        <f>SUM(K311:K312)</f>
        <v>0</v>
      </c>
      <c r="L310" s="325">
        <f>SUM(L311:L312)</f>
        <v>0</v>
      </c>
      <c r="M310" s="43"/>
    </row>
    <row r="311" spans="1:13" ht="25.5" hidden="1" customHeight="1">
      <c r="A311" s="340">
        <v>3</v>
      </c>
      <c r="B311" s="340">
        <v>3</v>
      </c>
      <c r="C311" s="336">
        <v>1</v>
      </c>
      <c r="D311" s="337">
        <v>1</v>
      </c>
      <c r="E311" s="337">
        <v>2</v>
      </c>
      <c r="F311" s="339">
        <v>1</v>
      </c>
      <c r="G311" s="338" t="s">
        <v>156</v>
      </c>
      <c r="H311" s="324">
        <v>277</v>
      </c>
      <c r="I311" s="344">
        <v>0</v>
      </c>
      <c r="J311" s="344">
        <v>0</v>
      </c>
      <c r="K311" s="344">
        <v>0</v>
      </c>
      <c r="L311" s="344">
        <v>0</v>
      </c>
      <c r="M311" s="43"/>
    </row>
    <row r="312" spans="1:13" ht="29.25" hidden="1" customHeight="1">
      <c r="A312" s="340">
        <v>3</v>
      </c>
      <c r="B312" s="340">
        <v>3</v>
      </c>
      <c r="C312" s="336">
        <v>1</v>
      </c>
      <c r="D312" s="337">
        <v>1</v>
      </c>
      <c r="E312" s="337">
        <v>2</v>
      </c>
      <c r="F312" s="339">
        <v>2</v>
      </c>
      <c r="G312" s="338" t="s">
        <v>157</v>
      </c>
      <c r="H312" s="324">
        <v>278</v>
      </c>
      <c r="I312" s="344">
        <v>0</v>
      </c>
      <c r="J312" s="344">
        <v>0</v>
      </c>
      <c r="K312" s="344">
        <v>0</v>
      </c>
      <c r="L312" s="344">
        <v>0</v>
      </c>
      <c r="M312" s="43"/>
    </row>
    <row r="313" spans="1:13" ht="28.5" hidden="1" customHeight="1">
      <c r="A313" s="340">
        <v>3</v>
      </c>
      <c r="B313" s="340">
        <v>3</v>
      </c>
      <c r="C313" s="336">
        <v>1</v>
      </c>
      <c r="D313" s="337">
        <v>1</v>
      </c>
      <c r="E313" s="337">
        <v>3</v>
      </c>
      <c r="F313" s="339"/>
      <c r="G313" s="338" t="s">
        <v>158</v>
      </c>
      <c r="H313" s="324">
        <v>279</v>
      </c>
      <c r="I313" s="325">
        <f>SUM(I314:I315)</f>
        <v>0</v>
      </c>
      <c r="J313" s="325">
        <f>SUM(J314:J315)</f>
        <v>0</v>
      </c>
      <c r="K313" s="325">
        <f>SUM(K314:K315)</f>
        <v>0</v>
      </c>
      <c r="L313" s="325">
        <f>SUM(L314:L315)</f>
        <v>0</v>
      </c>
      <c r="M313" s="43"/>
    </row>
    <row r="314" spans="1:13" ht="24.75" hidden="1" customHeight="1">
      <c r="A314" s="340">
        <v>3</v>
      </c>
      <c r="B314" s="340">
        <v>3</v>
      </c>
      <c r="C314" s="336">
        <v>1</v>
      </c>
      <c r="D314" s="337">
        <v>1</v>
      </c>
      <c r="E314" s="337">
        <v>3</v>
      </c>
      <c r="F314" s="339">
        <v>1</v>
      </c>
      <c r="G314" s="338" t="s">
        <v>159</v>
      </c>
      <c r="H314" s="324">
        <v>280</v>
      </c>
      <c r="I314" s="344">
        <v>0</v>
      </c>
      <c r="J314" s="344">
        <v>0</v>
      </c>
      <c r="K314" s="344">
        <v>0</v>
      </c>
      <c r="L314" s="344">
        <v>0</v>
      </c>
      <c r="M314" s="43"/>
    </row>
    <row r="315" spans="1:13" ht="22.5" hidden="1" customHeight="1">
      <c r="A315" s="340">
        <v>3</v>
      </c>
      <c r="B315" s="340">
        <v>3</v>
      </c>
      <c r="C315" s="336">
        <v>1</v>
      </c>
      <c r="D315" s="337">
        <v>1</v>
      </c>
      <c r="E315" s="337">
        <v>3</v>
      </c>
      <c r="F315" s="339">
        <v>2</v>
      </c>
      <c r="G315" s="338" t="s">
        <v>178</v>
      </c>
      <c r="H315" s="324">
        <v>281</v>
      </c>
      <c r="I315" s="344">
        <v>0</v>
      </c>
      <c r="J315" s="344">
        <v>0</v>
      </c>
      <c r="K315" s="344">
        <v>0</v>
      </c>
      <c r="L315" s="344">
        <v>0</v>
      </c>
      <c r="M315" s="43"/>
    </row>
    <row r="316" spans="1:13" hidden="1">
      <c r="A316" s="357">
        <v>3</v>
      </c>
      <c r="B316" s="331">
        <v>3</v>
      </c>
      <c r="C316" s="336">
        <v>1</v>
      </c>
      <c r="D316" s="337">
        <v>2</v>
      </c>
      <c r="E316" s="337"/>
      <c r="F316" s="339"/>
      <c r="G316" s="338" t="s">
        <v>191</v>
      </c>
      <c r="H316" s="324">
        <v>282</v>
      </c>
      <c r="I316" s="325">
        <f>I317</f>
        <v>0</v>
      </c>
      <c r="J316" s="400">
        <f>J317</f>
        <v>0</v>
      </c>
      <c r="K316" s="326">
        <f>K317</f>
        <v>0</v>
      </c>
      <c r="L316" s="326">
        <f>L317</f>
        <v>0</v>
      </c>
    </row>
    <row r="317" spans="1:13" ht="26.25" hidden="1" customHeight="1">
      <c r="A317" s="357">
        <v>3</v>
      </c>
      <c r="B317" s="357">
        <v>3</v>
      </c>
      <c r="C317" s="331">
        <v>1</v>
      </c>
      <c r="D317" s="329">
        <v>2</v>
      </c>
      <c r="E317" s="329">
        <v>1</v>
      </c>
      <c r="F317" s="332"/>
      <c r="G317" s="338" t="s">
        <v>191</v>
      </c>
      <c r="H317" s="324">
        <v>283</v>
      </c>
      <c r="I317" s="347">
        <f>SUM(I318:I319)</f>
        <v>0</v>
      </c>
      <c r="J317" s="401">
        <f>SUM(J318:J319)</f>
        <v>0</v>
      </c>
      <c r="K317" s="348">
        <f>SUM(K318:K319)</f>
        <v>0</v>
      </c>
      <c r="L317" s="348">
        <f>SUM(L318:L319)</f>
        <v>0</v>
      </c>
      <c r="M317" s="43"/>
    </row>
    <row r="318" spans="1:13" ht="25.5" hidden="1" customHeight="1">
      <c r="A318" s="340">
        <v>3</v>
      </c>
      <c r="B318" s="340">
        <v>3</v>
      </c>
      <c r="C318" s="336">
        <v>1</v>
      </c>
      <c r="D318" s="337">
        <v>2</v>
      </c>
      <c r="E318" s="337">
        <v>1</v>
      </c>
      <c r="F318" s="339">
        <v>1</v>
      </c>
      <c r="G318" s="338" t="s">
        <v>192</v>
      </c>
      <c r="H318" s="324">
        <v>284</v>
      </c>
      <c r="I318" s="344">
        <v>0</v>
      </c>
      <c r="J318" s="344">
        <v>0</v>
      </c>
      <c r="K318" s="344">
        <v>0</v>
      </c>
      <c r="L318" s="344">
        <v>0</v>
      </c>
      <c r="M318" s="43"/>
    </row>
    <row r="319" spans="1:13" ht="24" hidden="1" customHeight="1">
      <c r="A319" s="349">
        <v>3</v>
      </c>
      <c r="B319" s="384">
        <v>3</v>
      </c>
      <c r="C319" s="358">
        <v>1</v>
      </c>
      <c r="D319" s="359">
        <v>2</v>
      </c>
      <c r="E319" s="359">
        <v>1</v>
      </c>
      <c r="F319" s="360">
        <v>2</v>
      </c>
      <c r="G319" s="361" t="s">
        <v>193</v>
      </c>
      <c r="H319" s="324">
        <v>285</v>
      </c>
      <c r="I319" s="344">
        <v>0</v>
      </c>
      <c r="J319" s="344">
        <v>0</v>
      </c>
      <c r="K319" s="344">
        <v>0</v>
      </c>
      <c r="L319" s="344">
        <v>0</v>
      </c>
      <c r="M319" s="43"/>
    </row>
    <row r="320" spans="1:13" ht="27.75" hidden="1" customHeight="1">
      <c r="A320" s="336">
        <v>3</v>
      </c>
      <c r="B320" s="338">
        <v>3</v>
      </c>
      <c r="C320" s="336">
        <v>1</v>
      </c>
      <c r="D320" s="337">
        <v>3</v>
      </c>
      <c r="E320" s="337"/>
      <c r="F320" s="339"/>
      <c r="G320" s="338" t="s">
        <v>194</v>
      </c>
      <c r="H320" s="324">
        <v>286</v>
      </c>
      <c r="I320" s="325">
        <f>I321</f>
        <v>0</v>
      </c>
      <c r="J320" s="400">
        <f>J321</f>
        <v>0</v>
      </c>
      <c r="K320" s="326">
        <f>K321</f>
        <v>0</v>
      </c>
      <c r="L320" s="326">
        <f>L321</f>
        <v>0</v>
      </c>
      <c r="M320" s="43"/>
    </row>
    <row r="321" spans="1:13" ht="24" hidden="1" customHeight="1">
      <c r="A321" s="336">
        <v>3</v>
      </c>
      <c r="B321" s="361">
        <v>3</v>
      </c>
      <c r="C321" s="358">
        <v>1</v>
      </c>
      <c r="D321" s="359">
        <v>3</v>
      </c>
      <c r="E321" s="359">
        <v>1</v>
      </c>
      <c r="F321" s="360"/>
      <c r="G321" s="338" t="s">
        <v>194</v>
      </c>
      <c r="H321" s="324">
        <v>287</v>
      </c>
      <c r="I321" s="326">
        <f>I322+I323</f>
        <v>0</v>
      </c>
      <c r="J321" s="326">
        <f>J322+J323</f>
        <v>0</v>
      </c>
      <c r="K321" s="326">
        <f>K322+K323</f>
        <v>0</v>
      </c>
      <c r="L321" s="326">
        <f>L322+L323</f>
        <v>0</v>
      </c>
      <c r="M321" s="43"/>
    </row>
    <row r="322" spans="1:13" ht="27" hidden="1" customHeight="1">
      <c r="A322" s="336">
        <v>3</v>
      </c>
      <c r="B322" s="338">
        <v>3</v>
      </c>
      <c r="C322" s="336">
        <v>1</v>
      </c>
      <c r="D322" s="337">
        <v>3</v>
      </c>
      <c r="E322" s="337">
        <v>1</v>
      </c>
      <c r="F322" s="339">
        <v>1</v>
      </c>
      <c r="G322" s="338" t="s">
        <v>195</v>
      </c>
      <c r="H322" s="324">
        <v>288</v>
      </c>
      <c r="I322" s="389">
        <v>0</v>
      </c>
      <c r="J322" s="389">
        <v>0</v>
      </c>
      <c r="K322" s="389">
        <v>0</v>
      </c>
      <c r="L322" s="388">
        <v>0</v>
      </c>
      <c r="M322" s="43"/>
    </row>
    <row r="323" spans="1:13" ht="26.25" hidden="1" customHeight="1">
      <c r="A323" s="336">
        <v>3</v>
      </c>
      <c r="B323" s="338">
        <v>3</v>
      </c>
      <c r="C323" s="336">
        <v>1</v>
      </c>
      <c r="D323" s="337">
        <v>3</v>
      </c>
      <c r="E323" s="337">
        <v>1</v>
      </c>
      <c r="F323" s="339">
        <v>2</v>
      </c>
      <c r="G323" s="338" t="s">
        <v>196</v>
      </c>
      <c r="H323" s="324">
        <v>289</v>
      </c>
      <c r="I323" s="344">
        <v>0</v>
      </c>
      <c r="J323" s="344">
        <v>0</v>
      </c>
      <c r="K323" s="344">
        <v>0</v>
      </c>
      <c r="L323" s="344">
        <v>0</v>
      </c>
      <c r="M323" s="43"/>
    </row>
    <row r="324" spans="1:13" hidden="1">
      <c r="A324" s="336">
        <v>3</v>
      </c>
      <c r="B324" s="338">
        <v>3</v>
      </c>
      <c r="C324" s="336">
        <v>1</v>
      </c>
      <c r="D324" s="337">
        <v>4</v>
      </c>
      <c r="E324" s="337"/>
      <c r="F324" s="339"/>
      <c r="G324" s="338" t="s">
        <v>197</v>
      </c>
      <c r="H324" s="324">
        <v>290</v>
      </c>
      <c r="I324" s="325">
        <f>I325</f>
        <v>0</v>
      </c>
      <c r="J324" s="400">
        <f>J325</f>
        <v>0</v>
      </c>
      <c r="K324" s="326">
        <f>K325</f>
        <v>0</v>
      </c>
      <c r="L324" s="326">
        <f>L325</f>
        <v>0</v>
      </c>
    </row>
    <row r="325" spans="1:13" ht="31.5" hidden="1" customHeight="1">
      <c r="A325" s="340">
        <v>3</v>
      </c>
      <c r="B325" s="336">
        <v>3</v>
      </c>
      <c r="C325" s="337">
        <v>1</v>
      </c>
      <c r="D325" s="337">
        <v>4</v>
      </c>
      <c r="E325" s="337">
        <v>1</v>
      </c>
      <c r="F325" s="339"/>
      <c r="G325" s="338" t="s">
        <v>197</v>
      </c>
      <c r="H325" s="324">
        <v>291</v>
      </c>
      <c r="I325" s="325">
        <f>SUM(I326:I327)</f>
        <v>0</v>
      </c>
      <c r="J325" s="325">
        <f>SUM(J326:J327)</f>
        <v>0</v>
      </c>
      <c r="K325" s="325">
        <f>SUM(K326:K327)</f>
        <v>0</v>
      </c>
      <c r="L325" s="325">
        <f>SUM(L326:L327)</f>
        <v>0</v>
      </c>
      <c r="M325" s="43"/>
    </row>
    <row r="326" spans="1:13" hidden="1">
      <c r="A326" s="340">
        <v>3</v>
      </c>
      <c r="B326" s="336">
        <v>3</v>
      </c>
      <c r="C326" s="337">
        <v>1</v>
      </c>
      <c r="D326" s="337">
        <v>4</v>
      </c>
      <c r="E326" s="337">
        <v>1</v>
      </c>
      <c r="F326" s="339">
        <v>1</v>
      </c>
      <c r="G326" s="338" t="s">
        <v>198</v>
      </c>
      <c r="H326" s="324">
        <v>292</v>
      </c>
      <c r="I326" s="343">
        <v>0</v>
      </c>
      <c r="J326" s="344">
        <v>0</v>
      </c>
      <c r="K326" s="344">
        <v>0</v>
      </c>
      <c r="L326" s="343">
        <v>0</v>
      </c>
    </row>
    <row r="327" spans="1:13" ht="30.75" hidden="1" customHeight="1">
      <c r="A327" s="336">
        <v>3</v>
      </c>
      <c r="B327" s="337">
        <v>3</v>
      </c>
      <c r="C327" s="337">
        <v>1</v>
      </c>
      <c r="D327" s="337">
        <v>4</v>
      </c>
      <c r="E327" s="337">
        <v>1</v>
      </c>
      <c r="F327" s="339">
        <v>2</v>
      </c>
      <c r="G327" s="338" t="s">
        <v>199</v>
      </c>
      <c r="H327" s="324">
        <v>293</v>
      </c>
      <c r="I327" s="344">
        <v>0</v>
      </c>
      <c r="J327" s="389">
        <v>0</v>
      </c>
      <c r="K327" s="389">
        <v>0</v>
      </c>
      <c r="L327" s="388">
        <v>0</v>
      </c>
      <c r="M327" s="43"/>
    </row>
    <row r="328" spans="1:13" ht="26.25" hidden="1" customHeight="1">
      <c r="A328" s="336">
        <v>3</v>
      </c>
      <c r="B328" s="337">
        <v>3</v>
      </c>
      <c r="C328" s="337">
        <v>1</v>
      </c>
      <c r="D328" s="337">
        <v>5</v>
      </c>
      <c r="E328" s="337"/>
      <c r="F328" s="339"/>
      <c r="G328" s="338" t="s">
        <v>200</v>
      </c>
      <c r="H328" s="324">
        <v>294</v>
      </c>
      <c r="I328" s="348">
        <f t="shared" ref="I328:L329" si="29">I329</f>
        <v>0</v>
      </c>
      <c r="J328" s="400">
        <f t="shared" si="29"/>
        <v>0</v>
      </c>
      <c r="K328" s="326">
        <f t="shared" si="29"/>
        <v>0</v>
      </c>
      <c r="L328" s="326">
        <f t="shared" si="29"/>
        <v>0</v>
      </c>
      <c r="M328" s="43"/>
    </row>
    <row r="329" spans="1:13" ht="30" hidden="1" customHeight="1">
      <c r="A329" s="331">
        <v>3</v>
      </c>
      <c r="B329" s="359">
        <v>3</v>
      </c>
      <c r="C329" s="359">
        <v>1</v>
      </c>
      <c r="D329" s="359">
        <v>5</v>
      </c>
      <c r="E329" s="359">
        <v>1</v>
      </c>
      <c r="F329" s="360"/>
      <c r="G329" s="338" t="s">
        <v>200</v>
      </c>
      <c r="H329" s="324">
        <v>295</v>
      </c>
      <c r="I329" s="326">
        <f t="shared" si="29"/>
        <v>0</v>
      </c>
      <c r="J329" s="401">
        <f t="shared" si="29"/>
        <v>0</v>
      </c>
      <c r="K329" s="348">
        <f t="shared" si="29"/>
        <v>0</v>
      </c>
      <c r="L329" s="348">
        <f t="shared" si="29"/>
        <v>0</v>
      </c>
      <c r="M329" s="43"/>
    </row>
    <row r="330" spans="1:13" ht="30" hidden="1" customHeight="1">
      <c r="A330" s="336">
        <v>3</v>
      </c>
      <c r="B330" s="337">
        <v>3</v>
      </c>
      <c r="C330" s="337">
        <v>1</v>
      </c>
      <c r="D330" s="337">
        <v>5</v>
      </c>
      <c r="E330" s="337">
        <v>1</v>
      </c>
      <c r="F330" s="339">
        <v>1</v>
      </c>
      <c r="G330" s="338" t="s">
        <v>201</v>
      </c>
      <c r="H330" s="324">
        <v>296</v>
      </c>
      <c r="I330" s="344">
        <v>0</v>
      </c>
      <c r="J330" s="389">
        <v>0</v>
      </c>
      <c r="K330" s="389">
        <v>0</v>
      </c>
      <c r="L330" s="388">
        <v>0</v>
      </c>
      <c r="M330" s="43"/>
    </row>
    <row r="331" spans="1:13" ht="30" hidden="1" customHeight="1">
      <c r="A331" s="336">
        <v>3</v>
      </c>
      <c r="B331" s="337">
        <v>3</v>
      </c>
      <c r="C331" s="337">
        <v>1</v>
      </c>
      <c r="D331" s="337">
        <v>6</v>
      </c>
      <c r="E331" s="337"/>
      <c r="F331" s="339"/>
      <c r="G331" s="338" t="s">
        <v>171</v>
      </c>
      <c r="H331" s="324">
        <v>297</v>
      </c>
      <c r="I331" s="326">
        <f t="shared" ref="I331:L332" si="30">I332</f>
        <v>0</v>
      </c>
      <c r="J331" s="400">
        <f t="shared" si="30"/>
        <v>0</v>
      </c>
      <c r="K331" s="326">
        <f t="shared" si="30"/>
        <v>0</v>
      </c>
      <c r="L331" s="326">
        <f t="shared" si="30"/>
        <v>0</v>
      </c>
      <c r="M331" s="43"/>
    </row>
    <row r="332" spans="1:13" ht="30" hidden="1" customHeight="1">
      <c r="A332" s="336">
        <v>3</v>
      </c>
      <c r="B332" s="337">
        <v>3</v>
      </c>
      <c r="C332" s="337">
        <v>1</v>
      </c>
      <c r="D332" s="337">
        <v>6</v>
      </c>
      <c r="E332" s="337">
        <v>1</v>
      </c>
      <c r="F332" s="339"/>
      <c r="G332" s="338" t="s">
        <v>171</v>
      </c>
      <c r="H332" s="324">
        <v>298</v>
      </c>
      <c r="I332" s="325">
        <f t="shared" si="30"/>
        <v>0</v>
      </c>
      <c r="J332" s="400">
        <f t="shared" si="30"/>
        <v>0</v>
      </c>
      <c r="K332" s="326">
        <f t="shared" si="30"/>
        <v>0</v>
      </c>
      <c r="L332" s="326">
        <f t="shared" si="30"/>
        <v>0</v>
      </c>
      <c r="M332" s="43"/>
    </row>
    <row r="333" spans="1:13" ht="25.5" hidden="1" customHeight="1">
      <c r="A333" s="336">
        <v>3</v>
      </c>
      <c r="B333" s="337">
        <v>3</v>
      </c>
      <c r="C333" s="337">
        <v>1</v>
      </c>
      <c r="D333" s="337">
        <v>6</v>
      </c>
      <c r="E333" s="337">
        <v>1</v>
      </c>
      <c r="F333" s="339">
        <v>1</v>
      </c>
      <c r="G333" s="338" t="s">
        <v>171</v>
      </c>
      <c r="H333" s="324">
        <v>299</v>
      </c>
      <c r="I333" s="389">
        <v>0</v>
      </c>
      <c r="J333" s="389">
        <v>0</v>
      </c>
      <c r="K333" s="389">
        <v>0</v>
      </c>
      <c r="L333" s="388">
        <v>0</v>
      </c>
      <c r="M333" s="43"/>
    </row>
    <row r="334" spans="1:13" ht="22.5" hidden="1" customHeight="1">
      <c r="A334" s="336">
        <v>3</v>
      </c>
      <c r="B334" s="337">
        <v>3</v>
      </c>
      <c r="C334" s="337">
        <v>1</v>
      </c>
      <c r="D334" s="337">
        <v>7</v>
      </c>
      <c r="E334" s="337"/>
      <c r="F334" s="339"/>
      <c r="G334" s="338" t="s">
        <v>202</v>
      </c>
      <c r="H334" s="324">
        <v>300</v>
      </c>
      <c r="I334" s="325">
        <f>I335</f>
        <v>0</v>
      </c>
      <c r="J334" s="400">
        <f>J335</f>
        <v>0</v>
      </c>
      <c r="K334" s="326">
        <f>K335</f>
        <v>0</v>
      </c>
      <c r="L334" s="326">
        <f>L335</f>
        <v>0</v>
      </c>
      <c r="M334" s="43"/>
    </row>
    <row r="335" spans="1:13" ht="25.5" hidden="1" customHeight="1">
      <c r="A335" s="336">
        <v>3</v>
      </c>
      <c r="B335" s="337">
        <v>3</v>
      </c>
      <c r="C335" s="337">
        <v>1</v>
      </c>
      <c r="D335" s="337">
        <v>7</v>
      </c>
      <c r="E335" s="337">
        <v>1</v>
      </c>
      <c r="F335" s="339"/>
      <c r="G335" s="338" t="s">
        <v>202</v>
      </c>
      <c r="H335" s="324">
        <v>301</v>
      </c>
      <c r="I335" s="325">
        <f>I336+I337</f>
        <v>0</v>
      </c>
      <c r="J335" s="325">
        <f>J336+J337</f>
        <v>0</v>
      </c>
      <c r="K335" s="325">
        <f>K336+K337</f>
        <v>0</v>
      </c>
      <c r="L335" s="325">
        <f>L336+L337</f>
        <v>0</v>
      </c>
      <c r="M335" s="43"/>
    </row>
    <row r="336" spans="1:13" ht="27" hidden="1" customHeight="1">
      <c r="A336" s="336">
        <v>3</v>
      </c>
      <c r="B336" s="337">
        <v>3</v>
      </c>
      <c r="C336" s="337">
        <v>1</v>
      </c>
      <c r="D336" s="337">
        <v>7</v>
      </c>
      <c r="E336" s="337">
        <v>1</v>
      </c>
      <c r="F336" s="339">
        <v>1</v>
      </c>
      <c r="G336" s="338" t="s">
        <v>203</v>
      </c>
      <c r="H336" s="324">
        <v>302</v>
      </c>
      <c r="I336" s="389">
        <v>0</v>
      </c>
      <c r="J336" s="389">
        <v>0</v>
      </c>
      <c r="K336" s="389">
        <v>0</v>
      </c>
      <c r="L336" s="388">
        <v>0</v>
      </c>
      <c r="M336" s="43"/>
    </row>
    <row r="337" spans="1:16" ht="27.75" hidden="1" customHeight="1">
      <c r="A337" s="336">
        <v>3</v>
      </c>
      <c r="B337" s="337">
        <v>3</v>
      </c>
      <c r="C337" s="337">
        <v>1</v>
      </c>
      <c r="D337" s="337">
        <v>7</v>
      </c>
      <c r="E337" s="337">
        <v>1</v>
      </c>
      <c r="F337" s="339">
        <v>2</v>
      </c>
      <c r="G337" s="338" t="s">
        <v>204</v>
      </c>
      <c r="H337" s="324">
        <v>303</v>
      </c>
      <c r="I337" s="344">
        <v>0</v>
      </c>
      <c r="J337" s="344">
        <v>0</v>
      </c>
      <c r="K337" s="344">
        <v>0</v>
      </c>
      <c r="L337" s="344">
        <v>0</v>
      </c>
      <c r="M337" s="43"/>
    </row>
    <row r="338" spans="1:16" ht="38.25" hidden="1" customHeight="1">
      <c r="A338" s="336">
        <v>3</v>
      </c>
      <c r="B338" s="337">
        <v>3</v>
      </c>
      <c r="C338" s="337">
        <v>2</v>
      </c>
      <c r="D338" s="337"/>
      <c r="E338" s="337"/>
      <c r="F338" s="339"/>
      <c r="G338" s="338" t="s">
        <v>205</v>
      </c>
      <c r="H338" s="324">
        <v>304</v>
      </c>
      <c r="I338" s="325">
        <f>SUM(I339+I348+I352+I356+I360+I363+I366)</f>
        <v>0</v>
      </c>
      <c r="J338" s="400">
        <f>SUM(J339+J348+J352+J356+J360+J363+J366)</f>
        <v>0</v>
      </c>
      <c r="K338" s="326">
        <f>SUM(K339+K348+K352+K356+K360+K363+K366)</f>
        <v>0</v>
      </c>
      <c r="L338" s="326">
        <f>SUM(L339+L348+L352+L356+L360+L363+L366)</f>
        <v>0</v>
      </c>
      <c r="M338" s="43"/>
    </row>
    <row r="339" spans="1:16" ht="30" hidden="1" customHeight="1">
      <c r="A339" s="336">
        <v>3</v>
      </c>
      <c r="B339" s="337">
        <v>3</v>
      </c>
      <c r="C339" s="337">
        <v>2</v>
      </c>
      <c r="D339" s="337">
        <v>1</v>
      </c>
      <c r="E339" s="337"/>
      <c r="F339" s="339"/>
      <c r="G339" s="338" t="s">
        <v>153</v>
      </c>
      <c r="H339" s="324">
        <v>305</v>
      </c>
      <c r="I339" s="325">
        <f>I340</f>
        <v>0</v>
      </c>
      <c r="J339" s="400">
        <f>J340</f>
        <v>0</v>
      </c>
      <c r="K339" s="326">
        <f>K340</f>
        <v>0</v>
      </c>
      <c r="L339" s="326">
        <f>L340</f>
        <v>0</v>
      </c>
      <c r="M339" s="43"/>
    </row>
    <row r="340" spans="1:16" hidden="1">
      <c r="A340" s="340">
        <v>3</v>
      </c>
      <c r="B340" s="336">
        <v>3</v>
      </c>
      <c r="C340" s="337">
        <v>2</v>
      </c>
      <c r="D340" s="338">
        <v>1</v>
      </c>
      <c r="E340" s="336">
        <v>1</v>
      </c>
      <c r="F340" s="339"/>
      <c r="G340" s="338" t="s">
        <v>153</v>
      </c>
      <c r="H340" s="324">
        <v>306</v>
      </c>
      <c r="I340" s="325">
        <f t="shared" ref="I340:P340" si="31">SUM(I341:I341)</f>
        <v>0</v>
      </c>
      <c r="J340" s="325">
        <f t="shared" si="31"/>
        <v>0</v>
      </c>
      <c r="K340" s="325">
        <f t="shared" si="31"/>
        <v>0</v>
      </c>
      <c r="L340" s="325">
        <f t="shared" si="31"/>
        <v>0</v>
      </c>
      <c r="M340" s="402">
        <f t="shared" si="31"/>
        <v>0</v>
      </c>
      <c r="N340" s="402">
        <f t="shared" si="31"/>
        <v>0</v>
      </c>
      <c r="O340" s="402">
        <f t="shared" si="31"/>
        <v>0</v>
      </c>
      <c r="P340" s="402">
        <f t="shared" si="31"/>
        <v>0</v>
      </c>
    </row>
    <row r="341" spans="1:16" ht="27.75" hidden="1" customHeight="1">
      <c r="A341" s="340">
        <v>3</v>
      </c>
      <c r="B341" s="336">
        <v>3</v>
      </c>
      <c r="C341" s="337">
        <v>2</v>
      </c>
      <c r="D341" s="338">
        <v>1</v>
      </c>
      <c r="E341" s="336">
        <v>1</v>
      </c>
      <c r="F341" s="339">
        <v>1</v>
      </c>
      <c r="G341" s="338" t="s">
        <v>154</v>
      </c>
      <c r="H341" s="324">
        <v>307</v>
      </c>
      <c r="I341" s="389">
        <v>0</v>
      </c>
      <c r="J341" s="389">
        <v>0</v>
      </c>
      <c r="K341" s="389">
        <v>0</v>
      </c>
      <c r="L341" s="388">
        <v>0</v>
      </c>
      <c r="M341" s="43"/>
    </row>
    <row r="342" spans="1:16" hidden="1">
      <c r="A342" s="340">
        <v>3</v>
      </c>
      <c r="B342" s="336">
        <v>3</v>
      </c>
      <c r="C342" s="337">
        <v>2</v>
      </c>
      <c r="D342" s="338">
        <v>1</v>
      </c>
      <c r="E342" s="336">
        <v>2</v>
      </c>
      <c r="F342" s="339"/>
      <c r="G342" s="361" t="s">
        <v>177</v>
      </c>
      <c r="H342" s="324">
        <v>308</v>
      </c>
      <c r="I342" s="325">
        <f>SUM(I343:I344)</f>
        <v>0</v>
      </c>
      <c r="J342" s="325">
        <f>SUM(J343:J344)</f>
        <v>0</v>
      </c>
      <c r="K342" s="325">
        <f>SUM(K343:K344)</f>
        <v>0</v>
      </c>
      <c r="L342" s="325">
        <f>SUM(L343:L344)</f>
        <v>0</v>
      </c>
    </row>
    <row r="343" spans="1:16" hidden="1">
      <c r="A343" s="340">
        <v>3</v>
      </c>
      <c r="B343" s="336">
        <v>3</v>
      </c>
      <c r="C343" s="337">
        <v>2</v>
      </c>
      <c r="D343" s="338">
        <v>1</v>
      </c>
      <c r="E343" s="336">
        <v>2</v>
      </c>
      <c r="F343" s="339">
        <v>1</v>
      </c>
      <c r="G343" s="361" t="s">
        <v>156</v>
      </c>
      <c r="H343" s="324">
        <v>309</v>
      </c>
      <c r="I343" s="389">
        <v>0</v>
      </c>
      <c r="J343" s="389">
        <v>0</v>
      </c>
      <c r="K343" s="389">
        <v>0</v>
      </c>
      <c r="L343" s="388">
        <v>0</v>
      </c>
    </row>
    <row r="344" spans="1:16" hidden="1">
      <c r="A344" s="340">
        <v>3</v>
      </c>
      <c r="B344" s="336">
        <v>3</v>
      </c>
      <c r="C344" s="337">
        <v>2</v>
      </c>
      <c r="D344" s="338">
        <v>1</v>
      </c>
      <c r="E344" s="336">
        <v>2</v>
      </c>
      <c r="F344" s="339">
        <v>2</v>
      </c>
      <c r="G344" s="361" t="s">
        <v>157</v>
      </c>
      <c r="H344" s="324">
        <v>310</v>
      </c>
      <c r="I344" s="344">
        <v>0</v>
      </c>
      <c r="J344" s="344">
        <v>0</v>
      </c>
      <c r="K344" s="344">
        <v>0</v>
      </c>
      <c r="L344" s="344">
        <v>0</v>
      </c>
    </row>
    <row r="345" spans="1:16" hidden="1">
      <c r="A345" s="340">
        <v>3</v>
      </c>
      <c r="B345" s="336">
        <v>3</v>
      </c>
      <c r="C345" s="337">
        <v>2</v>
      </c>
      <c r="D345" s="338">
        <v>1</v>
      </c>
      <c r="E345" s="336">
        <v>3</v>
      </c>
      <c r="F345" s="339"/>
      <c r="G345" s="361" t="s">
        <v>158</v>
      </c>
      <c r="H345" s="324">
        <v>311</v>
      </c>
      <c r="I345" s="325">
        <f>SUM(I346:I347)</f>
        <v>0</v>
      </c>
      <c r="J345" s="325">
        <f>SUM(J346:J347)</f>
        <v>0</v>
      </c>
      <c r="K345" s="325">
        <f>SUM(K346:K347)</f>
        <v>0</v>
      </c>
      <c r="L345" s="325">
        <f>SUM(L346:L347)</f>
        <v>0</v>
      </c>
    </row>
    <row r="346" spans="1:16" hidden="1">
      <c r="A346" s="340">
        <v>3</v>
      </c>
      <c r="B346" s="336">
        <v>3</v>
      </c>
      <c r="C346" s="337">
        <v>2</v>
      </c>
      <c r="D346" s="338">
        <v>1</v>
      </c>
      <c r="E346" s="336">
        <v>3</v>
      </c>
      <c r="F346" s="339">
        <v>1</v>
      </c>
      <c r="G346" s="361" t="s">
        <v>159</v>
      </c>
      <c r="H346" s="324">
        <v>312</v>
      </c>
      <c r="I346" s="344">
        <v>0</v>
      </c>
      <c r="J346" s="344">
        <v>0</v>
      </c>
      <c r="K346" s="344">
        <v>0</v>
      </c>
      <c r="L346" s="344">
        <v>0</v>
      </c>
    </row>
    <row r="347" spans="1:16" hidden="1">
      <c r="A347" s="340">
        <v>3</v>
      </c>
      <c r="B347" s="336">
        <v>3</v>
      </c>
      <c r="C347" s="337">
        <v>2</v>
      </c>
      <c r="D347" s="338">
        <v>1</v>
      </c>
      <c r="E347" s="336">
        <v>3</v>
      </c>
      <c r="F347" s="339">
        <v>2</v>
      </c>
      <c r="G347" s="361" t="s">
        <v>178</v>
      </c>
      <c r="H347" s="324">
        <v>313</v>
      </c>
      <c r="I347" s="362">
        <v>0</v>
      </c>
      <c r="J347" s="403">
        <v>0</v>
      </c>
      <c r="K347" s="362">
        <v>0</v>
      </c>
      <c r="L347" s="362">
        <v>0</v>
      </c>
    </row>
    <row r="348" spans="1:16" hidden="1">
      <c r="A348" s="349">
        <v>3</v>
      </c>
      <c r="B348" s="349">
        <v>3</v>
      </c>
      <c r="C348" s="358">
        <v>2</v>
      </c>
      <c r="D348" s="361">
        <v>2</v>
      </c>
      <c r="E348" s="358"/>
      <c r="F348" s="360"/>
      <c r="G348" s="361" t="s">
        <v>191</v>
      </c>
      <c r="H348" s="324">
        <v>314</v>
      </c>
      <c r="I348" s="354">
        <f>I349</f>
        <v>0</v>
      </c>
      <c r="J348" s="404">
        <f>J349</f>
        <v>0</v>
      </c>
      <c r="K348" s="355">
        <f>K349</f>
        <v>0</v>
      </c>
      <c r="L348" s="355">
        <f>L349</f>
        <v>0</v>
      </c>
    </row>
    <row r="349" spans="1:16" hidden="1">
      <c r="A349" s="340">
        <v>3</v>
      </c>
      <c r="B349" s="340">
        <v>3</v>
      </c>
      <c r="C349" s="336">
        <v>2</v>
      </c>
      <c r="D349" s="338">
        <v>2</v>
      </c>
      <c r="E349" s="336">
        <v>1</v>
      </c>
      <c r="F349" s="339"/>
      <c r="G349" s="361" t="s">
        <v>191</v>
      </c>
      <c r="H349" s="324">
        <v>315</v>
      </c>
      <c r="I349" s="325">
        <f>SUM(I350:I351)</f>
        <v>0</v>
      </c>
      <c r="J349" s="367">
        <f>SUM(J350:J351)</f>
        <v>0</v>
      </c>
      <c r="K349" s="326">
        <f>SUM(K350:K351)</f>
        <v>0</v>
      </c>
      <c r="L349" s="326">
        <f>SUM(L350:L351)</f>
        <v>0</v>
      </c>
    </row>
    <row r="350" spans="1:16" hidden="1">
      <c r="A350" s="340">
        <v>3</v>
      </c>
      <c r="B350" s="340">
        <v>3</v>
      </c>
      <c r="C350" s="336">
        <v>2</v>
      </c>
      <c r="D350" s="338">
        <v>2</v>
      </c>
      <c r="E350" s="340">
        <v>1</v>
      </c>
      <c r="F350" s="372">
        <v>1</v>
      </c>
      <c r="G350" s="338" t="s">
        <v>192</v>
      </c>
      <c r="H350" s="324">
        <v>316</v>
      </c>
      <c r="I350" s="344">
        <v>0</v>
      </c>
      <c r="J350" s="344">
        <v>0</v>
      </c>
      <c r="K350" s="344">
        <v>0</v>
      </c>
      <c r="L350" s="344">
        <v>0</v>
      </c>
    </row>
    <row r="351" spans="1:16" hidden="1">
      <c r="A351" s="349">
        <v>3</v>
      </c>
      <c r="B351" s="349">
        <v>3</v>
      </c>
      <c r="C351" s="350">
        <v>2</v>
      </c>
      <c r="D351" s="351">
        <v>2</v>
      </c>
      <c r="E351" s="352">
        <v>1</v>
      </c>
      <c r="F351" s="380">
        <v>2</v>
      </c>
      <c r="G351" s="352" t="s">
        <v>193</v>
      </c>
      <c r="H351" s="324">
        <v>317</v>
      </c>
      <c r="I351" s="344">
        <v>0</v>
      </c>
      <c r="J351" s="344">
        <v>0</v>
      </c>
      <c r="K351" s="344">
        <v>0</v>
      </c>
      <c r="L351" s="344">
        <v>0</v>
      </c>
    </row>
    <row r="352" spans="1:16" ht="23.25" hidden="1" customHeight="1">
      <c r="A352" s="340">
        <v>3</v>
      </c>
      <c r="B352" s="340">
        <v>3</v>
      </c>
      <c r="C352" s="336">
        <v>2</v>
      </c>
      <c r="D352" s="337">
        <v>3</v>
      </c>
      <c r="E352" s="338"/>
      <c r="F352" s="372"/>
      <c r="G352" s="338" t="s">
        <v>194</v>
      </c>
      <c r="H352" s="324">
        <v>318</v>
      </c>
      <c r="I352" s="325">
        <f>I353</f>
        <v>0</v>
      </c>
      <c r="J352" s="367">
        <f>J353</f>
        <v>0</v>
      </c>
      <c r="K352" s="326">
        <f>K353</f>
        <v>0</v>
      </c>
      <c r="L352" s="326">
        <f>L353</f>
        <v>0</v>
      </c>
      <c r="M352" s="43"/>
    </row>
    <row r="353" spans="1:13" ht="27.75" hidden="1" customHeight="1">
      <c r="A353" s="340">
        <v>3</v>
      </c>
      <c r="B353" s="340">
        <v>3</v>
      </c>
      <c r="C353" s="336">
        <v>2</v>
      </c>
      <c r="D353" s="337">
        <v>3</v>
      </c>
      <c r="E353" s="338">
        <v>1</v>
      </c>
      <c r="F353" s="372"/>
      <c r="G353" s="338" t="s">
        <v>194</v>
      </c>
      <c r="H353" s="324">
        <v>319</v>
      </c>
      <c r="I353" s="325">
        <f>I354+I355</f>
        <v>0</v>
      </c>
      <c r="J353" s="325">
        <f>J354+J355</f>
        <v>0</v>
      </c>
      <c r="K353" s="325">
        <f>K354+K355</f>
        <v>0</v>
      </c>
      <c r="L353" s="325">
        <f>L354+L355</f>
        <v>0</v>
      </c>
      <c r="M353" s="43"/>
    </row>
    <row r="354" spans="1:13" ht="28.5" hidden="1" customHeight="1">
      <c r="A354" s="340">
        <v>3</v>
      </c>
      <c r="B354" s="340">
        <v>3</v>
      </c>
      <c r="C354" s="336">
        <v>2</v>
      </c>
      <c r="D354" s="337">
        <v>3</v>
      </c>
      <c r="E354" s="338">
        <v>1</v>
      </c>
      <c r="F354" s="372">
        <v>1</v>
      </c>
      <c r="G354" s="338" t="s">
        <v>195</v>
      </c>
      <c r="H354" s="324">
        <v>320</v>
      </c>
      <c r="I354" s="389">
        <v>0</v>
      </c>
      <c r="J354" s="389">
        <v>0</v>
      </c>
      <c r="K354" s="389">
        <v>0</v>
      </c>
      <c r="L354" s="388">
        <v>0</v>
      </c>
      <c r="M354" s="43"/>
    </row>
    <row r="355" spans="1:13" ht="27.75" hidden="1" customHeight="1">
      <c r="A355" s="340">
        <v>3</v>
      </c>
      <c r="B355" s="340">
        <v>3</v>
      </c>
      <c r="C355" s="336">
        <v>2</v>
      </c>
      <c r="D355" s="337">
        <v>3</v>
      </c>
      <c r="E355" s="338">
        <v>1</v>
      </c>
      <c r="F355" s="372">
        <v>2</v>
      </c>
      <c r="G355" s="338" t="s">
        <v>196</v>
      </c>
      <c r="H355" s="324">
        <v>321</v>
      </c>
      <c r="I355" s="344">
        <v>0</v>
      </c>
      <c r="J355" s="344">
        <v>0</v>
      </c>
      <c r="K355" s="344">
        <v>0</v>
      </c>
      <c r="L355" s="344">
        <v>0</v>
      </c>
      <c r="M355" s="43"/>
    </row>
    <row r="356" spans="1:13" hidden="1">
      <c r="A356" s="340">
        <v>3</v>
      </c>
      <c r="B356" s="340">
        <v>3</v>
      </c>
      <c r="C356" s="336">
        <v>2</v>
      </c>
      <c r="D356" s="337">
        <v>4</v>
      </c>
      <c r="E356" s="337"/>
      <c r="F356" s="339"/>
      <c r="G356" s="338" t="s">
        <v>197</v>
      </c>
      <c r="H356" s="324">
        <v>322</v>
      </c>
      <c r="I356" s="325">
        <f>I357</f>
        <v>0</v>
      </c>
      <c r="J356" s="367">
        <f>J357</f>
        <v>0</v>
      </c>
      <c r="K356" s="326">
        <f>K357</f>
        <v>0</v>
      </c>
      <c r="L356" s="326">
        <f>L357</f>
        <v>0</v>
      </c>
    </row>
    <row r="357" spans="1:13" hidden="1">
      <c r="A357" s="357">
        <v>3</v>
      </c>
      <c r="B357" s="357">
        <v>3</v>
      </c>
      <c r="C357" s="331">
        <v>2</v>
      </c>
      <c r="D357" s="329">
        <v>4</v>
      </c>
      <c r="E357" s="329">
        <v>1</v>
      </c>
      <c r="F357" s="332"/>
      <c r="G357" s="338" t="s">
        <v>197</v>
      </c>
      <c r="H357" s="324">
        <v>323</v>
      </c>
      <c r="I357" s="347">
        <f>SUM(I358:I359)</f>
        <v>0</v>
      </c>
      <c r="J357" s="369">
        <f>SUM(J358:J359)</f>
        <v>0</v>
      </c>
      <c r="K357" s="348">
        <f>SUM(K358:K359)</f>
        <v>0</v>
      </c>
      <c r="L357" s="348">
        <f>SUM(L358:L359)</f>
        <v>0</v>
      </c>
    </row>
    <row r="358" spans="1:13" ht="30.75" hidden="1" customHeight="1">
      <c r="A358" s="340">
        <v>3</v>
      </c>
      <c r="B358" s="340">
        <v>3</v>
      </c>
      <c r="C358" s="336">
        <v>2</v>
      </c>
      <c r="D358" s="337">
        <v>4</v>
      </c>
      <c r="E358" s="337">
        <v>1</v>
      </c>
      <c r="F358" s="339">
        <v>1</v>
      </c>
      <c r="G358" s="338" t="s">
        <v>198</v>
      </c>
      <c r="H358" s="324">
        <v>324</v>
      </c>
      <c r="I358" s="344">
        <v>0</v>
      </c>
      <c r="J358" s="344">
        <v>0</v>
      </c>
      <c r="K358" s="344">
        <v>0</v>
      </c>
      <c r="L358" s="344">
        <v>0</v>
      </c>
      <c r="M358" s="43"/>
    </row>
    <row r="359" spans="1:13" hidden="1">
      <c r="A359" s="340">
        <v>3</v>
      </c>
      <c r="B359" s="340">
        <v>3</v>
      </c>
      <c r="C359" s="336">
        <v>2</v>
      </c>
      <c r="D359" s="337">
        <v>4</v>
      </c>
      <c r="E359" s="337">
        <v>1</v>
      </c>
      <c r="F359" s="339">
        <v>2</v>
      </c>
      <c r="G359" s="338" t="s">
        <v>206</v>
      </c>
      <c r="H359" s="324">
        <v>325</v>
      </c>
      <c r="I359" s="344">
        <v>0</v>
      </c>
      <c r="J359" s="344">
        <v>0</v>
      </c>
      <c r="K359" s="344">
        <v>0</v>
      </c>
      <c r="L359" s="344">
        <v>0</v>
      </c>
    </row>
    <row r="360" spans="1:13" hidden="1">
      <c r="A360" s="340">
        <v>3</v>
      </c>
      <c r="B360" s="340">
        <v>3</v>
      </c>
      <c r="C360" s="336">
        <v>2</v>
      </c>
      <c r="D360" s="337">
        <v>5</v>
      </c>
      <c r="E360" s="337"/>
      <c r="F360" s="339"/>
      <c r="G360" s="338" t="s">
        <v>200</v>
      </c>
      <c r="H360" s="324">
        <v>326</v>
      </c>
      <c r="I360" s="325">
        <f t="shared" ref="I360:L361" si="32">I361</f>
        <v>0</v>
      </c>
      <c r="J360" s="367">
        <f t="shared" si="32"/>
        <v>0</v>
      </c>
      <c r="K360" s="326">
        <f t="shared" si="32"/>
        <v>0</v>
      </c>
      <c r="L360" s="326">
        <f t="shared" si="32"/>
        <v>0</v>
      </c>
    </row>
    <row r="361" spans="1:13" hidden="1">
      <c r="A361" s="357">
        <v>3</v>
      </c>
      <c r="B361" s="357">
        <v>3</v>
      </c>
      <c r="C361" s="331">
        <v>2</v>
      </c>
      <c r="D361" s="329">
        <v>5</v>
      </c>
      <c r="E361" s="329">
        <v>1</v>
      </c>
      <c r="F361" s="332"/>
      <c r="G361" s="338" t="s">
        <v>200</v>
      </c>
      <c r="H361" s="324">
        <v>327</v>
      </c>
      <c r="I361" s="347">
        <f t="shared" si="32"/>
        <v>0</v>
      </c>
      <c r="J361" s="369">
        <f t="shared" si="32"/>
        <v>0</v>
      </c>
      <c r="K361" s="348">
        <f t="shared" si="32"/>
        <v>0</v>
      </c>
      <c r="L361" s="348">
        <f t="shared" si="32"/>
        <v>0</v>
      </c>
    </row>
    <row r="362" spans="1:13" hidden="1">
      <c r="A362" s="340">
        <v>3</v>
      </c>
      <c r="B362" s="340">
        <v>3</v>
      </c>
      <c r="C362" s="336">
        <v>2</v>
      </c>
      <c r="D362" s="337">
        <v>5</v>
      </c>
      <c r="E362" s="337">
        <v>1</v>
      </c>
      <c r="F362" s="339">
        <v>1</v>
      </c>
      <c r="G362" s="338" t="s">
        <v>200</v>
      </c>
      <c r="H362" s="324">
        <v>328</v>
      </c>
      <c r="I362" s="389">
        <v>0</v>
      </c>
      <c r="J362" s="389">
        <v>0</v>
      </c>
      <c r="K362" s="389">
        <v>0</v>
      </c>
      <c r="L362" s="388">
        <v>0</v>
      </c>
    </row>
    <row r="363" spans="1:13" ht="30.75" hidden="1" customHeight="1">
      <c r="A363" s="340">
        <v>3</v>
      </c>
      <c r="B363" s="340">
        <v>3</v>
      </c>
      <c r="C363" s="336">
        <v>2</v>
      </c>
      <c r="D363" s="337">
        <v>6</v>
      </c>
      <c r="E363" s="337"/>
      <c r="F363" s="339"/>
      <c r="G363" s="338" t="s">
        <v>171</v>
      </c>
      <c r="H363" s="324">
        <v>329</v>
      </c>
      <c r="I363" s="325">
        <f t="shared" ref="I363:L364" si="33">I364</f>
        <v>0</v>
      </c>
      <c r="J363" s="367">
        <f t="shared" si="33"/>
        <v>0</v>
      </c>
      <c r="K363" s="326">
        <f t="shared" si="33"/>
        <v>0</v>
      </c>
      <c r="L363" s="326">
        <f t="shared" si="33"/>
        <v>0</v>
      </c>
      <c r="M363" s="43"/>
    </row>
    <row r="364" spans="1:13" ht="25.5" hidden="1" customHeight="1">
      <c r="A364" s="340">
        <v>3</v>
      </c>
      <c r="B364" s="340">
        <v>3</v>
      </c>
      <c r="C364" s="336">
        <v>2</v>
      </c>
      <c r="D364" s="337">
        <v>6</v>
      </c>
      <c r="E364" s="337">
        <v>1</v>
      </c>
      <c r="F364" s="339"/>
      <c r="G364" s="338" t="s">
        <v>171</v>
      </c>
      <c r="H364" s="324">
        <v>330</v>
      </c>
      <c r="I364" s="325">
        <f t="shared" si="33"/>
        <v>0</v>
      </c>
      <c r="J364" s="367">
        <f t="shared" si="33"/>
        <v>0</v>
      </c>
      <c r="K364" s="326">
        <f t="shared" si="33"/>
        <v>0</v>
      </c>
      <c r="L364" s="326">
        <f t="shared" si="33"/>
        <v>0</v>
      </c>
      <c r="M364" s="43"/>
    </row>
    <row r="365" spans="1:13" ht="24" hidden="1" customHeight="1">
      <c r="A365" s="349">
        <v>3</v>
      </c>
      <c r="B365" s="349">
        <v>3</v>
      </c>
      <c r="C365" s="350">
        <v>2</v>
      </c>
      <c r="D365" s="351">
        <v>6</v>
      </c>
      <c r="E365" s="351">
        <v>1</v>
      </c>
      <c r="F365" s="353">
        <v>1</v>
      </c>
      <c r="G365" s="352" t="s">
        <v>171</v>
      </c>
      <c r="H365" s="324">
        <v>331</v>
      </c>
      <c r="I365" s="389">
        <v>0</v>
      </c>
      <c r="J365" s="389">
        <v>0</v>
      </c>
      <c r="K365" s="389">
        <v>0</v>
      </c>
      <c r="L365" s="388">
        <v>0</v>
      </c>
      <c r="M365" s="43"/>
    </row>
    <row r="366" spans="1:13" ht="28.5" hidden="1" customHeight="1">
      <c r="A366" s="340">
        <v>3</v>
      </c>
      <c r="B366" s="340">
        <v>3</v>
      </c>
      <c r="C366" s="336">
        <v>2</v>
      </c>
      <c r="D366" s="337">
        <v>7</v>
      </c>
      <c r="E366" s="337"/>
      <c r="F366" s="339"/>
      <c r="G366" s="338" t="s">
        <v>202</v>
      </c>
      <c r="H366" s="324">
        <v>332</v>
      </c>
      <c r="I366" s="325">
        <f>I367</f>
        <v>0</v>
      </c>
      <c r="J366" s="367">
        <f>J367</f>
        <v>0</v>
      </c>
      <c r="K366" s="326">
        <f>K367</f>
        <v>0</v>
      </c>
      <c r="L366" s="326">
        <f>L367</f>
        <v>0</v>
      </c>
      <c r="M366" s="43"/>
    </row>
    <row r="367" spans="1:13" ht="28.5" hidden="1" customHeight="1">
      <c r="A367" s="349">
        <v>3</v>
      </c>
      <c r="B367" s="349">
        <v>3</v>
      </c>
      <c r="C367" s="350">
        <v>2</v>
      </c>
      <c r="D367" s="351">
        <v>7</v>
      </c>
      <c r="E367" s="351">
        <v>1</v>
      </c>
      <c r="F367" s="353"/>
      <c r="G367" s="338" t="s">
        <v>202</v>
      </c>
      <c r="H367" s="324">
        <v>333</v>
      </c>
      <c r="I367" s="325">
        <f>SUM(I368:I369)</f>
        <v>0</v>
      </c>
      <c r="J367" s="325">
        <f>SUM(J368:J369)</f>
        <v>0</v>
      </c>
      <c r="K367" s="325">
        <f>SUM(K368:K369)</f>
        <v>0</v>
      </c>
      <c r="L367" s="325">
        <f>SUM(L368:L369)</f>
        <v>0</v>
      </c>
      <c r="M367" s="43"/>
    </row>
    <row r="368" spans="1:13" ht="27" hidden="1" customHeight="1">
      <c r="A368" s="340">
        <v>3</v>
      </c>
      <c r="B368" s="340">
        <v>3</v>
      </c>
      <c r="C368" s="336">
        <v>2</v>
      </c>
      <c r="D368" s="337">
        <v>7</v>
      </c>
      <c r="E368" s="337">
        <v>1</v>
      </c>
      <c r="F368" s="339">
        <v>1</v>
      </c>
      <c r="G368" s="338" t="s">
        <v>203</v>
      </c>
      <c r="H368" s="324">
        <v>334</v>
      </c>
      <c r="I368" s="389">
        <v>0</v>
      </c>
      <c r="J368" s="389">
        <v>0</v>
      </c>
      <c r="K368" s="389">
        <v>0</v>
      </c>
      <c r="L368" s="388">
        <v>0</v>
      </c>
      <c r="M368" s="43"/>
    </row>
    <row r="369" spans="1:20" ht="30" hidden="1" customHeight="1">
      <c r="A369" s="340">
        <v>3</v>
      </c>
      <c r="B369" s="340">
        <v>3</v>
      </c>
      <c r="C369" s="336">
        <v>2</v>
      </c>
      <c r="D369" s="337">
        <v>7</v>
      </c>
      <c r="E369" s="337">
        <v>1</v>
      </c>
      <c r="F369" s="339">
        <v>2</v>
      </c>
      <c r="G369" s="338" t="s">
        <v>204</v>
      </c>
      <c r="H369" s="324">
        <v>335</v>
      </c>
      <c r="I369" s="344">
        <v>0</v>
      </c>
      <c r="J369" s="344">
        <v>0</v>
      </c>
      <c r="K369" s="344">
        <v>0</v>
      </c>
      <c r="L369" s="344">
        <v>0</v>
      </c>
      <c r="M369" s="43"/>
    </row>
    <row r="370" spans="1:20" ht="39.75" customHeight="1">
      <c r="A370" s="306"/>
      <c r="B370" s="306"/>
      <c r="C370" s="307"/>
      <c r="D370" s="405"/>
      <c r="E370" s="406"/>
      <c r="F370" s="407"/>
      <c r="G370" s="408" t="s">
        <v>207</v>
      </c>
      <c r="H370" s="324">
        <v>336</v>
      </c>
      <c r="I370" s="377">
        <f>SUM(I35+I186)</f>
        <v>1230779</v>
      </c>
      <c r="J370" s="377">
        <f>SUM(J35+J186)</f>
        <v>1230779</v>
      </c>
      <c r="K370" s="377">
        <f>SUM(K35+K186)</f>
        <v>1229054.0900000001</v>
      </c>
      <c r="L370" s="377">
        <f>SUM(L35+L186)</f>
        <v>1229054.0900000001</v>
      </c>
      <c r="M370" s="43"/>
      <c r="T370" s="414"/>
    </row>
    <row r="371" spans="1:20" ht="18.75" customHeight="1">
      <c r="G371" s="327"/>
      <c r="H371" s="324"/>
      <c r="I371" s="409"/>
      <c r="J371" s="410"/>
      <c r="K371" s="410"/>
      <c r="L371" s="410"/>
    </row>
    <row r="372" spans="1:20" ht="23.25" customHeight="1">
      <c r="A372" s="510" t="s">
        <v>490</v>
      </c>
      <c r="B372" s="510"/>
      <c r="C372" s="510"/>
      <c r="D372" s="510"/>
      <c r="E372" s="510"/>
      <c r="F372" s="510"/>
      <c r="G372" s="510"/>
      <c r="H372" s="411"/>
      <c r="I372" s="412"/>
      <c r="J372" s="484" t="s">
        <v>475</v>
      </c>
      <c r="K372" s="484"/>
      <c r="L372" s="484"/>
    </row>
    <row r="373" spans="1:20" ht="18.75" customHeight="1">
      <c r="A373" s="413"/>
      <c r="B373" s="413"/>
      <c r="C373" s="413"/>
      <c r="D373" s="505" t="s">
        <v>451</v>
      </c>
      <c r="E373" s="505"/>
      <c r="F373" s="505"/>
      <c r="G373" s="505"/>
      <c r="H373" s="43"/>
      <c r="I373" s="268" t="s">
        <v>208</v>
      </c>
      <c r="K373" s="504" t="s">
        <v>209</v>
      </c>
      <c r="L373" s="504"/>
    </row>
    <row r="374" spans="1:20" ht="12.75" customHeight="1">
      <c r="I374" s="99"/>
      <c r="K374" s="99"/>
      <c r="L374" s="99"/>
    </row>
    <row r="375" spans="1:20" ht="25.5" customHeight="1">
      <c r="A375" s="485" t="s">
        <v>452</v>
      </c>
      <c r="B375" s="485"/>
      <c r="C375" s="485"/>
      <c r="D375" s="485"/>
      <c r="E375" s="485"/>
      <c r="F375" s="485"/>
      <c r="G375" s="485"/>
      <c r="I375" s="99"/>
      <c r="J375" s="486" t="s">
        <v>210</v>
      </c>
      <c r="K375" s="486"/>
      <c r="L375" s="486"/>
    </row>
    <row r="376" spans="1:20" ht="33.75" customHeight="1">
      <c r="D376" s="502" t="s">
        <v>453</v>
      </c>
      <c r="E376" s="503"/>
      <c r="F376" s="503"/>
      <c r="G376" s="503"/>
      <c r="H376" s="414"/>
      <c r="I376" s="100" t="s">
        <v>208</v>
      </c>
      <c r="K376" s="504" t="s">
        <v>209</v>
      </c>
      <c r="L376" s="504"/>
    </row>
    <row r="377" spans="1:20" ht="7.5" customHeight="1"/>
    <row r="378" spans="1:20" ht="8.25" customHeight="1">
      <c r="H378" s="282" t="s">
        <v>454</v>
      </c>
    </row>
  </sheetData>
  <mergeCells count="32">
    <mergeCell ref="A375:G375"/>
    <mergeCell ref="J375:L375"/>
    <mergeCell ref="D376:G376"/>
    <mergeCell ref="K376:L376"/>
    <mergeCell ref="E22:K22"/>
    <mergeCell ref="A23:L23"/>
    <mergeCell ref="A28:I28"/>
    <mergeCell ref="G30:H30"/>
    <mergeCell ref="A32:F33"/>
    <mergeCell ref="G32:G33"/>
    <mergeCell ref="H32:H33"/>
    <mergeCell ref="I32:J32"/>
    <mergeCell ref="K32:K33"/>
    <mergeCell ref="L32:L33"/>
    <mergeCell ref="K373:L373"/>
    <mergeCell ref="D373:G373"/>
    <mergeCell ref="I1:L1"/>
    <mergeCell ref="I2:L2"/>
    <mergeCell ref="A8:L8"/>
    <mergeCell ref="A11:L11"/>
    <mergeCell ref="G13:K13"/>
    <mergeCell ref="A34:F34"/>
    <mergeCell ref="A372:G372"/>
    <mergeCell ref="J372:L372"/>
    <mergeCell ref="A27:I27"/>
    <mergeCell ref="A10:L10"/>
    <mergeCell ref="G15:K15"/>
    <mergeCell ref="G19:K19"/>
    <mergeCell ref="A14:L14"/>
    <mergeCell ref="G16:K16"/>
    <mergeCell ref="B17:L17"/>
    <mergeCell ref="G20:K20"/>
  </mergeCells>
  <pageMargins left="0.59055118110236227" right="0.39370078740157483" top="0.98425196850393704" bottom="0.98425196850393704" header="0.31496062992125984" footer="0.31496062992125984"/>
  <pageSetup paperSize="9" scale="75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8"/>
  <sheetViews>
    <sheetView topLeftCell="A33" workbookViewId="0">
      <selection activeCell="G16" sqref="G16:K16"/>
    </sheetView>
  </sheetViews>
  <sheetFormatPr defaultColWidth="9.140625" defaultRowHeight="15"/>
  <cols>
    <col min="1" max="4" width="2" style="282" customWidth="1"/>
    <col min="5" max="5" width="2.140625" style="282" customWidth="1"/>
    <col min="6" max="6" width="3.5703125" style="283" customWidth="1"/>
    <col min="7" max="7" width="34.28515625" style="282" customWidth="1"/>
    <col min="8" max="8" width="4.7109375" style="282" customWidth="1"/>
    <col min="9" max="12" width="12.85546875" style="282" customWidth="1"/>
    <col min="13" max="13" width="0.140625" style="282" hidden="1" customWidth="1"/>
    <col min="14" max="14" width="6.140625" style="282" hidden="1" customWidth="1"/>
    <col min="15" max="15" width="8.85546875" style="282" hidden="1" customWidth="1"/>
    <col min="16" max="16" width="9.140625" style="282"/>
    <col min="17" max="17" width="6.140625" style="282" customWidth="1"/>
    <col min="18" max="18" width="9.140625" style="282"/>
    <col min="19" max="16384" width="9.140625" style="43"/>
  </cols>
  <sheetData>
    <row r="1" spans="1:17" ht="24.75" customHeight="1">
      <c r="G1" s="96"/>
      <c r="H1" s="97"/>
      <c r="I1" s="476" t="s">
        <v>437</v>
      </c>
      <c r="J1" s="476"/>
      <c r="K1" s="476"/>
      <c r="L1" s="476"/>
      <c r="M1" s="83"/>
      <c r="N1" s="284"/>
      <c r="O1" s="284"/>
      <c r="P1" s="284"/>
      <c r="Q1" s="284"/>
    </row>
    <row r="2" spans="1:17" ht="22.5" customHeight="1">
      <c r="H2" s="97"/>
      <c r="I2" s="477" t="s">
        <v>438</v>
      </c>
      <c r="J2" s="477"/>
      <c r="K2" s="477"/>
      <c r="L2" s="477"/>
      <c r="M2" s="83"/>
      <c r="N2" s="284"/>
      <c r="O2" s="284"/>
      <c r="P2" s="284"/>
      <c r="Q2" s="285"/>
    </row>
    <row r="3" spans="1:17" ht="13.5" customHeight="1">
      <c r="H3" s="286"/>
      <c r="I3" s="284" t="s">
        <v>439</v>
      </c>
      <c r="J3" s="284"/>
      <c r="K3" s="287"/>
      <c r="L3" s="287"/>
      <c r="M3" s="83"/>
      <c r="N3" s="284"/>
      <c r="O3" s="284"/>
      <c r="P3" s="284"/>
      <c r="Q3" s="288"/>
    </row>
    <row r="4" spans="1:17" ht="6" customHeight="1">
      <c r="G4" s="98" t="s">
        <v>0</v>
      </c>
      <c r="H4" s="97"/>
      <c r="I4" s="43"/>
      <c r="J4" s="287"/>
      <c r="K4" s="287"/>
      <c r="L4" s="287"/>
      <c r="M4" s="83"/>
      <c r="N4" s="267"/>
      <c r="O4" s="267"/>
      <c r="P4" s="284"/>
      <c r="Q4" s="288"/>
    </row>
    <row r="5" spans="1:17" ht="5.25" customHeight="1">
      <c r="H5" s="289"/>
      <c r="I5" s="43"/>
      <c r="J5" s="287"/>
      <c r="K5" s="287"/>
      <c r="L5" s="287"/>
      <c r="M5" s="83"/>
      <c r="N5" s="284"/>
      <c r="O5" s="284"/>
      <c r="P5" s="284"/>
      <c r="Q5" s="288"/>
    </row>
    <row r="6" spans="1:17" ht="3.75" customHeight="1">
      <c r="H6" s="289"/>
      <c r="I6" s="43"/>
      <c r="J6" s="290"/>
      <c r="K6" s="287"/>
      <c r="L6" s="287"/>
      <c r="M6" s="83"/>
      <c r="N6" s="284"/>
      <c r="O6" s="284"/>
      <c r="P6" s="284"/>
    </row>
    <row r="7" spans="1:17" ht="6.75" customHeight="1">
      <c r="H7" s="289"/>
      <c r="I7" s="43"/>
      <c r="K7" s="284"/>
      <c r="L7" s="284"/>
      <c r="M7" s="83"/>
      <c r="N7" s="284"/>
      <c r="O7" s="284"/>
      <c r="P7" s="284"/>
      <c r="Q7" s="291"/>
    </row>
    <row r="8" spans="1:17" ht="18" customHeight="1">
      <c r="A8" s="478" t="s">
        <v>440</v>
      </c>
      <c r="B8" s="478"/>
      <c r="C8" s="478"/>
      <c r="D8" s="478"/>
      <c r="E8" s="478"/>
      <c r="F8" s="478"/>
      <c r="G8" s="478"/>
      <c r="H8" s="478"/>
      <c r="I8" s="478"/>
      <c r="J8" s="478"/>
      <c r="K8" s="478"/>
      <c r="L8" s="478"/>
      <c r="M8" s="292"/>
      <c r="N8" s="292"/>
      <c r="O8" s="292"/>
      <c r="P8" s="292"/>
      <c r="Q8" s="292"/>
    </row>
    <row r="9" spans="1:17" ht="12" customHeight="1">
      <c r="G9" s="292"/>
      <c r="H9" s="291"/>
      <c r="I9" s="291"/>
      <c r="J9" s="293"/>
      <c r="K9" s="293"/>
      <c r="L9" s="269"/>
      <c r="M9" s="83"/>
    </row>
    <row r="10" spans="1:17" ht="18" customHeight="1">
      <c r="A10" s="482" t="s">
        <v>1</v>
      </c>
      <c r="B10" s="482"/>
      <c r="C10" s="482"/>
      <c r="D10" s="482"/>
      <c r="E10" s="482"/>
      <c r="F10" s="482"/>
      <c r="G10" s="482"/>
      <c r="H10" s="482"/>
      <c r="I10" s="482"/>
      <c r="J10" s="482"/>
      <c r="K10" s="482"/>
      <c r="L10" s="482"/>
      <c r="M10" s="83"/>
    </row>
    <row r="11" spans="1:17" ht="18.75" customHeight="1">
      <c r="A11" s="479" t="s">
        <v>2</v>
      </c>
      <c r="B11" s="480"/>
      <c r="C11" s="480"/>
      <c r="D11" s="480"/>
      <c r="E11" s="480"/>
      <c r="F11" s="480"/>
      <c r="G11" s="480"/>
      <c r="H11" s="480"/>
      <c r="I11" s="480"/>
      <c r="J11" s="480"/>
      <c r="K11" s="480"/>
      <c r="L11" s="480"/>
      <c r="M11" s="83"/>
    </row>
    <row r="12" spans="1:17" ht="7.5" customHeight="1">
      <c r="A12" s="294"/>
      <c r="B12" s="295"/>
      <c r="C12" s="295"/>
      <c r="D12" s="295"/>
      <c r="E12" s="295"/>
      <c r="F12" s="295"/>
      <c r="G12" s="295"/>
      <c r="H12" s="295"/>
      <c r="I12" s="295"/>
      <c r="J12" s="295"/>
      <c r="K12" s="295"/>
      <c r="L12" s="295"/>
      <c r="M12" s="83"/>
    </row>
    <row r="13" spans="1:17" ht="14.25" customHeight="1">
      <c r="A13" s="294"/>
      <c r="B13" s="295"/>
      <c r="C13" s="295"/>
      <c r="D13" s="295"/>
      <c r="E13" s="295"/>
      <c r="F13" s="295"/>
      <c r="G13" s="481" t="s">
        <v>3</v>
      </c>
      <c r="H13" s="481"/>
      <c r="I13" s="481"/>
      <c r="J13" s="481"/>
      <c r="K13" s="481"/>
      <c r="L13" s="295"/>
      <c r="M13" s="83"/>
    </row>
    <row r="14" spans="1:17" ht="16.5" customHeight="1">
      <c r="A14" s="471" t="s">
        <v>441</v>
      </c>
      <c r="B14" s="471"/>
      <c r="C14" s="471"/>
      <c r="D14" s="471"/>
      <c r="E14" s="471"/>
      <c r="F14" s="471"/>
      <c r="G14" s="471"/>
      <c r="H14" s="471"/>
      <c r="I14" s="471"/>
      <c r="J14" s="471"/>
      <c r="K14" s="471"/>
      <c r="L14" s="471"/>
      <c r="M14" s="83"/>
      <c r="P14" s="282" t="s">
        <v>12</v>
      </c>
    </row>
    <row r="15" spans="1:17" ht="15.75" customHeight="1">
      <c r="G15" s="475" t="s">
        <v>374</v>
      </c>
      <c r="H15" s="475"/>
      <c r="I15" s="475"/>
      <c r="J15" s="475"/>
      <c r="K15" s="475"/>
      <c r="M15" s="83"/>
    </row>
    <row r="16" spans="1:17" ht="12" customHeight="1">
      <c r="G16" s="472" t="s">
        <v>495</v>
      </c>
      <c r="H16" s="472"/>
      <c r="I16" s="472"/>
      <c r="J16" s="472"/>
      <c r="K16" s="472"/>
    </row>
    <row r="17" spans="1:13" ht="12" customHeight="1">
      <c r="B17" s="471" t="s">
        <v>5</v>
      </c>
      <c r="C17" s="471"/>
      <c r="D17" s="471"/>
      <c r="E17" s="471"/>
      <c r="F17" s="471"/>
      <c r="G17" s="471"/>
      <c r="H17" s="471"/>
      <c r="I17" s="471"/>
      <c r="J17" s="471"/>
      <c r="K17" s="471"/>
      <c r="L17" s="471"/>
    </row>
    <row r="18" spans="1:13" ht="12" customHeight="1"/>
    <row r="19" spans="1:13" ht="12.75" customHeight="1">
      <c r="G19" s="475" t="s">
        <v>494</v>
      </c>
      <c r="H19" s="475"/>
      <c r="I19" s="475"/>
      <c r="J19" s="475"/>
      <c r="K19" s="475"/>
    </row>
    <row r="20" spans="1:13" ht="11.25" customHeight="1">
      <c r="G20" s="473" t="s">
        <v>6</v>
      </c>
      <c r="H20" s="473"/>
      <c r="I20" s="473"/>
      <c r="J20" s="473"/>
      <c r="K20" s="473"/>
    </row>
    <row r="21" spans="1:13" ht="11.25" customHeight="1">
      <c r="G21" s="284"/>
      <c r="H21" s="284"/>
      <c r="I21" s="284"/>
      <c r="J21" s="284"/>
      <c r="K21" s="284"/>
    </row>
    <row r="22" spans="1:13">
      <c r="B22" s="43"/>
      <c r="C22" s="43"/>
      <c r="D22" s="43"/>
      <c r="E22" s="474" t="s">
        <v>214</v>
      </c>
      <c r="F22" s="474"/>
      <c r="G22" s="474"/>
      <c r="H22" s="474"/>
      <c r="I22" s="474"/>
      <c r="J22" s="474"/>
      <c r="K22" s="474"/>
      <c r="L22" s="43"/>
    </row>
    <row r="23" spans="1:13" ht="12" customHeight="1">
      <c r="A23" s="470" t="s">
        <v>7</v>
      </c>
      <c r="B23" s="470"/>
      <c r="C23" s="470"/>
      <c r="D23" s="470"/>
      <c r="E23" s="470"/>
      <c r="F23" s="470"/>
      <c r="G23" s="470"/>
      <c r="H23" s="470"/>
      <c r="I23" s="470"/>
      <c r="J23" s="470"/>
      <c r="K23" s="470"/>
      <c r="L23" s="470"/>
      <c r="M23" s="296"/>
    </row>
    <row r="24" spans="1:13" ht="12" customHeight="1">
      <c r="F24" s="282"/>
      <c r="J24" s="84"/>
      <c r="K24" s="269"/>
      <c r="L24" s="86" t="s">
        <v>8</v>
      </c>
      <c r="M24" s="296"/>
    </row>
    <row r="25" spans="1:13" ht="11.25" customHeight="1">
      <c r="F25" s="282"/>
      <c r="J25" s="297" t="s">
        <v>442</v>
      </c>
      <c r="K25" s="286"/>
      <c r="L25" s="298"/>
      <c r="M25" s="296"/>
    </row>
    <row r="26" spans="1:13" ht="12" customHeight="1">
      <c r="E26" s="284"/>
      <c r="F26" s="299"/>
      <c r="I26" s="300"/>
      <c r="J26" s="300"/>
      <c r="K26" s="301" t="s">
        <v>9</v>
      </c>
      <c r="L26" s="298"/>
      <c r="M26" s="296"/>
    </row>
    <row r="27" spans="1:13" ht="12.75" customHeight="1">
      <c r="A27" s="483" t="s">
        <v>215</v>
      </c>
      <c r="B27" s="483"/>
      <c r="C27" s="483"/>
      <c r="D27" s="483"/>
      <c r="E27" s="483"/>
      <c r="F27" s="483"/>
      <c r="G27" s="483"/>
      <c r="H27" s="483"/>
      <c r="I27" s="483"/>
      <c r="K27" s="301" t="s">
        <v>10</v>
      </c>
      <c r="L27" s="302" t="s">
        <v>11</v>
      </c>
      <c r="M27" s="296"/>
    </row>
    <row r="28" spans="1:13" ht="12" customHeight="1">
      <c r="A28" s="483" t="s">
        <v>455</v>
      </c>
      <c r="B28" s="483"/>
      <c r="C28" s="483"/>
      <c r="D28" s="483"/>
      <c r="E28" s="483"/>
      <c r="F28" s="483"/>
      <c r="G28" s="483"/>
      <c r="H28" s="483"/>
      <c r="I28" s="483"/>
      <c r="J28" s="303" t="s">
        <v>13</v>
      </c>
      <c r="K28" s="304" t="s">
        <v>25</v>
      </c>
      <c r="L28" s="298"/>
      <c r="M28" s="296"/>
    </row>
    <row r="29" spans="1:13" ht="12.75" customHeight="1">
      <c r="F29" s="282"/>
      <c r="G29" s="305" t="s">
        <v>14</v>
      </c>
      <c r="H29" s="306" t="s">
        <v>212</v>
      </c>
      <c r="I29" s="307"/>
      <c r="J29" s="308"/>
      <c r="K29" s="298"/>
      <c r="L29" s="298"/>
      <c r="M29" s="296"/>
    </row>
    <row r="30" spans="1:13" ht="13.5" customHeight="1">
      <c r="F30" s="282"/>
      <c r="G30" s="487" t="s">
        <v>15</v>
      </c>
      <c r="H30" s="487"/>
      <c r="I30" s="309" t="s">
        <v>216</v>
      </c>
      <c r="J30" s="310" t="s">
        <v>217</v>
      </c>
      <c r="K30" s="311" t="s">
        <v>217</v>
      </c>
      <c r="L30" s="311" t="s">
        <v>217</v>
      </c>
      <c r="M30" s="296"/>
    </row>
    <row r="31" spans="1:13" ht="14.25" customHeight="1">
      <c r="A31" s="312" t="s">
        <v>213</v>
      </c>
      <c r="B31" s="312"/>
      <c r="C31" s="312"/>
      <c r="D31" s="312"/>
      <c r="E31" s="312"/>
      <c r="F31" s="313"/>
      <c r="G31" s="314"/>
      <c r="I31" s="314"/>
      <c r="J31" s="314"/>
      <c r="K31" s="315"/>
      <c r="L31" s="316" t="s">
        <v>16</v>
      </c>
      <c r="M31" s="317"/>
    </row>
    <row r="32" spans="1:13" ht="24" customHeight="1">
      <c r="A32" s="488" t="s">
        <v>17</v>
      </c>
      <c r="B32" s="489"/>
      <c r="C32" s="489"/>
      <c r="D32" s="489"/>
      <c r="E32" s="489"/>
      <c r="F32" s="489"/>
      <c r="G32" s="492" t="s">
        <v>18</v>
      </c>
      <c r="H32" s="494" t="s">
        <v>19</v>
      </c>
      <c r="I32" s="496" t="s">
        <v>20</v>
      </c>
      <c r="J32" s="497"/>
      <c r="K32" s="506" t="s">
        <v>21</v>
      </c>
      <c r="L32" s="508" t="s">
        <v>22</v>
      </c>
      <c r="M32" s="317"/>
    </row>
    <row r="33" spans="1:18" ht="46.5" customHeight="1">
      <c r="A33" s="490"/>
      <c r="B33" s="491"/>
      <c r="C33" s="491"/>
      <c r="D33" s="491"/>
      <c r="E33" s="491"/>
      <c r="F33" s="491"/>
      <c r="G33" s="493"/>
      <c r="H33" s="495"/>
      <c r="I33" s="318" t="s">
        <v>23</v>
      </c>
      <c r="J33" s="319" t="s">
        <v>24</v>
      </c>
      <c r="K33" s="507"/>
      <c r="L33" s="509"/>
    </row>
    <row r="34" spans="1:18" ht="11.25" customHeight="1">
      <c r="A34" s="498" t="s">
        <v>25</v>
      </c>
      <c r="B34" s="499"/>
      <c r="C34" s="499"/>
      <c r="D34" s="499"/>
      <c r="E34" s="499"/>
      <c r="F34" s="500"/>
      <c r="G34" s="87">
        <v>2</v>
      </c>
      <c r="H34" s="88">
        <v>3</v>
      </c>
      <c r="I34" s="89" t="s">
        <v>26</v>
      </c>
      <c r="J34" s="90" t="s">
        <v>27</v>
      </c>
      <c r="K34" s="91">
        <v>6</v>
      </c>
      <c r="L34" s="91">
        <v>7</v>
      </c>
    </row>
    <row r="35" spans="1:18" s="327" customFormat="1" ht="14.25" customHeight="1">
      <c r="A35" s="320">
        <v>2</v>
      </c>
      <c r="B35" s="320"/>
      <c r="C35" s="321"/>
      <c r="D35" s="322"/>
      <c r="E35" s="320"/>
      <c r="F35" s="323"/>
      <c r="G35" s="322" t="s">
        <v>28</v>
      </c>
      <c r="H35" s="324">
        <v>1</v>
      </c>
      <c r="I35" s="325">
        <f>SUM(I36+I47+I67+I88+I95+I115+I141+I160+I170)</f>
        <v>10300</v>
      </c>
      <c r="J35" s="325">
        <f>SUM(J36+J47+J67+J88+J95+J115+J141+J160+J170)</f>
        <v>10300</v>
      </c>
      <c r="K35" s="326">
        <f>SUM(K36+K47+K67+K88+K95+K115+K141+K160+K170)</f>
        <v>10300</v>
      </c>
      <c r="L35" s="325">
        <f>SUM(L36+L47+L67+L88+L95+L115+L141+L160+L170)</f>
        <v>10300</v>
      </c>
    </row>
    <row r="36" spans="1:18" ht="16.5" customHeight="1">
      <c r="A36" s="320">
        <v>2</v>
      </c>
      <c r="B36" s="328">
        <v>1</v>
      </c>
      <c r="C36" s="329"/>
      <c r="D36" s="330"/>
      <c r="E36" s="331"/>
      <c r="F36" s="332"/>
      <c r="G36" s="333" t="s">
        <v>29</v>
      </c>
      <c r="H36" s="324">
        <v>2</v>
      </c>
      <c r="I36" s="325">
        <f>SUM(I37+I43)</f>
        <v>10300</v>
      </c>
      <c r="J36" s="325">
        <f>SUM(J37+J43)</f>
        <v>10300</v>
      </c>
      <c r="K36" s="334">
        <f>SUM(K37+K43)</f>
        <v>10300</v>
      </c>
      <c r="L36" s="335">
        <f>SUM(L37+L43)</f>
        <v>10300</v>
      </c>
      <c r="M36" s="43"/>
    </row>
    <row r="37" spans="1:18" ht="14.25" customHeight="1">
      <c r="A37" s="336">
        <v>2</v>
      </c>
      <c r="B37" s="336">
        <v>1</v>
      </c>
      <c r="C37" s="337">
        <v>1</v>
      </c>
      <c r="D37" s="338"/>
      <c r="E37" s="336"/>
      <c r="F37" s="339"/>
      <c r="G37" s="338" t="s">
        <v>30</v>
      </c>
      <c r="H37" s="324">
        <v>3</v>
      </c>
      <c r="I37" s="325">
        <f>SUM(I38)</f>
        <v>10100</v>
      </c>
      <c r="J37" s="325">
        <f>SUM(J38)</f>
        <v>10100</v>
      </c>
      <c r="K37" s="326">
        <f>SUM(K38)</f>
        <v>10100</v>
      </c>
      <c r="L37" s="325">
        <f>SUM(L38)</f>
        <v>10100</v>
      </c>
      <c r="M37" s="43"/>
      <c r="Q37" s="43"/>
    </row>
    <row r="38" spans="1:18" ht="13.5" customHeight="1">
      <c r="A38" s="340">
        <v>2</v>
      </c>
      <c r="B38" s="336">
        <v>1</v>
      </c>
      <c r="C38" s="337">
        <v>1</v>
      </c>
      <c r="D38" s="338">
        <v>1</v>
      </c>
      <c r="E38" s="336"/>
      <c r="F38" s="339"/>
      <c r="G38" s="338" t="s">
        <v>30</v>
      </c>
      <c r="H38" s="324">
        <v>4</v>
      </c>
      <c r="I38" s="325">
        <f>SUM(I39+I41)</f>
        <v>10100</v>
      </c>
      <c r="J38" s="325">
        <f t="shared" ref="J38:L39" si="0">SUM(J39)</f>
        <v>10100</v>
      </c>
      <c r="K38" s="325">
        <f t="shared" si="0"/>
        <v>10100</v>
      </c>
      <c r="L38" s="325">
        <f t="shared" si="0"/>
        <v>10100</v>
      </c>
      <c r="M38" s="43"/>
      <c r="Q38" s="341"/>
    </row>
    <row r="39" spans="1:18" ht="14.25" customHeight="1">
      <c r="A39" s="340">
        <v>2</v>
      </c>
      <c r="B39" s="336">
        <v>1</v>
      </c>
      <c r="C39" s="337">
        <v>1</v>
      </c>
      <c r="D39" s="338">
        <v>1</v>
      </c>
      <c r="E39" s="336">
        <v>1</v>
      </c>
      <c r="F39" s="339"/>
      <c r="G39" s="338" t="s">
        <v>31</v>
      </c>
      <c r="H39" s="324">
        <v>5</v>
      </c>
      <c r="I39" s="326">
        <f>SUM(I40)</f>
        <v>10100</v>
      </c>
      <c r="J39" s="326">
        <f t="shared" si="0"/>
        <v>10100</v>
      </c>
      <c r="K39" s="326">
        <f t="shared" si="0"/>
        <v>10100</v>
      </c>
      <c r="L39" s="326">
        <f t="shared" si="0"/>
        <v>10100</v>
      </c>
      <c r="M39" s="43"/>
      <c r="Q39" s="341"/>
    </row>
    <row r="40" spans="1:18" ht="14.25" customHeight="1">
      <c r="A40" s="340">
        <v>2</v>
      </c>
      <c r="B40" s="336">
        <v>1</v>
      </c>
      <c r="C40" s="337">
        <v>1</v>
      </c>
      <c r="D40" s="338">
        <v>1</v>
      </c>
      <c r="E40" s="336">
        <v>1</v>
      </c>
      <c r="F40" s="339">
        <v>1</v>
      </c>
      <c r="G40" s="338" t="s">
        <v>31</v>
      </c>
      <c r="H40" s="324">
        <v>6</v>
      </c>
      <c r="I40" s="342">
        <v>10100</v>
      </c>
      <c r="J40" s="343">
        <v>10100</v>
      </c>
      <c r="K40" s="343">
        <v>10100</v>
      </c>
      <c r="L40" s="343">
        <v>10100</v>
      </c>
      <c r="M40" s="43"/>
      <c r="Q40" s="341"/>
    </row>
    <row r="41" spans="1:18" ht="12.75" hidden="1" customHeight="1">
      <c r="A41" s="340">
        <v>2</v>
      </c>
      <c r="B41" s="336">
        <v>1</v>
      </c>
      <c r="C41" s="337">
        <v>1</v>
      </c>
      <c r="D41" s="338">
        <v>1</v>
      </c>
      <c r="E41" s="336">
        <v>2</v>
      </c>
      <c r="F41" s="339"/>
      <c r="G41" s="338" t="s">
        <v>32</v>
      </c>
      <c r="H41" s="324">
        <v>7</v>
      </c>
      <c r="I41" s="326">
        <f>I42</f>
        <v>0</v>
      </c>
      <c r="J41" s="326">
        <f>J42</f>
        <v>0</v>
      </c>
      <c r="K41" s="326">
        <f>K42</f>
        <v>0</v>
      </c>
      <c r="L41" s="326">
        <f>L42</f>
        <v>0</v>
      </c>
      <c r="M41" s="43"/>
      <c r="Q41" s="341"/>
    </row>
    <row r="42" spans="1:18" ht="12.75" hidden="1" customHeight="1">
      <c r="A42" s="340">
        <v>2</v>
      </c>
      <c r="B42" s="336">
        <v>1</v>
      </c>
      <c r="C42" s="337">
        <v>1</v>
      </c>
      <c r="D42" s="338">
        <v>1</v>
      </c>
      <c r="E42" s="336">
        <v>2</v>
      </c>
      <c r="F42" s="339">
        <v>1</v>
      </c>
      <c r="G42" s="338" t="s">
        <v>32</v>
      </c>
      <c r="H42" s="324">
        <v>8</v>
      </c>
      <c r="I42" s="343">
        <v>0</v>
      </c>
      <c r="J42" s="344">
        <v>0</v>
      </c>
      <c r="K42" s="343">
        <v>0</v>
      </c>
      <c r="L42" s="344">
        <v>0</v>
      </c>
      <c r="M42" s="43"/>
      <c r="Q42" s="341"/>
    </row>
    <row r="43" spans="1:18" ht="13.5" customHeight="1">
      <c r="A43" s="340">
        <v>2</v>
      </c>
      <c r="B43" s="336">
        <v>1</v>
      </c>
      <c r="C43" s="337">
        <v>2</v>
      </c>
      <c r="D43" s="338"/>
      <c r="E43" s="336"/>
      <c r="F43" s="339"/>
      <c r="G43" s="338" t="s">
        <v>33</v>
      </c>
      <c r="H43" s="324">
        <v>9</v>
      </c>
      <c r="I43" s="326">
        <f t="shared" ref="I43:L45" si="1">I44</f>
        <v>200</v>
      </c>
      <c r="J43" s="325">
        <f t="shared" si="1"/>
        <v>200</v>
      </c>
      <c r="K43" s="326">
        <f t="shared" si="1"/>
        <v>200</v>
      </c>
      <c r="L43" s="325">
        <f t="shared" si="1"/>
        <v>200</v>
      </c>
      <c r="M43" s="43"/>
      <c r="Q43" s="341"/>
    </row>
    <row r="44" spans="1:18">
      <c r="A44" s="340">
        <v>2</v>
      </c>
      <c r="B44" s="336">
        <v>1</v>
      </c>
      <c r="C44" s="337">
        <v>2</v>
      </c>
      <c r="D44" s="338">
        <v>1</v>
      </c>
      <c r="E44" s="336"/>
      <c r="F44" s="339"/>
      <c r="G44" s="338" t="s">
        <v>33</v>
      </c>
      <c r="H44" s="324">
        <v>10</v>
      </c>
      <c r="I44" s="326">
        <f t="shared" si="1"/>
        <v>200</v>
      </c>
      <c r="J44" s="325">
        <f t="shared" si="1"/>
        <v>200</v>
      </c>
      <c r="K44" s="325">
        <f t="shared" si="1"/>
        <v>200</v>
      </c>
      <c r="L44" s="325">
        <f t="shared" si="1"/>
        <v>200</v>
      </c>
      <c r="Q44" s="43"/>
    </row>
    <row r="45" spans="1:18" ht="13.5" customHeight="1">
      <c r="A45" s="340">
        <v>2</v>
      </c>
      <c r="B45" s="336">
        <v>1</v>
      </c>
      <c r="C45" s="337">
        <v>2</v>
      </c>
      <c r="D45" s="338">
        <v>1</v>
      </c>
      <c r="E45" s="336">
        <v>1</v>
      </c>
      <c r="F45" s="339"/>
      <c r="G45" s="338" t="s">
        <v>33</v>
      </c>
      <c r="H45" s="324">
        <v>11</v>
      </c>
      <c r="I45" s="325">
        <f t="shared" si="1"/>
        <v>200</v>
      </c>
      <c r="J45" s="325">
        <f t="shared" si="1"/>
        <v>200</v>
      </c>
      <c r="K45" s="325">
        <f t="shared" si="1"/>
        <v>200</v>
      </c>
      <c r="L45" s="325">
        <f t="shared" si="1"/>
        <v>200</v>
      </c>
      <c r="M45" s="43"/>
      <c r="Q45" s="341"/>
    </row>
    <row r="46" spans="1:18" ht="14.25" customHeight="1">
      <c r="A46" s="340">
        <v>2</v>
      </c>
      <c r="B46" s="336">
        <v>1</v>
      </c>
      <c r="C46" s="337">
        <v>2</v>
      </c>
      <c r="D46" s="338">
        <v>1</v>
      </c>
      <c r="E46" s="336">
        <v>1</v>
      </c>
      <c r="F46" s="339">
        <v>1</v>
      </c>
      <c r="G46" s="338" t="s">
        <v>33</v>
      </c>
      <c r="H46" s="324">
        <v>12</v>
      </c>
      <c r="I46" s="344">
        <v>200</v>
      </c>
      <c r="J46" s="343">
        <v>200</v>
      </c>
      <c r="K46" s="343">
        <v>200</v>
      </c>
      <c r="L46" s="343">
        <v>200</v>
      </c>
      <c r="M46" s="43"/>
      <c r="Q46" s="341"/>
    </row>
    <row r="47" spans="1:18" ht="26.25" hidden="1" customHeight="1">
      <c r="A47" s="345">
        <v>2</v>
      </c>
      <c r="B47" s="346">
        <v>2</v>
      </c>
      <c r="C47" s="329"/>
      <c r="D47" s="330"/>
      <c r="E47" s="331"/>
      <c r="F47" s="332"/>
      <c r="G47" s="333" t="s">
        <v>34</v>
      </c>
      <c r="H47" s="324">
        <v>13</v>
      </c>
      <c r="I47" s="347">
        <f t="shared" ref="I47:L49" si="2">I48</f>
        <v>0</v>
      </c>
      <c r="J47" s="348">
        <f t="shared" si="2"/>
        <v>0</v>
      </c>
      <c r="K47" s="347">
        <f t="shared" si="2"/>
        <v>0</v>
      </c>
      <c r="L47" s="347">
        <f t="shared" si="2"/>
        <v>0</v>
      </c>
      <c r="M47" s="43"/>
    </row>
    <row r="48" spans="1:18" ht="27" hidden="1" customHeight="1">
      <c r="A48" s="340">
        <v>2</v>
      </c>
      <c r="B48" s="336">
        <v>2</v>
      </c>
      <c r="C48" s="337">
        <v>1</v>
      </c>
      <c r="D48" s="338"/>
      <c r="E48" s="336"/>
      <c r="F48" s="339"/>
      <c r="G48" s="330" t="s">
        <v>34</v>
      </c>
      <c r="H48" s="324">
        <v>14</v>
      </c>
      <c r="I48" s="325">
        <f t="shared" si="2"/>
        <v>0</v>
      </c>
      <c r="J48" s="326">
        <f t="shared" si="2"/>
        <v>0</v>
      </c>
      <c r="K48" s="325">
        <f t="shared" si="2"/>
        <v>0</v>
      </c>
      <c r="L48" s="326">
        <f t="shared" si="2"/>
        <v>0</v>
      </c>
      <c r="M48" s="43"/>
      <c r="Q48" s="43"/>
      <c r="R48" s="341"/>
    </row>
    <row r="49" spans="1:18" ht="15.75" hidden="1" customHeight="1">
      <c r="A49" s="340">
        <v>2</v>
      </c>
      <c r="B49" s="336">
        <v>2</v>
      </c>
      <c r="C49" s="337">
        <v>1</v>
      </c>
      <c r="D49" s="338">
        <v>1</v>
      </c>
      <c r="E49" s="336"/>
      <c r="F49" s="339"/>
      <c r="G49" s="330" t="s">
        <v>34</v>
      </c>
      <c r="H49" s="324">
        <v>15</v>
      </c>
      <c r="I49" s="325">
        <f t="shared" si="2"/>
        <v>0</v>
      </c>
      <c r="J49" s="326">
        <f t="shared" si="2"/>
        <v>0</v>
      </c>
      <c r="K49" s="335">
        <f t="shared" si="2"/>
        <v>0</v>
      </c>
      <c r="L49" s="335">
        <f t="shared" si="2"/>
        <v>0</v>
      </c>
      <c r="M49" s="43"/>
      <c r="Q49" s="341"/>
      <c r="R49" s="43"/>
    </row>
    <row r="50" spans="1:18" ht="24.75" hidden="1" customHeight="1">
      <c r="A50" s="349">
        <v>2</v>
      </c>
      <c r="B50" s="350">
        <v>2</v>
      </c>
      <c r="C50" s="351">
        <v>1</v>
      </c>
      <c r="D50" s="352">
        <v>1</v>
      </c>
      <c r="E50" s="350">
        <v>1</v>
      </c>
      <c r="F50" s="353"/>
      <c r="G50" s="330" t="s">
        <v>34</v>
      </c>
      <c r="H50" s="324">
        <v>16</v>
      </c>
      <c r="I50" s="354">
        <f>SUM(I51:I66)</f>
        <v>0</v>
      </c>
      <c r="J50" s="354">
        <f>SUM(J51:J66)</f>
        <v>0</v>
      </c>
      <c r="K50" s="355">
        <f>SUM(K51:K66)</f>
        <v>0</v>
      </c>
      <c r="L50" s="355">
        <f>SUM(L51:L66)</f>
        <v>0</v>
      </c>
      <c r="M50" s="43"/>
      <c r="Q50" s="341"/>
      <c r="R50" s="43"/>
    </row>
    <row r="51" spans="1:18" ht="15.75" hidden="1" customHeight="1">
      <c r="A51" s="340">
        <v>2</v>
      </c>
      <c r="B51" s="336">
        <v>2</v>
      </c>
      <c r="C51" s="337">
        <v>1</v>
      </c>
      <c r="D51" s="338">
        <v>1</v>
      </c>
      <c r="E51" s="336">
        <v>1</v>
      </c>
      <c r="F51" s="356">
        <v>1</v>
      </c>
      <c r="G51" s="338" t="s">
        <v>35</v>
      </c>
      <c r="H51" s="324">
        <v>17</v>
      </c>
      <c r="I51" s="343">
        <v>0</v>
      </c>
      <c r="J51" s="343">
        <v>0</v>
      </c>
      <c r="K51" s="343">
        <v>0</v>
      </c>
      <c r="L51" s="343">
        <v>0</v>
      </c>
      <c r="M51" s="43"/>
      <c r="Q51" s="341"/>
      <c r="R51" s="43"/>
    </row>
    <row r="52" spans="1:18" ht="26.25" hidden="1" customHeight="1">
      <c r="A52" s="340">
        <v>2</v>
      </c>
      <c r="B52" s="336">
        <v>2</v>
      </c>
      <c r="C52" s="337">
        <v>1</v>
      </c>
      <c r="D52" s="338">
        <v>1</v>
      </c>
      <c r="E52" s="336">
        <v>1</v>
      </c>
      <c r="F52" s="339">
        <v>2</v>
      </c>
      <c r="G52" s="338" t="s">
        <v>36</v>
      </c>
      <c r="H52" s="324">
        <v>18</v>
      </c>
      <c r="I52" s="343">
        <v>0</v>
      </c>
      <c r="J52" s="343">
        <v>0</v>
      </c>
      <c r="K52" s="343">
        <v>0</v>
      </c>
      <c r="L52" s="343">
        <v>0</v>
      </c>
      <c r="M52" s="43"/>
      <c r="Q52" s="341"/>
      <c r="R52" s="43"/>
    </row>
    <row r="53" spans="1:18" ht="26.25" hidden="1" customHeight="1">
      <c r="A53" s="340">
        <v>2</v>
      </c>
      <c r="B53" s="336">
        <v>2</v>
      </c>
      <c r="C53" s="337">
        <v>1</v>
      </c>
      <c r="D53" s="338">
        <v>1</v>
      </c>
      <c r="E53" s="336">
        <v>1</v>
      </c>
      <c r="F53" s="339">
        <v>5</v>
      </c>
      <c r="G53" s="338" t="s">
        <v>37</v>
      </c>
      <c r="H53" s="324">
        <v>19</v>
      </c>
      <c r="I53" s="343">
        <v>0</v>
      </c>
      <c r="J53" s="343">
        <v>0</v>
      </c>
      <c r="K53" s="343">
        <v>0</v>
      </c>
      <c r="L53" s="343">
        <v>0</v>
      </c>
      <c r="M53" s="43"/>
      <c r="Q53" s="341"/>
      <c r="R53" s="43"/>
    </row>
    <row r="54" spans="1:18" ht="27" hidden="1" customHeight="1">
      <c r="A54" s="340">
        <v>2</v>
      </c>
      <c r="B54" s="336">
        <v>2</v>
      </c>
      <c r="C54" s="337">
        <v>1</v>
      </c>
      <c r="D54" s="338">
        <v>1</v>
      </c>
      <c r="E54" s="336">
        <v>1</v>
      </c>
      <c r="F54" s="339">
        <v>6</v>
      </c>
      <c r="G54" s="338" t="s">
        <v>38</v>
      </c>
      <c r="H54" s="324">
        <v>20</v>
      </c>
      <c r="I54" s="343">
        <v>0</v>
      </c>
      <c r="J54" s="343">
        <v>0</v>
      </c>
      <c r="K54" s="343">
        <v>0</v>
      </c>
      <c r="L54" s="343">
        <v>0</v>
      </c>
      <c r="M54" s="43"/>
      <c r="Q54" s="341"/>
      <c r="R54" s="43"/>
    </row>
    <row r="55" spans="1:18" ht="26.25" hidden="1" customHeight="1">
      <c r="A55" s="357">
        <v>2</v>
      </c>
      <c r="B55" s="331">
        <v>2</v>
      </c>
      <c r="C55" s="329">
        <v>1</v>
      </c>
      <c r="D55" s="330">
        <v>1</v>
      </c>
      <c r="E55" s="331">
        <v>1</v>
      </c>
      <c r="F55" s="332">
        <v>7</v>
      </c>
      <c r="G55" s="330" t="s">
        <v>39</v>
      </c>
      <c r="H55" s="324">
        <v>21</v>
      </c>
      <c r="I55" s="343">
        <v>0</v>
      </c>
      <c r="J55" s="343">
        <v>0</v>
      </c>
      <c r="K55" s="343">
        <v>0</v>
      </c>
      <c r="L55" s="343">
        <v>0</v>
      </c>
      <c r="M55" s="43"/>
      <c r="Q55" s="341"/>
      <c r="R55" s="43"/>
    </row>
    <row r="56" spans="1:18" ht="12" hidden="1" customHeight="1">
      <c r="A56" s="340">
        <v>2</v>
      </c>
      <c r="B56" s="336">
        <v>2</v>
      </c>
      <c r="C56" s="337">
        <v>1</v>
      </c>
      <c r="D56" s="338">
        <v>1</v>
      </c>
      <c r="E56" s="336">
        <v>1</v>
      </c>
      <c r="F56" s="339">
        <v>11</v>
      </c>
      <c r="G56" s="338" t="s">
        <v>40</v>
      </c>
      <c r="H56" s="324">
        <v>22</v>
      </c>
      <c r="I56" s="344">
        <v>0</v>
      </c>
      <c r="J56" s="343">
        <v>0</v>
      </c>
      <c r="K56" s="343">
        <v>0</v>
      </c>
      <c r="L56" s="343">
        <v>0</v>
      </c>
      <c r="M56" s="43"/>
      <c r="Q56" s="341"/>
      <c r="R56" s="43"/>
    </row>
    <row r="57" spans="1:18" ht="15.75" hidden="1" customHeight="1">
      <c r="A57" s="349">
        <v>2</v>
      </c>
      <c r="B57" s="358">
        <v>2</v>
      </c>
      <c r="C57" s="359">
        <v>1</v>
      </c>
      <c r="D57" s="359">
        <v>1</v>
      </c>
      <c r="E57" s="359">
        <v>1</v>
      </c>
      <c r="F57" s="360">
        <v>12</v>
      </c>
      <c r="G57" s="361" t="s">
        <v>41</v>
      </c>
      <c r="H57" s="324">
        <v>23</v>
      </c>
      <c r="I57" s="362">
        <v>0</v>
      </c>
      <c r="J57" s="343">
        <v>0</v>
      </c>
      <c r="K57" s="343">
        <v>0</v>
      </c>
      <c r="L57" s="343">
        <v>0</v>
      </c>
      <c r="M57" s="43"/>
      <c r="Q57" s="341"/>
      <c r="R57" s="43"/>
    </row>
    <row r="58" spans="1:18" ht="25.5" hidden="1" customHeight="1">
      <c r="A58" s="340">
        <v>2</v>
      </c>
      <c r="B58" s="336">
        <v>2</v>
      </c>
      <c r="C58" s="337">
        <v>1</v>
      </c>
      <c r="D58" s="337">
        <v>1</v>
      </c>
      <c r="E58" s="337">
        <v>1</v>
      </c>
      <c r="F58" s="339">
        <v>14</v>
      </c>
      <c r="G58" s="363" t="s">
        <v>42</v>
      </c>
      <c r="H58" s="324">
        <v>24</v>
      </c>
      <c r="I58" s="344">
        <v>0</v>
      </c>
      <c r="J58" s="344">
        <v>0</v>
      </c>
      <c r="K58" s="344">
        <v>0</v>
      </c>
      <c r="L58" s="344">
        <v>0</v>
      </c>
      <c r="M58" s="43"/>
      <c r="Q58" s="341"/>
      <c r="R58" s="43"/>
    </row>
    <row r="59" spans="1:18" ht="27.75" hidden="1" customHeight="1">
      <c r="A59" s="340">
        <v>2</v>
      </c>
      <c r="B59" s="336">
        <v>2</v>
      </c>
      <c r="C59" s="337">
        <v>1</v>
      </c>
      <c r="D59" s="337">
        <v>1</v>
      </c>
      <c r="E59" s="337">
        <v>1</v>
      </c>
      <c r="F59" s="339">
        <v>15</v>
      </c>
      <c r="G59" s="338" t="s">
        <v>43</v>
      </c>
      <c r="H59" s="324">
        <v>25</v>
      </c>
      <c r="I59" s="344">
        <v>0</v>
      </c>
      <c r="J59" s="343">
        <v>0</v>
      </c>
      <c r="K59" s="343">
        <v>0</v>
      </c>
      <c r="L59" s="343">
        <v>0</v>
      </c>
      <c r="M59" s="43"/>
      <c r="Q59" s="341"/>
      <c r="R59" s="43"/>
    </row>
    <row r="60" spans="1:18" ht="15.75" hidden="1" customHeight="1">
      <c r="A60" s="340">
        <v>2</v>
      </c>
      <c r="B60" s="336">
        <v>2</v>
      </c>
      <c r="C60" s="337">
        <v>1</v>
      </c>
      <c r="D60" s="337">
        <v>1</v>
      </c>
      <c r="E60" s="337">
        <v>1</v>
      </c>
      <c r="F60" s="339">
        <v>16</v>
      </c>
      <c r="G60" s="338" t="s">
        <v>44</v>
      </c>
      <c r="H60" s="324">
        <v>26</v>
      </c>
      <c r="I60" s="344">
        <v>0</v>
      </c>
      <c r="J60" s="343">
        <v>0</v>
      </c>
      <c r="K60" s="343">
        <v>0</v>
      </c>
      <c r="L60" s="343">
        <v>0</v>
      </c>
      <c r="M60" s="43"/>
      <c r="Q60" s="341"/>
      <c r="R60" s="43"/>
    </row>
    <row r="61" spans="1:18" ht="27.75" hidden="1" customHeight="1">
      <c r="A61" s="340">
        <v>2</v>
      </c>
      <c r="B61" s="336">
        <v>2</v>
      </c>
      <c r="C61" s="337">
        <v>1</v>
      </c>
      <c r="D61" s="337">
        <v>1</v>
      </c>
      <c r="E61" s="337">
        <v>1</v>
      </c>
      <c r="F61" s="339">
        <v>17</v>
      </c>
      <c r="G61" s="338" t="s">
        <v>45</v>
      </c>
      <c r="H61" s="324">
        <v>27</v>
      </c>
      <c r="I61" s="344">
        <v>0</v>
      </c>
      <c r="J61" s="344">
        <v>0</v>
      </c>
      <c r="K61" s="344">
        <v>0</v>
      </c>
      <c r="L61" s="344">
        <v>0</v>
      </c>
      <c r="M61" s="43"/>
      <c r="Q61" s="341"/>
      <c r="R61" s="43"/>
    </row>
    <row r="62" spans="1:18" ht="14.25" hidden="1" customHeight="1">
      <c r="A62" s="340">
        <v>2</v>
      </c>
      <c r="B62" s="336">
        <v>2</v>
      </c>
      <c r="C62" s="337">
        <v>1</v>
      </c>
      <c r="D62" s="337">
        <v>1</v>
      </c>
      <c r="E62" s="337">
        <v>1</v>
      </c>
      <c r="F62" s="339">
        <v>20</v>
      </c>
      <c r="G62" s="338" t="s">
        <v>46</v>
      </c>
      <c r="H62" s="324">
        <v>28</v>
      </c>
      <c r="I62" s="344">
        <v>0</v>
      </c>
      <c r="J62" s="343">
        <v>0</v>
      </c>
      <c r="K62" s="343">
        <v>0</v>
      </c>
      <c r="L62" s="343">
        <v>0</v>
      </c>
      <c r="M62" s="43"/>
      <c r="Q62" s="341"/>
      <c r="R62" s="43"/>
    </row>
    <row r="63" spans="1:18" ht="27.75" hidden="1" customHeight="1">
      <c r="A63" s="340">
        <v>2</v>
      </c>
      <c r="B63" s="336">
        <v>2</v>
      </c>
      <c r="C63" s="337">
        <v>1</v>
      </c>
      <c r="D63" s="337">
        <v>1</v>
      </c>
      <c r="E63" s="337">
        <v>1</v>
      </c>
      <c r="F63" s="339">
        <v>21</v>
      </c>
      <c r="G63" s="338" t="s">
        <v>47</v>
      </c>
      <c r="H63" s="324">
        <v>29</v>
      </c>
      <c r="I63" s="344">
        <v>0</v>
      </c>
      <c r="J63" s="343">
        <v>0</v>
      </c>
      <c r="K63" s="343">
        <v>0</v>
      </c>
      <c r="L63" s="343">
        <v>0</v>
      </c>
      <c r="M63" s="43"/>
      <c r="Q63" s="341"/>
      <c r="R63" s="43"/>
    </row>
    <row r="64" spans="1:18" ht="12" hidden="1" customHeight="1">
      <c r="A64" s="340">
        <v>2</v>
      </c>
      <c r="B64" s="336">
        <v>2</v>
      </c>
      <c r="C64" s="337">
        <v>1</v>
      </c>
      <c r="D64" s="337">
        <v>1</v>
      </c>
      <c r="E64" s="337">
        <v>1</v>
      </c>
      <c r="F64" s="339">
        <v>22</v>
      </c>
      <c r="G64" s="338" t="s">
        <v>48</v>
      </c>
      <c r="H64" s="324">
        <v>30</v>
      </c>
      <c r="I64" s="344">
        <v>0</v>
      </c>
      <c r="J64" s="343">
        <v>0</v>
      </c>
      <c r="K64" s="343">
        <v>0</v>
      </c>
      <c r="L64" s="343">
        <v>0</v>
      </c>
      <c r="M64" s="43"/>
      <c r="Q64" s="341"/>
      <c r="R64" s="43"/>
    </row>
    <row r="65" spans="1:18" ht="12" hidden="1" customHeight="1">
      <c r="A65" s="340">
        <v>2</v>
      </c>
      <c r="B65" s="336">
        <v>2</v>
      </c>
      <c r="C65" s="337">
        <v>1</v>
      </c>
      <c r="D65" s="337">
        <v>1</v>
      </c>
      <c r="E65" s="337">
        <v>1</v>
      </c>
      <c r="F65" s="339">
        <v>23</v>
      </c>
      <c r="G65" s="338" t="s">
        <v>443</v>
      </c>
      <c r="H65" s="324">
        <v>31</v>
      </c>
      <c r="I65" s="344">
        <v>0</v>
      </c>
      <c r="J65" s="343">
        <v>0</v>
      </c>
      <c r="K65" s="343">
        <v>0</v>
      </c>
      <c r="L65" s="343">
        <v>0</v>
      </c>
      <c r="M65" s="43"/>
      <c r="Q65" s="341"/>
      <c r="R65" s="43"/>
    </row>
    <row r="66" spans="1:18" ht="15" hidden="1" customHeight="1">
      <c r="A66" s="340">
        <v>2</v>
      </c>
      <c r="B66" s="336">
        <v>2</v>
      </c>
      <c r="C66" s="337">
        <v>1</v>
      </c>
      <c r="D66" s="337">
        <v>1</v>
      </c>
      <c r="E66" s="337">
        <v>1</v>
      </c>
      <c r="F66" s="339">
        <v>30</v>
      </c>
      <c r="G66" s="338" t="s">
        <v>49</v>
      </c>
      <c r="H66" s="324">
        <v>32</v>
      </c>
      <c r="I66" s="344">
        <v>0</v>
      </c>
      <c r="J66" s="343">
        <v>0</v>
      </c>
      <c r="K66" s="343">
        <v>0</v>
      </c>
      <c r="L66" s="343">
        <v>0</v>
      </c>
      <c r="M66" s="43"/>
      <c r="Q66" s="341"/>
      <c r="R66" s="43"/>
    </row>
    <row r="67" spans="1:18" ht="14.25" hidden="1" customHeight="1">
      <c r="A67" s="364">
        <v>2</v>
      </c>
      <c r="B67" s="365">
        <v>3</v>
      </c>
      <c r="C67" s="328"/>
      <c r="D67" s="329"/>
      <c r="E67" s="329"/>
      <c r="F67" s="332"/>
      <c r="G67" s="366" t="s">
        <v>50</v>
      </c>
      <c r="H67" s="324">
        <v>33</v>
      </c>
      <c r="I67" s="347">
        <f>I68</f>
        <v>0</v>
      </c>
      <c r="J67" s="347">
        <f>J68</f>
        <v>0</v>
      </c>
      <c r="K67" s="347">
        <f>K68</f>
        <v>0</v>
      </c>
      <c r="L67" s="347">
        <f>L68</f>
        <v>0</v>
      </c>
      <c r="M67" s="43"/>
    </row>
    <row r="68" spans="1:18" ht="13.5" hidden="1" customHeight="1">
      <c r="A68" s="340">
        <v>2</v>
      </c>
      <c r="B68" s="336">
        <v>3</v>
      </c>
      <c r="C68" s="337">
        <v>1</v>
      </c>
      <c r="D68" s="337"/>
      <c r="E68" s="337"/>
      <c r="F68" s="339"/>
      <c r="G68" s="338" t="s">
        <v>51</v>
      </c>
      <c r="H68" s="324">
        <v>34</v>
      </c>
      <c r="I68" s="325">
        <f>SUM(I69+I74+I79)</f>
        <v>0</v>
      </c>
      <c r="J68" s="367">
        <f>SUM(J69+J74+J79)</f>
        <v>0</v>
      </c>
      <c r="K68" s="326">
        <f>SUM(K69+K74+K79)</f>
        <v>0</v>
      </c>
      <c r="L68" s="325">
        <f>SUM(L69+L74+L79)</f>
        <v>0</v>
      </c>
      <c r="M68" s="43"/>
      <c r="Q68" s="43"/>
      <c r="R68" s="341"/>
    </row>
    <row r="69" spans="1:18" ht="15" hidden="1" customHeight="1">
      <c r="A69" s="340">
        <v>2</v>
      </c>
      <c r="B69" s="336">
        <v>3</v>
      </c>
      <c r="C69" s="337">
        <v>1</v>
      </c>
      <c r="D69" s="337">
        <v>1</v>
      </c>
      <c r="E69" s="337"/>
      <c r="F69" s="339"/>
      <c r="G69" s="338" t="s">
        <v>52</v>
      </c>
      <c r="H69" s="324">
        <v>35</v>
      </c>
      <c r="I69" s="325">
        <f>I70</f>
        <v>0</v>
      </c>
      <c r="J69" s="367">
        <f>J70</f>
        <v>0</v>
      </c>
      <c r="K69" s="326">
        <f>K70</f>
        <v>0</v>
      </c>
      <c r="L69" s="325">
        <f>L70</f>
        <v>0</v>
      </c>
      <c r="M69" s="43"/>
      <c r="Q69" s="341"/>
      <c r="R69" s="43"/>
    </row>
    <row r="70" spans="1:18" ht="13.5" hidden="1" customHeight="1">
      <c r="A70" s="340">
        <v>2</v>
      </c>
      <c r="B70" s="336">
        <v>3</v>
      </c>
      <c r="C70" s="337">
        <v>1</v>
      </c>
      <c r="D70" s="337">
        <v>1</v>
      </c>
      <c r="E70" s="337">
        <v>1</v>
      </c>
      <c r="F70" s="339"/>
      <c r="G70" s="338" t="s">
        <v>52</v>
      </c>
      <c r="H70" s="324">
        <v>36</v>
      </c>
      <c r="I70" s="325">
        <f>SUM(I71:I73)</f>
        <v>0</v>
      </c>
      <c r="J70" s="367">
        <f>SUM(J71:J73)</f>
        <v>0</v>
      </c>
      <c r="K70" s="326">
        <f>SUM(K71:K73)</f>
        <v>0</v>
      </c>
      <c r="L70" s="325">
        <f>SUM(L71:L73)</f>
        <v>0</v>
      </c>
      <c r="M70" s="43"/>
      <c r="Q70" s="341"/>
      <c r="R70" s="43"/>
    </row>
    <row r="71" spans="1:18" s="368" customFormat="1" ht="25.5" hidden="1" customHeight="1">
      <c r="A71" s="340">
        <v>2</v>
      </c>
      <c r="B71" s="336">
        <v>3</v>
      </c>
      <c r="C71" s="337">
        <v>1</v>
      </c>
      <c r="D71" s="337">
        <v>1</v>
      </c>
      <c r="E71" s="337">
        <v>1</v>
      </c>
      <c r="F71" s="339">
        <v>1</v>
      </c>
      <c r="G71" s="338" t="s">
        <v>53</v>
      </c>
      <c r="H71" s="324">
        <v>37</v>
      </c>
      <c r="I71" s="344">
        <v>0</v>
      </c>
      <c r="J71" s="344">
        <v>0</v>
      </c>
      <c r="K71" s="344">
        <v>0</v>
      </c>
      <c r="L71" s="344">
        <v>0</v>
      </c>
      <c r="Q71" s="341"/>
      <c r="R71" s="43"/>
    </row>
    <row r="72" spans="1:18" ht="19.5" hidden="1" customHeight="1">
      <c r="A72" s="340">
        <v>2</v>
      </c>
      <c r="B72" s="331">
        <v>3</v>
      </c>
      <c r="C72" s="329">
        <v>1</v>
      </c>
      <c r="D72" s="329">
        <v>1</v>
      </c>
      <c r="E72" s="329">
        <v>1</v>
      </c>
      <c r="F72" s="332">
        <v>2</v>
      </c>
      <c r="G72" s="330" t="s">
        <v>54</v>
      </c>
      <c r="H72" s="324">
        <v>38</v>
      </c>
      <c r="I72" s="342">
        <v>0</v>
      </c>
      <c r="J72" s="342">
        <v>0</v>
      </c>
      <c r="K72" s="342">
        <v>0</v>
      </c>
      <c r="L72" s="342">
        <v>0</v>
      </c>
      <c r="M72" s="43"/>
      <c r="Q72" s="341"/>
      <c r="R72" s="43"/>
    </row>
    <row r="73" spans="1:18" ht="16.5" hidden="1" customHeight="1">
      <c r="A73" s="336">
        <v>2</v>
      </c>
      <c r="B73" s="337">
        <v>3</v>
      </c>
      <c r="C73" s="337">
        <v>1</v>
      </c>
      <c r="D73" s="337">
        <v>1</v>
      </c>
      <c r="E73" s="337">
        <v>1</v>
      </c>
      <c r="F73" s="339">
        <v>3</v>
      </c>
      <c r="G73" s="338" t="s">
        <v>55</v>
      </c>
      <c r="H73" s="324">
        <v>39</v>
      </c>
      <c r="I73" s="344">
        <v>0</v>
      </c>
      <c r="J73" s="344">
        <v>0</v>
      </c>
      <c r="K73" s="344">
        <v>0</v>
      </c>
      <c r="L73" s="344">
        <v>0</v>
      </c>
      <c r="M73" s="43"/>
      <c r="Q73" s="341"/>
      <c r="R73" s="43"/>
    </row>
    <row r="74" spans="1:18" ht="29.25" hidden="1" customHeight="1">
      <c r="A74" s="331">
        <v>2</v>
      </c>
      <c r="B74" s="329">
        <v>3</v>
      </c>
      <c r="C74" s="329">
        <v>1</v>
      </c>
      <c r="D74" s="329">
        <v>2</v>
      </c>
      <c r="E74" s="329"/>
      <c r="F74" s="332"/>
      <c r="G74" s="330" t="s">
        <v>56</v>
      </c>
      <c r="H74" s="324">
        <v>40</v>
      </c>
      <c r="I74" s="347">
        <f>I75</f>
        <v>0</v>
      </c>
      <c r="J74" s="369">
        <f>J75</f>
        <v>0</v>
      </c>
      <c r="K74" s="348">
        <f>K75</f>
        <v>0</v>
      </c>
      <c r="L74" s="348">
        <f>L75</f>
        <v>0</v>
      </c>
      <c r="M74" s="43"/>
      <c r="Q74" s="341"/>
      <c r="R74" s="43"/>
    </row>
    <row r="75" spans="1:18" ht="27" hidden="1" customHeight="1">
      <c r="A75" s="350">
        <v>2</v>
      </c>
      <c r="B75" s="351">
        <v>3</v>
      </c>
      <c r="C75" s="351">
        <v>1</v>
      </c>
      <c r="D75" s="351">
        <v>2</v>
      </c>
      <c r="E75" s="351">
        <v>1</v>
      </c>
      <c r="F75" s="353"/>
      <c r="G75" s="330" t="s">
        <v>56</v>
      </c>
      <c r="H75" s="324">
        <v>41</v>
      </c>
      <c r="I75" s="335">
        <f>SUM(I76:I78)</f>
        <v>0</v>
      </c>
      <c r="J75" s="370">
        <f>SUM(J76:J78)</f>
        <v>0</v>
      </c>
      <c r="K75" s="334">
        <f>SUM(K76:K78)</f>
        <v>0</v>
      </c>
      <c r="L75" s="326">
        <f>SUM(L76:L78)</f>
        <v>0</v>
      </c>
      <c r="M75" s="43"/>
      <c r="Q75" s="341"/>
      <c r="R75" s="43"/>
    </row>
    <row r="76" spans="1:18" s="368" customFormat="1" ht="27" hidden="1" customHeight="1">
      <c r="A76" s="336">
        <v>2</v>
      </c>
      <c r="B76" s="337">
        <v>3</v>
      </c>
      <c r="C76" s="337">
        <v>1</v>
      </c>
      <c r="D76" s="337">
        <v>2</v>
      </c>
      <c r="E76" s="337">
        <v>1</v>
      </c>
      <c r="F76" s="339">
        <v>1</v>
      </c>
      <c r="G76" s="340" t="s">
        <v>53</v>
      </c>
      <c r="H76" s="324">
        <v>42</v>
      </c>
      <c r="I76" s="344">
        <v>0</v>
      </c>
      <c r="J76" s="344">
        <v>0</v>
      </c>
      <c r="K76" s="344">
        <v>0</v>
      </c>
      <c r="L76" s="344">
        <v>0</v>
      </c>
      <c r="Q76" s="341"/>
      <c r="R76" s="43"/>
    </row>
    <row r="77" spans="1:18" ht="16.5" hidden="1" customHeight="1">
      <c r="A77" s="336">
        <v>2</v>
      </c>
      <c r="B77" s="337">
        <v>3</v>
      </c>
      <c r="C77" s="337">
        <v>1</v>
      </c>
      <c r="D77" s="337">
        <v>2</v>
      </c>
      <c r="E77" s="337">
        <v>1</v>
      </c>
      <c r="F77" s="339">
        <v>2</v>
      </c>
      <c r="G77" s="340" t="s">
        <v>54</v>
      </c>
      <c r="H77" s="324">
        <v>43</v>
      </c>
      <c r="I77" s="344">
        <v>0</v>
      </c>
      <c r="J77" s="344">
        <v>0</v>
      </c>
      <c r="K77" s="344">
        <v>0</v>
      </c>
      <c r="L77" s="344">
        <v>0</v>
      </c>
      <c r="M77" s="43"/>
      <c r="Q77" s="341"/>
      <c r="R77" s="43"/>
    </row>
    <row r="78" spans="1:18" ht="15" hidden="1" customHeight="1">
      <c r="A78" s="336">
        <v>2</v>
      </c>
      <c r="B78" s="337">
        <v>3</v>
      </c>
      <c r="C78" s="337">
        <v>1</v>
      </c>
      <c r="D78" s="337">
        <v>2</v>
      </c>
      <c r="E78" s="337">
        <v>1</v>
      </c>
      <c r="F78" s="339">
        <v>3</v>
      </c>
      <c r="G78" s="340" t="s">
        <v>55</v>
      </c>
      <c r="H78" s="324">
        <v>44</v>
      </c>
      <c r="I78" s="344">
        <v>0</v>
      </c>
      <c r="J78" s="344">
        <v>0</v>
      </c>
      <c r="K78" s="344">
        <v>0</v>
      </c>
      <c r="L78" s="344">
        <v>0</v>
      </c>
      <c r="M78" s="43"/>
      <c r="Q78" s="341"/>
      <c r="R78" s="43"/>
    </row>
    <row r="79" spans="1:18" ht="27.75" hidden="1" customHeight="1">
      <c r="A79" s="336">
        <v>2</v>
      </c>
      <c r="B79" s="337">
        <v>3</v>
      </c>
      <c r="C79" s="337">
        <v>1</v>
      </c>
      <c r="D79" s="337">
        <v>3</v>
      </c>
      <c r="E79" s="337"/>
      <c r="F79" s="339"/>
      <c r="G79" s="340" t="s">
        <v>444</v>
      </c>
      <c r="H79" s="324">
        <v>45</v>
      </c>
      <c r="I79" s="325">
        <f>I80</f>
        <v>0</v>
      </c>
      <c r="J79" s="367">
        <f>J80</f>
        <v>0</v>
      </c>
      <c r="K79" s="326">
        <f>K80</f>
        <v>0</v>
      </c>
      <c r="L79" s="326">
        <f>L80</f>
        <v>0</v>
      </c>
      <c r="M79" s="43"/>
      <c r="Q79" s="341"/>
      <c r="R79" s="43"/>
    </row>
    <row r="80" spans="1:18" ht="26.25" hidden="1" customHeight="1">
      <c r="A80" s="336">
        <v>2</v>
      </c>
      <c r="B80" s="337">
        <v>3</v>
      </c>
      <c r="C80" s="337">
        <v>1</v>
      </c>
      <c r="D80" s="337">
        <v>3</v>
      </c>
      <c r="E80" s="337">
        <v>1</v>
      </c>
      <c r="F80" s="339"/>
      <c r="G80" s="340" t="s">
        <v>445</v>
      </c>
      <c r="H80" s="324">
        <v>46</v>
      </c>
      <c r="I80" s="325">
        <f>SUM(I81:I83)</f>
        <v>0</v>
      </c>
      <c r="J80" s="367">
        <f>SUM(J81:J83)</f>
        <v>0</v>
      </c>
      <c r="K80" s="326">
        <f>SUM(K81:K83)</f>
        <v>0</v>
      </c>
      <c r="L80" s="326">
        <f>SUM(L81:L83)</f>
        <v>0</v>
      </c>
      <c r="M80" s="43"/>
      <c r="Q80" s="341"/>
      <c r="R80" s="43"/>
    </row>
    <row r="81" spans="1:18" ht="15" hidden="1" customHeight="1">
      <c r="A81" s="331">
        <v>2</v>
      </c>
      <c r="B81" s="329">
        <v>3</v>
      </c>
      <c r="C81" s="329">
        <v>1</v>
      </c>
      <c r="D81" s="329">
        <v>3</v>
      </c>
      <c r="E81" s="329">
        <v>1</v>
      </c>
      <c r="F81" s="332">
        <v>1</v>
      </c>
      <c r="G81" s="357" t="s">
        <v>57</v>
      </c>
      <c r="H81" s="324">
        <v>47</v>
      </c>
      <c r="I81" s="342">
        <v>0</v>
      </c>
      <c r="J81" s="342">
        <v>0</v>
      </c>
      <c r="K81" s="342">
        <v>0</v>
      </c>
      <c r="L81" s="342">
        <v>0</v>
      </c>
      <c r="M81" s="43"/>
      <c r="Q81" s="341"/>
      <c r="R81" s="43"/>
    </row>
    <row r="82" spans="1:18" ht="16.5" hidden="1" customHeight="1">
      <c r="A82" s="336">
        <v>2</v>
      </c>
      <c r="B82" s="337">
        <v>3</v>
      </c>
      <c r="C82" s="337">
        <v>1</v>
      </c>
      <c r="D82" s="337">
        <v>3</v>
      </c>
      <c r="E82" s="337">
        <v>1</v>
      </c>
      <c r="F82" s="339">
        <v>2</v>
      </c>
      <c r="G82" s="340" t="s">
        <v>58</v>
      </c>
      <c r="H82" s="324">
        <v>48</v>
      </c>
      <c r="I82" s="344">
        <v>0</v>
      </c>
      <c r="J82" s="344">
        <v>0</v>
      </c>
      <c r="K82" s="344">
        <v>0</v>
      </c>
      <c r="L82" s="344">
        <v>0</v>
      </c>
      <c r="M82" s="43"/>
      <c r="Q82" s="341"/>
      <c r="R82" s="43"/>
    </row>
    <row r="83" spans="1:18" ht="17.25" hidden="1" customHeight="1">
      <c r="A83" s="331">
        <v>2</v>
      </c>
      <c r="B83" s="329">
        <v>3</v>
      </c>
      <c r="C83" s="329">
        <v>1</v>
      </c>
      <c r="D83" s="329">
        <v>3</v>
      </c>
      <c r="E83" s="329">
        <v>1</v>
      </c>
      <c r="F83" s="332">
        <v>3</v>
      </c>
      <c r="G83" s="357" t="s">
        <v>59</v>
      </c>
      <c r="H83" s="324">
        <v>49</v>
      </c>
      <c r="I83" s="342">
        <v>0</v>
      </c>
      <c r="J83" s="342">
        <v>0</v>
      </c>
      <c r="K83" s="342">
        <v>0</v>
      </c>
      <c r="L83" s="342">
        <v>0</v>
      </c>
      <c r="M83" s="43"/>
      <c r="Q83" s="341"/>
      <c r="R83" s="43"/>
    </row>
    <row r="84" spans="1:18" ht="12.75" hidden="1" customHeight="1">
      <c r="A84" s="331">
        <v>2</v>
      </c>
      <c r="B84" s="329">
        <v>3</v>
      </c>
      <c r="C84" s="329">
        <v>2</v>
      </c>
      <c r="D84" s="329"/>
      <c r="E84" s="329"/>
      <c r="F84" s="332"/>
      <c r="G84" s="357" t="s">
        <v>60</v>
      </c>
      <c r="H84" s="324">
        <v>50</v>
      </c>
      <c r="I84" s="325">
        <f t="shared" ref="I84:L85" si="3">I85</f>
        <v>0</v>
      </c>
      <c r="J84" s="325">
        <f t="shared" si="3"/>
        <v>0</v>
      </c>
      <c r="K84" s="325">
        <f t="shared" si="3"/>
        <v>0</v>
      </c>
      <c r="L84" s="325">
        <f t="shared" si="3"/>
        <v>0</v>
      </c>
      <c r="M84" s="43"/>
    </row>
    <row r="85" spans="1:18" ht="12" hidden="1" customHeight="1">
      <c r="A85" s="331">
        <v>2</v>
      </c>
      <c r="B85" s="329">
        <v>3</v>
      </c>
      <c r="C85" s="329">
        <v>2</v>
      </c>
      <c r="D85" s="329">
        <v>1</v>
      </c>
      <c r="E85" s="329"/>
      <c r="F85" s="332"/>
      <c r="G85" s="357" t="s">
        <v>60</v>
      </c>
      <c r="H85" s="324">
        <v>51</v>
      </c>
      <c r="I85" s="325">
        <f t="shared" si="3"/>
        <v>0</v>
      </c>
      <c r="J85" s="325">
        <f t="shared" si="3"/>
        <v>0</v>
      </c>
      <c r="K85" s="325">
        <f t="shared" si="3"/>
        <v>0</v>
      </c>
      <c r="L85" s="325">
        <f t="shared" si="3"/>
        <v>0</v>
      </c>
      <c r="M85" s="43"/>
    </row>
    <row r="86" spans="1:18" ht="15.75" hidden="1" customHeight="1">
      <c r="A86" s="331">
        <v>2</v>
      </c>
      <c r="B86" s="329">
        <v>3</v>
      </c>
      <c r="C86" s="329">
        <v>2</v>
      </c>
      <c r="D86" s="329">
        <v>1</v>
      </c>
      <c r="E86" s="329">
        <v>1</v>
      </c>
      <c r="F86" s="332"/>
      <c r="G86" s="357" t="s">
        <v>60</v>
      </c>
      <c r="H86" s="324">
        <v>52</v>
      </c>
      <c r="I86" s="325">
        <f>SUM(I87)</f>
        <v>0</v>
      </c>
      <c r="J86" s="325">
        <f>SUM(J87)</f>
        <v>0</v>
      </c>
      <c r="K86" s="325">
        <f>SUM(K87)</f>
        <v>0</v>
      </c>
      <c r="L86" s="325">
        <f>SUM(L87)</f>
        <v>0</v>
      </c>
      <c r="M86" s="43"/>
    </row>
    <row r="87" spans="1:18" ht="13.5" hidden="1" customHeight="1">
      <c r="A87" s="331">
        <v>2</v>
      </c>
      <c r="B87" s="329">
        <v>3</v>
      </c>
      <c r="C87" s="329">
        <v>2</v>
      </c>
      <c r="D87" s="329">
        <v>1</v>
      </c>
      <c r="E87" s="329">
        <v>1</v>
      </c>
      <c r="F87" s="332">
        <v>1</v>
      </c>
      <c r="G87" s="357" t="s">
        <v>60</v>
      </c>
      <c r="H87" s="324">
        <v>53</v>
      </c>
      <c r="I87" s="344">
        <v>0</v>
      </c>
      <c r="J87" s="344">
        <v>0</v>
      </c>
      <c r="K87" s="344">
        <v>0</v>
      </c>
      <c r="L87" s="344">
        <v>0</v>
      </c>
      <c r="M87" s="43"/>
    </row>
    <row r="88" spans="1:18" ht="16.5" hidden="1" customHeight="1">
      <c r="A88" s="320">
        <v>2</v>
      </c>
      <c r="B88" s="321">
        <v>4</v>
      </c>
      <c r="C88" s="321"/>
      <c r="D88" s="321"/>
      <c r="E88" s="321"/>
      <c r="F88" s="323"/>
      <c r="G88" s="371" t="s">
        <v>61</v>
      </c>
      <c r="H88" s="324">
        <v>54</v>
      </c>
      <c r="I88" s="325">
        <f t="shared" ref="I88:L90" si="4">I89</f>
        <v>0</v>
      </c>
      <c r="J88" s="367">
        <f t="shared" si="4"/>
        <v>0</v>
      </c>
      <c r="K88" s="326">
        <f t="shared" si="4"/>
        <v>0</v>
      </c>
      <c r="L88" s="326">
        <f t="shared" si="4"/>
        <v>0</v>
      </c>
      <c r="M88" s="43"/>
    </row>
    <row r="89" spans="1:18" ht="15.75" hidden="1" customHeight="1">
      <c r="A89" s="336">
        <v>2</v>
      </c>
      <c r="B89" s="337">
        <v>4</v>
      </c>
      <c r="C89" s="337">
        <v>1</v>
      </c>
      <c r="D89" s="337"/>
      <c r="E89" s="337"/>
      <c r="F89" s="339"/>
      <c r="G89" s="340" t="s">
        <v>62</v>
      </c>
      <c r="H89" s="324">
        <v>55</v>
      </c>
      <c r="I89" s="325">
        <f t="shared" si="4"/>
        <v>0</v>
      </c>
      <c r="J89" s="367">
        <f t="shared" si="4"/>
        <v>0</v>
      </c>
      <c r="K89" s="326">
        <f t="shared" si="4"/>
        <v>0</v>
      </c>
      <c r="L89" s="326">
        <f t="shared" si="4"/>
        <v>0</v>
      </c>
      <c r="M89" s="43"/>
    </row>
    <row r="90" spans="1:18" ht="17.25" hidden="1" customHeight="1">
      <c r="A90" s="336">
        <v>2</v>
      </c>
      <c r="B90" s="337">
        <v>4</v>
      </c>
      <c r="C90" s="337">
        <v>1</v>
      </c>
      <c r="D90" s="337">
        <v>1</v>
      </c>
      <c r="E90" s="337"/>
      <c r="F90" s="339"/>
      <c r="G90" s="340" t="s">
        <v>62</v>
      </c>
      <c r="H90" s="324">
        <v>56</v>
      </c>
      <c r="I90" s="325">
        <f t="shared" si="4"/>
        <v>0</v>
      </c>
      <c r="J90" s="367">
        <f t="shared" si="4"/>
        <v>0</v>
      </c>
      <c r="K90" s="326">
        <f t="shared" si="4"/>
        <v>0</v>
      </c>
      <c r="L90" s="326">
        <f t="shared" si="4"/>
        <v>0</v>
      </c>
      <c r="M90" s="43"/>
    </row>
    <row r="91" spans="1:18" ht="18" hidden="1" customHeight="1">
      <c r="A91" s="336">
        <v>2</v>
      </c>
      <c r="B91" s="337">
        <v>4</v>
      </c>
      <c r="C91" s="337">
        <v>1</v>
      </c>
      <c r="D91" s="337">
        <v>1</v>
      </c>
      <c r="E91" s="337">
        <v>1</v>
      </c>
      <c r="F91" s="339"/>
      <c r="G91" s="340" t="s">
        <v>62</v>
      </c>
      <c r="H91" s="324">
        <v>57</v>
      </c>
      <c r="I91" s="325">
        <f>SUM(I92:I94)</f>
        <v>0</v>
      </c>
      <c r="J91" s="367">
        <f>SUM(J92:J94)</f>
        <v>0</v>
      </c>
      <c r="K91" s="326">
        <f>SUM(K92:K94)</f>
        <v>0</v>
      </c>
      <c r="L91" s="326">
        <f>SUM(L92:L94)</f>
        <v>0</v>
      </c>
      <c r="M91" s="43"/>
    </row>
    <row r="92" spans="1:18" ht="14.25" hidden="1" customHeight="1">
      <c r="A92" s="336">
        <v>2</v>
      </c>
      <c r="B92" s="337">
        <v>4</v>
      </c>
      <c r="C92" s="337">
        <v>1</v>
      </c>
      <c r="D92" s="337">
        <v>1</v>
      </c>
      <c r="E92" s="337">
        <v>1</v>
      </c>
      <c r="F92" s="339">
        <v>1</v>
      </c>
      <c r="G92" s="340" t="s">
        <v>63</v>
      </c>
      <c r="H92" s="324">
        <v>58</v>
      </c>
      <c r="I92" s="344">
        <v>0</v>
      </c>
      <c r="J92" s="344">
        <v>0</v>
      </c>
      <c r="K92" s="344">
        <v>0</v>
      </c>
      <c r="L92" s="344">
        <v>0</v>
      </c>
      <c r="M92" s="43"/>
    </row>
    <row r="93" spans="1:18" ht="13.5" hidden="1" customHeight="1">
      <c r="A93" s="336">
        <v>2</v>
      </c>
      <c r="B93" s="336">
        <v>4</v>
      </c>
      <c r="C93" s="336">
        <v>1</v>
      </c>
      <c r="D93" s="337">
        <v>1</v>
      </c>
      <c r="E93" s="337">
        <v>1</v>
      </c>
      <c r="F93" s="372">
        <v>2</v>
      </c>
      <c r="G93" s="338" t="s">
        <v>64</v>
      </c>
      <c r="H93" s="324">
        <v>59</v>
      </c>
      <c r="I93" s="344">
        <v>0</v>
      </c>
      <c r="J93" s="344">
        <v>0</v>
      </c>
      <c r="K93" s="344">
        <v>0</v>
      </c>
      <c r="L93" s="344">
        <v>0</v>
      </c>
      <c r="M93" s="43"/>
    </row>
    <row r="94" spans="1:18" hidden="1">
      <c r="A94" s="336">
        <v>2</v>
      </c>
      <c r="B94" s="337">
        <v>4</v>
      </c>
      <c r="C94" s="336">
        <v>1</v>
      </c>
      <c r="D94" s="337">
        <v>1</v>
      </c>
      <c r="E94" s="337">
        <v>1</v>
      </c>
      <c r="F94" s="372">
        <v>3</v>
      </c>
      <c r="G94" s="338" t="s">
        <v>65</v>
      </c>
      <c r="H94" s="324">
        <v>60</v>
      </c>
      <c r="I94" s="344">
        <v>0</v>
      </c>
      <c r="J94" s="344">
        <v>0</v>
      </c>
      <c r="K94" s="344">
        <v>0</v>
      </c>
      <c r="L94" s="344">
        <v>0</v>
      </c>
    </row>
    <row r="95" spans="1:18" hidden="1">
      <c r="A95" s="320">
        <v>2</v>
      </c>
      <c r="B95" s="321">
        <v>5</v>
      </c>
      <c r="C95" s="320"/>
      <c r="D95" s="321"/>
      <c r="E95" s="321"/>
      <c r="F95" s="373"/>
      <c r="G95" s="322" t="s">
        <v>66</v>
      </c>
      <c r="H95" s="324">
        <v>61</v>
      </c>
      <c r="I95" s="325">
        <f>SUM(I96+I101+I106)</f>
        <v>0</v>
      </c>
      <c r="J95" s="367">
        <f>SUM(J96+J101+J106)</f>
        <v>0</v>
      </c>
      <c r="K95" s="326">
        <f>SUM(K96+K101+K106)</f>
        <v>0</v>
      </c>
      <c r="L95" s="326">
        <f>SUM(L96+L101+L106)</f>
        <v>0</v>
      </c>
    </row>
    <row r="96" spans="1:18" hidden="1">
      <c r="A96" s="331">
        <v>2</v>
      </c>
      <c r="B96" s="329">
        <v>5</v>
      </c>
      <c r="C96" s="331">
        <v>1</v>
      </c>
      <c r="D96" s="329"/>
      <c r="E96" s="329"/>
      <c r="F96" s="374"/>
      <c r="G96" s="330" t="s">
        <v>67</v>
      </c>
      <c r="H96" s="324">
        <v>62</v>
      </c>
      <c r="I96" s="347">
        <f t="shared" ref="I96:L97" si="5">I97</f>
        <v>0</v>
      </c>
      <c r="J96" s="369">
        <f t="shared" si="5"/>
        <v>0</v>
      </c>
      <c r="K96" s="348">
        <f t="shared" si="5"/>
        <v>0</v>
      </c>
      <c r="L96" s="348">
        <f t="shared" si="5"/>
        <v>0</v>
      </c>
    </row>
    <row r="97" spans="1:13" hidden="1">
      <c r="A97" s="336">
        <v>2</v>
      </c>
      <c r="B97" s="337">
        <v>5</v>
      </c>
      <c r="C97" s="336">
        <v>1</v>
      </c>
      <c r="D97" s="337">
        <v>1</v>
      </c>
      <c r="E97" s="337"/>
      <c r="F97" s="372"/>
      <c r="G97" s="338" t="s">
        <v>67</v>
      </c>
      <c r="H97" s="324">
        <v>63</v>
      </c>
      <c r="I97" s="325">
        <f t="shared" si="5"/>
        <v>0</v>
      </c>
      <c r="J97" s="367">
        <f t="shared" si="5"/>
        <v>0</v>
      </c>
      <c r="K97" s="326">
        <f t="shared" si="5"/>
        <v>0</v>
      </c>
      <c r="L97" s="326">
        <f t="shared" si="5"/>
        <v>0</v>
      </c>
    </row>
    <row r="98" spans="1:13" hidden="1">
      <c r="A98" s="336">
        <v>2</v>
      </c>
      <c r="B98" s="337">
        <v>5</v>
      </c>
      <c r="C98" s="336">
        <v>1</v>
      </c>
      <c r="D98" s="337">
        <v>1</v>
      </c>
      <c r="E98" s="337">
        <v>1</v>
      </c>
      <c r="F98" s="372"/>
      <c r="G98" s="338" t="s">
        <v>67</v>
      </c>
      <c r="H98" s="324">
        <v>64</v>
      </c>
      <c r="I98" s="325">
        <f>SUM(I99:I100)</f>
        <v>0</v>
      </c>
      <c r="J98" s="367">
        <f>SUM(J99:J100)</f>
        <v>0</v>
      </c>
      <c r="K98" s="326">
        <f>SUM(K99:K100)</f>
        <v>0</v>
      </c>
      <c r="L98" s="326">
        <f>SUM(L99:L100)</f>
        <v>0</v>
      </c>
    </row>
    <row r="99" spans="1:13" ht="25.5" hidden="1" customHeight="1">
      <c r="A99" s="336">
        <v>2</v>
      </c>
      <c r="B99" s="337">
        <v>5</v>
      </c>
      <c r="C99" s="336">
        <v>1</v>
      </c>
      <c r="D99" s="337">
        <v>1</v>
      </c>
      <c r="E99" s="337">
        <v>1</v>
      </c>
      <c r="F99" s="372">
        <v>1</v>
      </c>
      <c r="G99" s="338" t="s">
        <v>68</v>
      </c>
      <c r="H99" s="324">
        <v>65</v>
      </c>
      <c r="I99" s="344">
        <v>0</v>
      </c>
      <c r="J99" s="344">
        <v>0</v>
      </c>
      <c r="K99" s="344">
        <v>0</v>
      </c>
      <c r="L99" s="344">
        <v>0</v>
      </c>
      <c r="M99" s="43"/>
    </row>
    <row r="100" spans="1:13" ht="15.75" hidden="1" customHeight="1">
      <c r="A100" s="336">
        <v>2</v>
      </c>
      <c r="B100" s="337">
        <v>5</v>
      </c>
      <c r="C100" s="336">
        <v>1</v>
      </c>
      <c r="D100" s="337">
        <v>1</v>
      </c>
      <c r="E100" s="337">
        <v>1</v>
      </c>
      <c r="F100" s="372">
        <v>2</v>
      </c>
      <c r="G100" s="338" t="s">
        <v>69</v>
      </c>
      <c r="H100" s="324">
        <v>66</v>
      </c>
      <c r="I100" s="344">
        <v>0</v>
      </c>
      <c r="J100" s="344">
        <v>0</v>
      </c>
      <c r="K100" s="344">
        <v>0</v>
      </c>
      <c r="L100" s="344">
        <v>0</v>
      </c>
      <c r="M100" s="43"/>
    </row>
    <row r="101" spans="1:13" ht="12" hidden="1" customHeight="1">
      <c r="A101" s="336">
        <v>2</v>
      </c>
      <c r="B101" s="337">
        <v>5</v>
      </c>
      <c r="C101" s="336">
        <v>2</v>
      </c>
      <c r="D101" s="337"/>
      <c r="E101" s="337"/>
      <c r="F101" s="372"/>
      <c r="G101" s="338" t="s">
        <v>70</v>
      </c>
      <c r="H101" s="324">
        <v>67</v>
      </c>
      <c r="I101" s="325">
        <f t="shared" ref="I101:L102" si="6">I102</f>
        <v>0</v>
      </c>
      <c r="J101" s="367">
        <f t="shared" si="6"/>
        <v>0</v>
      </c>
      <c r="K101" s="326">
        <f t="shared" si="6"/>
        <v>0</v>
      </c>
      <c r="L101" s="325">
        <f t="shared" si="6"/>
        <v>0</v>
      </c>
      <c r="M101" s="43"/>
    </row>
    <row r="102" spans="1:13" ht="15.75" hidden="1" customHeight="1">
      <c r="A102" s="340">
        <v>2</v>
      </c>
      <c r="B102" s="336">
        <v>5</v>
      </c>
      <c r="C102" s="337">
        <v>2</v>
      </c>
      <c r="D102" s="338">
        <v>1</v>
      </c>
      <c r="E102" s="336"/>
      <c r="F102" s="372"/>
      <c r="G102" s="338" t="s">
        <v>70</v>
      </c>
      <c r="H102" s="324">
        <v>68</v>
      </c>
      <c r="I102" s="325">
        <f t="shared" si="6"/>
        <v>0</v>
      </c>
      <c r="J102" s="367">
        <f t="shared" si="6"/>
        <v>0</v>
      </c>
      <c r="K102" s="326">
        <f t="shared" si="6"/>
        <v>0</v>
      </c>
      <c r="L102" s="325">
        <f t="shared" si="6"/>
        <v>0</v>
      </c>
      <c r="M102" s="43"/>
    </row>
    <row r="103" spans="1:13" ht="15" hidden="1" customHeight="1">
      <c r="A103" s="340">
        <v>2</v>
      </c>
      <c r="B103" s="336">
        <v>5</v>
      </c>
      <c r="C103" s="337">
        <v>2</v>
      </c>
      <c r="D103" s="338">
        <v>1</v>
      </c>
      <c r="E103" s="336">
        <v>1</v>
      </c>
      <c r="F103" s="372"/>
      <c r="G103" s="338" t="s">
        <v>70</v>
      </c>
      <c r="H103" s="324">
        <v>69</v>
      </c>
      <c r="I103" s="325">
        <f>SUM(I104:I105)</f>
        <v>0</v>
      </c>
      <c r="J103" s="367">
        <f>SUM(J104:J105)</f>
        <v>0</v>
      </c>
      <c r="K103" s="326">
        <f>SUM(K104:K105)</f>
        <v>0</v>
      </c>
      <c r="L103" s="325">
        <f>SUM(L104:L105)</f>
        <v>0</v>
      </c>
      <c r="M103" s="43"/>
    </row>
    <row r="104" spans="1:13" ht="25.5" hidden="1" customHeight="1">
      <c r="A104" s="340">
        <v>2</v>
      </c>
      <c r="B104" s="336">
        <v>5</v>
      </c>
      <c r="C104" s="337">
        <v>2</v>
      </c>
      <c r="D104" s="338">
        <v>1</v>
      </c>
      <c r="E104" s="336">
        <v>1</v>
      </c>
      <c r="F104" s="372">
        <v>1</v>
      </c>
      <c r="G104" s="338" t="s">
        <v>71</v>
      </c>
      <c r="H104" s="324">
        <v>70</v>
      </c>
      <c r="I104" s="344">
        <v>0</v>
      </c>
      <c r="J104" s="344">
        <v>0</v>
      </c>
      <c r="K104" s="344">
        <v>0</v>
      </c>
      <c r="L104" s="344">
        <v>0</v>
      </c>
      <c r="M104" s="43"/>
    </row>
    <row r="105" spans="1:13" ht="25.5" hidden="1" customHeight="1">
      <c r="A105" s="340">
        <v>2</v>
      </c>
      <c r="B105" s="336">
        <v>5</v>
      </c>
      <c r="C105" s="337">
        <v>2</v>
      </c>
      <c r="D105" s="338">
        <v>1</v>
      </c>
      <c r="E105" s="336">
        <v>1</v>
      </c>
      <c r="F105" s="372">
        <v>2</v>
      </c>
      <c r="G105" s="338" t="s">
        <v>72</v>
      </c>
      <c r="H105" s="324">
        <v>71</v>
      </c>
      <c r="I105" s="344">
        <v>0</v>
      </c>
      <c r="J105" s="344">
        <v>0</v>
      </c>
      <c r="K105" s="344">
        <v>0</v>
      </c>
      <c r="L105" s="344">
        <v>0</v>
      </c>
      <c r="M105" s="43"/>
    </row>
    <row r="106" spans="1:13" ht="28.5" hidden="1" customHeight="1">
      <c r="A106" s="340">
        <v>2</v>
      </c>
      <c r="B106" s="336">
        <v>5</v>
      </c>
      <c r="C106" s="337">
        <v>3</v>
      </c>
      <c r="D106" s="338"/>
      <c r="E106" s="336"/>
      <c r="F106" s="372"/>
      <c r="G106" s="338" t="s">
        <v>73</v>
      </c>
      <c r="H106" s="324">
        <v>72</v>
      </c>
      <c r="I106" s="325">
        <f>I107+I111</f>
        <v>0</v>
      </c>
      <c r="J106" s="325">
        <f>J107+J111</f>
        <v>0</v>
      </c>
      <c r="K106" s="325">
        <f>K107+K111</f>
        <v>0</v>
      </c>
      <c r="L106" s="325">
        <f>L107+L111</f>
        <v>0</v>
      </c>
      <c r="M106" s="43"/>
    </row>
    <row r="107" spans="1:13" ht="27" hidden="1" customHeight="1">
      <c r="A107" s="340">
        <v>2</v>
      </c>
      <c r="B107" s="336">
        <v>5</v>
      </c>
      <c r="C107" s="337">
        <v>3</v>
      </c>
      <c r="D107" s="338">
        <v>1</v>
      </c>
      <c r="E107" s="336"/>
      <c r="F107" s="372"/>
      <c r="G107" s="338" t="s">
        <v>74</v>
      </c>
      <c r="H107" s="324">
        <v>73</v>
      </c>
      <c r="I107" s="325">
        <f>I108</f>
        <v>0</v>
      </c>
      <c r="J107" s="367">
        <f>J108</f>
        <v>0</v>
      </c>
      <c r="K107" s="326">
        <f>K108</f>
        <v>0</v>
      </c>
      <c r="L107" s="325">
        <f>L108</f>
        <v>0</v>
      </c>
      <c r="M107" s="43"/>
    </row>
    <row r="108" spans="1:13" ht="30" hidden="1" customHeight="1">
      <c r="A108" s="349">
        <v>2</v>
      </c>
      <c r="B108" s="350">
        <v>5</v>
      </c>
      <c r="C108" s="351">
        <v>3</v>
      </c>
      <c r="D108" s="352">
        <v>1</v>
      </c>
      <c r="E108" s="350">
        <v>1</v>
      </c>
      <c r="F108" s="375"/>
      <c r="G108" s="352" t="s">
        <v>74</v>
      </c>
      <c r="H108" s="324">
        <v>74</v>
      </c>
      <c r="I108" s="335">
        <f>SUM(I109:I110)</f>
        <v>0</v>
      </c>
      <c r="J108" s="370">
        <f>SUM(J109:J110)</f>
        <v>0</v>
      </c>
      <c r="K108" s="334">
        <f>SUM(K109:K110)</f>
        <v>0</v>
      </c>
      <c r="L108" s="335">
        <f>SUM(L109:L110)</f>
        <v>0</v>
      </c>
      <c r="M108" s="43"/>
    </row>
    <row r="109" spans="1:13" ht="26.25" hidden="1" customHeight="1">
      <c r="A109" s="340">
        <v>2</v>
      </c>
      <c r="B109" s="336">
        <v>5</v>
      </c>
      <c r="C109" s="337">
        <v>3</v>
      </c>
      <c r="D109" s="338">
        <v>1</v>
      </c>
      <c r="E109" s="336">
        <v>1</v>
      </c>
      <c r="F109" s="372">
        <v>1</v>
      </c>
      <c r="G109" s="338" t="s">
        <v>74</v>
      </c>
      <c r="H109" s="324">
        <v>75</v>
      </c>
      <c r="I109" s="344">
        <v>0</v>
      </c>
      <c r="J109" s="344">
        <v>0</v>
      </c>
      <c r="K109" s="344">
        <v>0</v>
      </c>
      <c r="L109" s="344">
        <v>0</v>
      </c>
      <c r="M109" s="43"/>
    </row>
    <row r="110" spans="1:13" ht="26.25" hidden="1" customHeight="1">
      <c r="A110" s="349">
        <v>2</v>
      </c>
      <c r="B110" s="350">
        <v>5</v>
      </c>
      <c r="C110" s="351">
        <v>3</v>
      </c>
      <c r="D110" s="352">
        <v>1</v>
      </c>
      <c r="E110" s="350">
        <v>1</v>
      </c>
      <c r="F110" s="375">
        <v>2</v>
      </c>
      <c r="G110" s="352" t="s">
        <v>75</v>
      </c>
      <c r="H110" s="324">
        <v>76</v>
      </c>
      <c r="I110" s="344">
        <v>0</v>
      </c>
      <c r="J110" s="344">
        <v>0</v>
      </c>
      <c r="K110" s="344">
        <v>0</v>
      </c>
      <c r="L110" s="344">
        <v>0</v>
      </c>
      <c r="M110" s="43"/>
    </row>
    <row r="111" spans="1:13" ht="27.75" hidden="1" customHeight="1">
      <c r="A111" s="349">
        <v>2</v>
      </c>
      <c r="B111" s="350">
        <v>5</v>
      </c>
      <c r="C111" s="351">
        <v>3</v>
      </c>
      <c r="D111" s="352">
        <v>2</v>
      </c>
      <c r="E111" s="350"/>
      <c r="F111" s="375"/>
      <c r="G111" s="352" t="s">
        <v>76</v>
      </c>
      <c r="H111" s="324">
        <v>77</v>
      </c>
      <c r="I111" s="335">
        <f>I112</f>
        <v>0</v>
      </c>
      <c r="J111" s="335">
        <f>J112</f>
        <v>0</v>
      </c>
      <c r="K111" s="335">
        <f>K112</f>
        <v>0</v>
      </c>
      <c r="L111" s="335">
        <f>L112</f>
        <v>0</v>
      </c>
      <c r="M111" s="43"/>
    </row>
    <row r="112" spans="1:13" ht="25.5" hidden="1" customHeight="1">
      <c r="A112" s="349">
        <v>2</v>
      </c>
      <c r="B112" s="350">
        <v>5</v>
      </c>
      <c r="C112" s="351">
        <v>3</v>
      </c>
      <c r="D112" s="352">
        <v>2</v>
      </c>
      <c r="E112" s="350">
        <v>1</v>
      </c>
      <c r="F112" s="375"/>
      <c r="G112" s="352" t="s">
        <v>76</v>
      </c>
      <c r="H112" s="324">
        <v>78</v>
      </c>
      <c r="I112" s="335">
        <f>SUM(I113:I114)</f>
        <v>0</v>
      </c>
      <c r="J112" s="335">
        <f>SUM(J113:J114)</f>
        <v>0</v>
      </c>
      <c r="K112" s="335">
        <f>SUM(K113:K114)</f>
        <v>0</v>
      </c>
      <c r="L112" s="335">
        <f>SUM(L113:L114)</f>
        <v>0</v>
      </c>
      <c r="M112" s="43"/>
    </row>
    <row r="113" spans="1:13" ht="30" hidden="1" customHeight="1">
      <c r="A113" s="349">
        <v>2</v>
      </c>
      <c r="B113" s="350">
        <v>5</v>
      </c>
      <c r="C113" s="351">
        <v>3</v>
      </c>
      <c r="D113" s="352">
        <v>2</v>
      </c>
      <c r="E113" s="350">
        <v>1</v>
      </c>
      <c r="F113" s="375">
        <v>1</v>
      </c>
      <c r="G113" s="352" t="s">
        <v>76</v>
      </c>
      <c r="H113" s="324">
        <v>79</v>
      </c>
      <c r="I113" s="344">
        <v>0</v>
      </c>
      <c r="J113" s="344">
        <v>0</v>
      </c>
      <c r="K113" s="344">
        <v>0</v>
      </c>
      <c r="L113" s="344">
        <v>0</v>
      </c>
      <c r="M113" s="43"/>
    </row>
    <row r="114" spans="1:13" ht="18" hidden="1" customHeight="1">
      <c r="A114" s="349">
        <v>2</v>
      </c>
      <c r="B114" s="350">
        <v>5</v>
      </c>
      <c r="C114" s="351">
        <v>3</v>
      </c>
      <c r="D114" s="352">
        <v>2</v>
      </c>
      <c r="E114" s="350">
        <v>1</v>
      </c>
      <c r="F114" s="375">
        <v>2</v>
      </c>
      <c r="G114" s="352" t="s">
        <v>77</v>
      </c>
      <c r="H114" s="324">
        <v>80</v>
      </c>
      <c r="I114" s="344">
        <v>0</v>
      </c>
      <c r="J114" s="344">
        <v>0</v>
      </c>
      <c r="K114" s="344">
        <v>0</v>
      </c>
      <c r="L114" s="344">
        <v>0</v>
      </c>
      <c r="M114" s="43"/>
    </row>
    <row r="115" spans="1:13" ht="16.5" hidden="1" customHeight="1">
      <c r="A115" s="371">
        <v>2</v>
      </c>
      <c r="B115" s="320">
        <v>6</v>
      </c>
      <c r="C115" s="321"/>
      <c r="D115" s="322"/>
      <c r="E115" s="320"/>
      <c r="F115" s="373"/>
      <c r="G115" s="376" t="s">
        <v>78</v>
      </c>
      <c r="H115" s="324">
        <v>81</v>
      </c>
      <c r="I115" s="325">
        <f>SUM(I116+I121+I125+I129+I133+I137)</f>
        <v>0</v>
      </c>
      <c r="J115" s="325">
        <f>SUM(J116+J121+J125+J129+J133+J137)</f>
        <v>0</v>
      </c>
      <c r="K115" s="325">
        <f>SUM(K116+K121+K125+K129+K133+K137)</f>
        <v>0</v>
      </c>
      <c r="L115" s="325">
        <f>SUM(L116+L121+L125+L129+L133+L137)</f>
        <v>0</v>
      </c>
      <c r="M115" s="43"/>
    </row>
    <row r="116" spans="1:13" ht="14.25" hidden="1" customHeight="1">
      <c r="A116" s="349">
        <v>2</v>
      </c>
      <c r="B116" s="350">
        <v>6</v>
      </c>
      <c r="C116" s="351">
        <v>1</v>
      </c>
      <c r="D116" s="352"/>
      <c r="E116" s="350"/>
      <c r="F116" s="375"/>
      <c r="G116" s="352" t="s">
        <v>79</v>
      </c>
      <c r="H116" s="324">
        <v>82</v>
      </c>
      <c r="I116" s="335">
        <f t="shared" ref="I116:L117" si="7">I117</f>
        <v>0</v>
      </c>
      <c r="J116" s="370">
        <f t="shared" si="7"/>
        <v>0</v>
      </c>
      <c r="K116" s="334">
        <f t="shared" si="7"/>
        <v>0</v>
      </c>
      <c r="L116" s="335">
        <f t="shared" si="7"/>
        <v>0</v>
      </c>
      <c r="M116" s="43"/>
    </row>
    <row r="117" spans="1:13" ht="14.25" hidden="1" customHeight="1">
      <c r="A117" s="340">
        <v>2</v>
      </c>
      <c r="B117" s="336">
        <v>6</v>
      </c>
      <c r="C117" s="337">
        <v>1</v>
      </c>
      <c r="D117" s="338">
        <v>1</v>
      </c>
      <c r="E117" s="336"/>
      <c r="F117" s="372"/>
      <c r="G117" s="338" t="s">
        <v>79</v>
      </c>
      <c r="H117" s="324">
        <v>83</v>
      </c>
      <c r="I117" s="325">
        <f t="shared" si="7"/>
        <v>0</v>
      </c>
      <c r="J117" s="367">
        <f t="shared" si="7"/>
        <v>0</v>
      </c>
      <c r="K117" s="326">
        <f t="shared" si="7"/>
        <v>0</v>
      </c>
      <c r="L117" s="325">
        <f t="shared" si="7"/>
        <v>0</v>
      </c>
      <c r="M117" s="43"/>
    </row>
    <row r="118" spans="1:13" hidden="1">
      <c r="A118" s="340">
        <v>2</v>
      </c>
      <c r="B118" s="336">
        <v>6</v>
      </c>
      <c r="C118" s="337">
        <v>1</v>
      </c>
      <c r="D118" s="338">
        <v>1</v>
      </c>
      <c r="E118" s="336">
        <v>1</v>
      </c>
      <c r="F118" s="372"/>
      <c r="G118" s="338" t="s">
        <v>79</v>
      </c>
      <c r="H118" s="324">
        <v>84</v>
      </c>
      <c r="I118" s="325">
        <f>SUM(I119:I120)</f>
        <v>0</v>
      </c>
      <c r="J118" s="367">
        <f>SUM(J119:J120)</f>
        <v>0</v>
      </c>
      <c r="K118" s="326">
        <f>SUM(K119:K120)</f>
        <v>0</v>
      </c>
      <c r="L118" s="325">
        <f>SUM(L119:L120)</f>
        <v>0</v>
      </c>
    </row>
    <row r="119" spans="1:13" ht="13.5" hidden="1" customHeight="1">
      <c r="A119" s="340">
        <v>2</v>
      </c>
      <c r="B119" s="336">
        <v>6</v>
      </c>
      <c r="C119" s="337">
        <v>1</v>
      </c>
      <c r="D119" s="338">
        <v>1</v>
      </c>
      <c r="E119" s="336">
        <v>1</v>
      </c>
      <c r="F119" s="372">
        <v>1</v>
      </c>
      <c r="G119" s="338" t="s">
        <v>80</v>
      </c>
      <c r="H119" s="324">
        <v>85</v>
      </c>
      <c r="I119" s="344">
        <v>0</v>
      </c>
      <c r="J119" s="344">
        <v>0</v>
      </c>
      <c r="K119" s="344">
        <v>0</v>
      </c>
      <c r="L119" s="344">
        <v>0</v>
      </c>
      <c r="M119" s="43"/>
    </row>
    <row r="120" spans="1:13" hidden="1">
      <c r="A120" s="357">
        <v>2</v>
      </c>
      <c r="B120" s="331">
        <v>6</v>
      </c>
      <c r="C120" s="329">
        <v>1</v>
      </c>
      <c r="D120" s="330">
        <v>1</v>
      </c>
      <c r="E120" s="331">
        <v>1</v>
      </c>
      <c r="F120" s="374">
        <v>2</v>
      </c>
      <c r="G120" s="330" t="s">
        <v>81</v>
      </c>
      <c r="H120" s="324">
        <v>86</v>
      </c>
      <c r="I120" s="342">
        <v>0</v>
      </c>
      <c r="J120" s="342">
        <v>0</v>
      </c>
      <c r="K120" s="342">
        <v>0</v>
      </c>
      <c r="L120" s="342">
        <v>0</v>
      </c>
    </row>
    <row r="121" spans="1:13" ht="25.5" hidden="1" customHeight="1">
      <c r="A121" s="340">
        <v>2</v>
      </c>
      <c r="B121" s="336">
        <v>6</v>
      </c>
      <c r="C121" s="337">
        <v>2</v>
      </c>
      <c r="D121" s="338"/>
      <c r="E121" s="336"/>
      <c r="F121" s="372"/>
      <c r="G121" s="338" t="s">
        <v>82</v>
      </c>
      <c r="H121" s="324">
        <v>87</v>
      </c>
      <c r="I121" s="325">
        <f t="shared" ref="I121:L123" si="8">I122</f>
        <v>0</v>
      </c>
      <c r="J121" s="367">
        <f t="shared" si="8"/>
        <v>0</v>
      </c>
      <c r="K121" s="326">
        <f t="shared" si="8"/>
        <v>0</v>
      </c>
      <c r="L121" s="325">
        <f t="shared" si="8"/>
        <v>0</v>
      </c>
      <c r="M121" s="43"/>
    </row>
    <row r="122" spans="1:13" ht="14.25" hidden="1" customHeight="1">
      <c r="A122" s="340">
        <v>2</v>
      </c>
      <c r="B122" s="336">
        <v>6</v>
      </c>
      <c r="C122" s="337">
        <v>2</v>
      </c>
      <c r="D122" s="338">
        <v>1</v>
      </c>
      <c r="E122" s="336"/>
      <c r="F122" s="372"/>
      <c r="G122" s="338" t="s">
        <v>82</v>
      </c>
      <c r="H122" s="324">
        <v>88</v>
      </c>
      <c r="I122" s="325">
        <f t="shared" si="8"/>
        <v>0</v>
      </c>
      <c r="J122" s="367">
        <f t="shared" si="8"/>
        <v>0</v>
      </c>
      <c r="K122" s="326">
        <f t="shared" si="8"/>
        <v>0</v>
      </c>
      <c r="L122" s="325">
        <f t="shared" si="8"/>
        <v>0</v>
      </c>
      <c r="M122" s="43"/>
    </row>
    <row r="123" spans="1:13" ht="14.25" hidden="1" customHeight="1">
      <c r="A123" s="340">
        <v>2</v>
      </c>
      <c r="B123" s="336">
        <v>6</v>
      </c>
      <c r="C123" s="337">
        <v>2</v>
      </c>
      <c r="D123" s="338">
        <v>1</v>
      </c>
      <c r="E123" s="336">
        <v>1</v>
      </c>
      <c r="F123" s="372"/>
      <c r="G123" s="338" t="s">
        <v>82</v>
      </c>
      <c r="H123" s="324">
        <v>89</v>
      </c>
      <c r="I123" s="377">
        <f t="shared" si="8"/>
        <v>0</v>
      </c>
      <c r="J123" s="378">
        <f t="shared" si="8"/>
        <v>0</v>
      </c>
      <c r="K123" s="379">
        <f t="shared" si="8"/>
        <v>0</v>
      </c>
      <c r="L123" s="377">
        <f t="shared" si="8"/>
        <v>0</v>
      </c>
      <c r="M123" s="43"/>
    </row>
    <row r="124" spans="1:13" ht="25.5" hidden="1" customHeight="1">
      <c r="A124" s="340">
        <v>2</v>
      </c>
      <c r="B124" s="336">
        <v>6</v>
      </c>
      <c r="C124" s="337">
        <v>2</v>
      </c>
      <c r="D124" s="338">
        <v>1</v>
      </c>
      <c r="E124" s="336">
        <v>1</v>
      </c>
      <c r="F124" s="372">
        <v>1</v>
      </c>
      <c r="G124" s="338" t="s">
        <v>82</v>
      </c>
      <c r="H124" s="324">
        <v>90</v>
      </c>
      <c r="I124" s="344">
        <v>0</v>
      </c>
      <c r="J124" s="344">
        <v>0</v>
      </c>
      <c r="K124" s="344">
        <v>0</v>
      </c>
      <c r="L124" s="344">
        <v>0</v>
      </c>
      <c r="M124" s="43"/>
    </row>
    <row r="125" spans="1:13" ht="26.25" hidden="1" customHeight="1">
      <c r="A125" s="357">
        <v>2</v>
      </c>
      <c r="B125" s="331">
        <v>6</v>
      </c>
      <c r="C125" s="329">
        <v>3</v>
      </c>
      <c r="D125" s="330"/>
      <c r="E125" s="331"/>
      <c r="F125" s="374"/>
      <c r="G125" s="330" t="s">
        <v>83</v>
      </c>
      <c r="H125" s="324">
        <v>91</v>
      </c>
      <c r="I125" s="347">
        <f t="shared" ref="I125:L127" si="9">I126</f>
        <v>0</v>
      </c>
      <c r="J125" s="369">
        <f t="shared" si="9"/>
        <v>0</v>
      </c>
      <c r="K125" s="348">
        <f t="shared" si="9"/>
        <v>0</v>
      </c>
      <c r="L125" s="347">
        <f t="shared" si="9"/>
        <v>0</v>
      </c>
      <c r="M125" s="43"/>
    </row>
    <row r="126" spans="1:13" ht="25.5" hidden="1" customHeight="1">
      <c r="A126" s="340">
        <v>2</v>
      </c>
      <c r="B126" s="336">
        <v>6</v>
      </c>
      <c r="C126" s="337">
        <v>3</v>
      </c>
      <c r="D126" s="338">
        <v>1</v>
      </c>
      <c r="E126" s="336"/>
      <c r="F126" s="372"/>
      <c r="G126" s="338" t="s">
        <v>83</v>
      </c>
      <c r="H126" s="324">
        <v>92</v>
      </c>
      <c r="I126" s="325">
        <f t="shared" si="9"/>
        <v>0</v>
      </c>
      <c r="J126" s="367">
        <f t="shared" si="9"/>
        <v>0</v>
      </c>
      <c r="K126" s="326">
        <f t="shared" si="9"/>
        <v>0</v>
      </c>
      <c r="L126" s="325">
        <f t="shared" si="9"/>
        <v>0</v>
      </c>
      <c r="M126" s="43"/>
    </row>
    <row r="127" spans="1:13" ht="26.25" hidden="1" customHeight="1">
      <c r="A127" s="340">
        <v>2</v>
      </c>
      <c r="B127" s="336">
        <v>6</v>
      </c>
      <c r="C127" s="337">
        <v>3</v>
      </c>
      <c r="D127" s="338">
        <v>1</v>
      </c>
      <c r="E127" s="336">
        <v>1</v>
      </c>
      <c r="F127" s="372"/>
      <c r="G127" s="338" t="s">
        <v>83</v>
      </c>
      <c r="H127" s="324">
        <v>93</v>
      </c>
      <c r="I127" s="325">
        <f t="shared" si="9"/>
        <v>0</v>
      </c>
      <c r="J127" s="367">
        <f t="shared" si="9"/>
        <v>0</v>
      </c>
      <c r="K127" s="326">
        <f t="shared" si="9"/>
        <v>0</v>
      </c>
      <c r="L127" s="325">
        <f t="shared" si="9"/>
        <v>0</v>
      </c>
      <c r="M127" s="43"/>
    </row>
    <row r="128" spans="1:13" ht="27" hidden="1" customHeight="1">
      <c r="A128" s="340">
        <v>2</v>
      </c>
      <c r="B128" s="336">
        <v>6</v>
      </c>
      <c r="C128" s="337">
        <v>3</v>
      </c>
      <c r="D128" s="338">
        <v>1</v>
      </c>
      <c r="E128" s="336">
        <v>1</v>
      </c>
      <c r="F128" s="372">
        <v>1</v>
      </c>
      <c r="G128" s="338" t="s">
        <v>83</v>
      </c>
      <c r="H128" s="324">
        <v>94</v>
      </c>
      <c r="I128" s="344">
        <v>0</v>
      </c>
      <c r="J128" s="344">
        <v>0</v>
      </c>
      <c r="K128" s="344">
        <v>0</v>
      </c>
      <c r="L128" s="344">
        <v>0</v>
      </c>
      <c r="M128" s="43"/>
    </row>
    <row r="129" spans="1:13" ht="25.5" hidden="1" customHeight="1">
      <c r="A129" s="357">
        <v>2</v>
      </c>
      <c r="B129" s="331">
        <v>6</v>
      </c>
      <c r="C129" s="329">
        <v>4</v>
      </c>
      <c r="D129" s="330"/>
      <c r="E129" s="331"/>
      <c r="F129" s="374"/>
      <c r="G129" s="330" t="s">
        <v>84</v>
      </c>
      <c r="H129" s="324">
        <v>95</v>
      </c>
      <c r="I129" s="347">
        <f t="shared" ref="I129:L131" si="10">I130</f>
        <v>0</v>
      </c>
      <c r="J129" s="369">
        <f t="shared" si="10"/>
        <v>0</v>
      </c>
      <c r="K129" s="348">
        <f t="shared" si="10"/>
        <v>0</v>
      </c>
      <c r="L129" s="347">
        <f t="shared" si="10"/>
        <v>0</v>
      </c>
      <c r="M129" s="43"/>
    </row>
    <row r="130" spans="1:13" ht="27" hidden="1" customHeight="1">
      <c r="A130" s="340">
        <v>2</v>
      </c>
      <c r="B130" s="336">
        <v>6</v>
      </c>
      <c r="C130" s="337">
        <v>4</v>
      </c>
      <c r="D130" s="338">
        <v>1</v>
      </c>
      <c r="E130" s="336"/>
      <c r="F130" s="372"/>
      <c r="G130" s="338" t="s">
        <v>84</v>
      </c>
      <c r="H130" s="324">
        <v>96</v>
      </c>
      <c r="I130" s="325">
        <f t="shared" si="10"/>
        <v>0</v>
      </c>
      <c r="J130" s="367">
        <f t="shared" si="10"/>
        <v>0</v>
      </c>
      <c r="K130" s="326">
        <f t="shared" si="10"/>
        <v>0</v>
      </c>
      <c r="L130" s="325">
        <f t="shared" si="10"/>
        <v>0</v>
      </c>
      <c r="M130" s="43"/>
    </row>
    <row r="131" spans="1:13" ht="27" hidden="1" customHeight="1">
      <c r="A131" s="340">
        <v>2</v>
      </c>
      <c r="B131" s="336">
        <v>6</v>
      </c>
      <c r="C131" s="337">
        <v>4</v>
      </c>
      <c r="D131" s="338">
        <v>1</v>
      </c>
      <c r="E131" s="336">
        <v>1</v>
      </c>
      <c r="F131" s="372"/>
      <c r="G131" s="338" t="s">
        <v>84</v>
      </c>
      <c r="H131" s="324">
        <v>97</v>
      </c>
      <c r="I131" s="325">
        <f t="shared" si="10"/>
        <v>0</v>
      </c>
      <c r="J131" s="367">
        <f t="shared" si="10"/>
        <v>0</v>
      </c>
      <c r="K131" s="326">
        <f t="shared" si="10"/>
        <v>0</v>
      </c>
      <c r="L131" s="325">
        <f t="shared" si="10"/>
        <v>0</v>
      </c>
      <c r="M131" s="43"/>
    </row>
    <row r="132" spans="1:13" ht="27.75" hidden="1" customHeight="1">
      <c r="A132" s="340">
        <v>2</v>
      </c>
      <c r="B132" s="336">
        <v>6</v>
      </c>
      <c r="C132" s="337">
        <v>4</v>
      </c>
      <c r="D132" s="338">
        <v>1</v>
      </c>
      <c r="E132" s="336">
        <v>1</v>
      </c>
      <c r="F132" s="372">
        <v>1</v>
      </c>
      <c r="G132" s="338" t="s">
        <v>84</v>
      </c>
      <c r="H132" s="324">
        <v>98</v>
      </c>
      <c r="I132" s="344">
        <v>0</v>
      </c>
      <c r="J132" s="344">
        <v>0</v>
      </c>
      <c r="K132" s="344">
        <v>0</v>
      </c>
      <c r="L132" s="344">
        <v>0</v>
      </c>
      <c r="M132" s="43"/>
    </row>
    <row r="133" spans="1:13" ht="27" hidden="1" customHeight="1">
      <c r="A133" s="349">
        <v>2</v>
      </c>
      <c r="B133" s="358">
        <v>6</v>
      </c>
      <c r="C133" s="359">
        <v>5</v>
      </c>
      <c r="D133" s="361"/>
      <c r="E133" s="358"/>
      <c r="F133" s="380"/>
      <c r="G133" s="361" t="s">
        <v>85</v>
      </c>
      <c r="H133" s="324">
        <v>99</v>
      </c>
      <c r="I133" s="354">
        <f t="shared" ref="I133:L135" si="11">I134</f>
        <v>0</v>
      </c>
      <c r="J133" s="381">
        <f t="shared" si="11"/>
        <v>0</v>
      </c>
      <c r="K133" s="355">
        <f t="shared" si="11"/>
        <v>0</v>
      </c>
      <c r="L133" s="354">
        <f t="shared" si="11"/>
        <v>0</v>
      </c>
      <c r="M133" s="43"/>
    </row>
    <row r="134" spans="1:13" ht="29.25" hidden="1" customHeight="1">
      <c r="A134" s="340">
        <v>2</v>
      </c>
      <c r="B134" s="336">
        <v>6</v>
      </c>
      <c r="C134" s="337">
        <v>5</v>
      </c>
      <c r="D134" s="338">
        <v>1</v>
      </c>
      <c r="E134" s="336"/>
      <c r="F134" s="372"/>
      <c r="G134" s="361" t="s">
        <v>85</v>
      </c>
      <c r="H134" s="324">
        <v>100</v>
      </c>
      <c r="I134" s="325">
        <f t="shared" si="11"/>
        <v>0</v>
      </c>
      <c r="J134" s="367">
        <f t="shared" si="11"/>
        <v>0</v>
      </c>
      <c r="K134" s="326">
        <f t="shared" si="11"/>
        <v>0</v>
      </c>
      <c r="L134" s="325">
        <f t="shared" si="11"/>
        <v>0</v>
      </c>
      <c r="M134" s="43"/>
    </row>
    <row r="135" spans="1:13" ht="25.5" hidden="1" customHeight="1">
      <c r="A135" s="340">
        <v>2</v>
      </c>
      <c r="B135" s="336">
        <v>6</v>
      </c>
      <c r="C135" s="337">
        <v>5</v>
      </c>
      <c r="D135" s="338">
        <v>1</v>
      </c>
      <c r="E135" s="336">
        <v>1</v>
      </c>
      <c r="F135" s="372"/>
      <c r="G135" s="361" t="s">
        <v>85</v>
      </c>
      <c r="H135" s="324">
        <v>101</v>
      </c>
      <c r="I135" s="325">
        <f t="shared" si="11"/>
        <v>0</v>
      </c>
      <c r="J135" s="367">
        <f t="shared" si="11"/>
        <v>0</v>
      </c>
      <c r="K135" s="326">
        <f t="shared" si="11"/>
        <v>0</v>
      </c>
      <c r="L135" s="325">
        <f t="shared" si="11"/>
        <v>0</v>
      </c>
      <c r="M135" s="43"/>
    </row>
    <row r="136" spans="1:13" ht="27.75" hidden="1" customHeight="1">
      <c r="A136" s="336">
        <v>2</v>
      </c>
      <c r="B136" s="337">
        <v>6</v>
      </c>
      <c r="C136" s="336">
        <v>5</v>
      </c>
      <c r="D136" s="336">
        <v>1</v>
      </c>
      <c r="E136" s="338">
        <v>1</v>
      </c>
      <c r="F136" s="372">
        <v>1</v>
      </c>
      <c r="G136" s="336" t="s">
        <v>86</v>
      </c>
      <c r="H136" s="324">
        <v>102</v>
      </c>
      <c r="I136" s="344">
        <v>0</v>
      </c>
      <c r="J136" s="344">
        <v>0</v>
      </c>
      <c r="K136" s="344">
        <v>0</v>
      </c>
      <c r="L136" s="344">
        <v>0</v>
      </c>
      <c r="M136" s="43"/>
    </row>
    <row r="137" spans="1:13" ht="27.75" hidden="1" customHeight="1">
      <c r="A137" s="340">
        <v>2</v>
      </c>
      <c r="B137" s="337">
        <v>6</v>
      </c>
      <c r="C137" s="336">
        <v>6</v>
      </c>
      <c r="D137" s="337"/>
      <c r="E137" s="338"/>
      <c r="F137" s="339"/>
      <c r="G137" s="92" t="s">
        <v>87</v>
      </c>
      <c r="H137" s="324">
        <v>103</v>
      </c>
      <c r="I137" s="326">
        <f t="shared" ref="I137:L139" si="12">I138</f>
        <v>0</v>
      </c>
      <c r="J137" s="325">
        <f t="shared" si="12"/>
        <v>0</v>
      </c>
      <c r="K137" s="325">
        <f t="shared" si="12"/>
        <v>0</v>
      </c>
      <c r="L137" s="325">
        <f t="shared" si="12"/>
        <v>0</v>
      </c>
      <c r="M137" s="43"/>
    </row>
    <row r="138" spans="1:13" ht="27.75" hidden="1" customHeight="1">
      <c r="A138" s="340">
        <v>2</v>
      </c>
      <c r="B138" s="337">
        <v>6</v>
      </c>
      <c r="C138" s="336">
        <v>6</v>
      </c>
      <c r="D138" s="337">
        <v>1</v>
      </c>
      <c r="E138" s="338"/>
      <c r="F138" s="339"/>
      <c r="G138" s="92" t="s">
        <v>87</v>
      </c>
      <c r="H138" s="324">
        <v>104</v>
      </c>
      <c r="I138" s="325">
        <f t="shared" si="12"/>
        <v>0</v>
      </c>
      <c r="J138" s="325">
        <f t="shared" si="12"/>
        <v>0</v>
      </c>
      <c r="K138" s="325">
        <f t="shared" si="12"/>
        <v>0</v>
      </c>
      <c r="L138" s="325">
        <f t="shared" si="12"/>
        <v>0</v>
      </c>
      <c r="M138" s="43"/>
    </row>
    <row r="139" spans="1:13" ht="27.75" hidden="1" customHeight="1">
      <c r="A139" s="340">
        <v>2</v>
      </c>
      <c r="B139" s="337">
        <v>6</v>
      </c>
      <c r="C139" s="336">
        <v>6</v>
      </c>
      <c r="D139" s="337">
        <v>1</v>
      </c>
      <c r="E139" s="338">
        <v>1</v>
      </c>
      <c r="F139" s="339"/>
      <c r="G139" s="92" t="s">
        <v>87</v>
      </c>
      <c r="H139" s="324">
        <v>105</v>
      </c>
      <c r="I139" s="325">
        <f t="shared" si="12"/>
        <v>0</v>
      </c>
      <c r="J139" s="325">
        <f t="shared" si="12"/>
        <v>0</v>
      </c>
      <c r="K139" s="325">
        <f t="shared" si="12"/>
        <v>0</v>
      </c>
      <c r="L139" s="325">
        <f t="shared" si="12"/>
        <v>0</v>
      </c>
      <c r="M139" s="43"/>
    </row>
    <row r="140" spans="1:13" ht="27.75" hidden="1" customHeight="1">
      <c r="A140" s="340">
        <v>2</v>
      </c>
      <c r="B140" s="337">
        <v>6</v>
      </c>
      <c r="C140" s="336">
        <v>6</v>
      </c>
      <c r="D140" s="337">
        <v>1</v>
      </c>
      <c r="E140" s="338">
        <v>1</v>
      </c>
      <c r="F140" s="339">
        <v>1</v>
      </c>
      <c r="G140" s="85" t="s">
        <v>87</v>
      </c>
      <c r="H140" s="324">
        <v>106</v>
      </c>
      <c r="I140" s="344">
        <v>0</v>
      </c>
      <c r="J140" s="382">
        <v>0</v>
      </c>
      <c r="K140" s="344">
        <v>0</v>
      </c>
      <c r="L140" s="344">
        <v>0</v>
      </c>
      <c r="M140" s="43"/>
    </row>
    <row r="141" spans="1:13" ht="28.5" hidden="1" customHeight="1">
      <c r="A141" s="371">
        <v>2</v>
      </c>
      <c r="B141" s="320">
        <v>7</v>
      </c>
      <c r="C141" s="320"/>
      <c r="D141" s="321"/>
      <c r="E141" s="321"/>
      <c r="F141" s="323"/>
      <c r="G141" s="322" t="s">
        <v>88</v>
      </c>
      <c r="H141" s="324">
        <v>107</v>
      </c>
      <c r="I141" s="326">
        <f>SUM(I142+I147+I155)</f>
        <v>0</v>
      </c>
      <c r="J141" s="367">
        <f>SUM(J142+J147+J155)</f>
        <v>0</v>
      </c>
      <c r="K141" s="326">
        <f>SUM(K142+K147+K155)</f>
        <v>0</v>
      </c>
      <c r="L141" s="325">
        <f>SUM(L142+L147+L155)</f>
        <v>0</v>
      </c>
      <c r="M141" s="43"/>
    </row>
    <row r="142" spans="1:13" hidden="1">
      <c r="A142" s="340">
        <v>2</v>
      </c>
      <c r="B142" s="336">
        <v>7</v>
      </c>
      <c r="C142" s="336">
        <v>1</v>
      </c>
      <c r="D142" s="337"/>
      <c r="E142" s="337"/>
      <c r="F142" s="339"/>
      <c r="G142" s="338" t="s">
        <v>89</v>
      </c>
      <c r="H142" s="324">
        <v>108</v>
      </c>
      <c r="I142" s="326">
        <f t="shared" ref="I142:L143" si="13">I143</f>
        <v>0</v>
      </c>
      <c r="J142" s="367">
        <f t="shared" si="13"/>
        <v>0</v>
      </c>
      <c r="K142" s="326">
        <f t="shared" si="13"/>
        <v>0</v>
      </c>
      <c r="L142" s="325">
        <f t="shared" si="13"/>
        <v>0</v>
      </c>
    </row>
    <row r="143" spans="1:13" ht="24" hidden="1" customHeight="1">
      <c r="A143" s="340">
        <v>2</v>
      </c>
      <c r="B143" s="336">
        <v>7</v>
      </c>
      <c r="C143" s="336">
        <v>1</v>
      </c>
      <c r="D143" s="337">
        <v>1</v>
      </c>
      <c r="E143" s="337"/>
      <c r="F143" s="339"/>
      <c r="G143" s="338" t="s">
        <v>89</v>
      </c>
      <c r="H143" s="324">
        <v>109</v>
      </c>
      <c r="I143" s="326">
        <f t="shared" si="13"/>
        <v>0</v>
      </c>
      <c r="J143" s="367">
        <f t="shared" si="13"/>
        <v>0</v>
      </c>
      <c r="K143" s="326">
        <f t="shared" si="13"/>
        <v>0</v>
      </c>
      <c r="L143" s="325">
        <f t="shared" si="13"/>
        <v>0</v>
      </c>
      <c r="M143" s="43"/>
    </row>
    <row r="144" spans="1:13" ht="28.5" hidden="1" customHeight="1">
      <c r="A144" s="340">
        <v>2</v>
      </c>
      <c r="B144" s="336">
        <v>7</v>
      </c>
      <c r="C144" s="336">
        <v>1</v>
      </c>
      <c r="D144" s="337">
        <v>1</v>
      </c>
      <c r="E144" s="337">
        <v>1</v>
      </c>
      <c r="F144" s="339"/>
      <c r="G144" s="338" t="s">
        <v>89</v>
      </c>
      <c r="H144" s="324">
        <v>110</v>
      </c>
      <c r="I144" s="326">
        <f>SUM(I145:I146)</f>
        <v>0</v>
      </c>
      <c r="J144" s="367">
        <f>SUM(J145:J146)</f>
        <v>0</v>
      </c>
      <c r="K144" s="326">
        <f>SUM(K145:K146)</f>
        <v>0</v>
      </c>
      <c r="L144" s="325">
        <f>SUM(L145:L146)</f>
        <v>0</v>
      </c>
      <c r="M144" s="43"/>
    </row>
    <row r="145" spans="1:13" ht="26.25" hidden="1" customHeight="1">
      <c r="A145" s="357">
        <v>2</v>
      </c>
      <c r="B145" s="331">
        <v>7</v>
      </c>
      <c r="C145" s="357">
        <v>1</v>
      </c>
      <c r="D145" s="336">
        <v>1</v>
      </c>
      <c r="E145" s="329">
        <v>1</v>
      </c>
      <c r="F145" s="332">
        <v>1</v>
      </c>
      <c r="G145" s="330" t="s">
        <v>90</v>
      </c>
      <c r="H145" s="324">
        <v>111</v>
      </c>
      <c r="I145" s="383">
        <v>0</v>
      </c>
      <c r="J145" s="383">
        <v>0</v>
      </c>
      <c r="K145" s="383">
        <v>0</v>
      </c>
      <c r="L145" s="383">
        <v>0</v>
      </c>
      <c r="M145" s="43"/>
    </row>
    <row r="146" spans="1:13" ht="24" hidden="1" customHeight="1">
      <c r="A146" s="336">
        <v>2</v>
      </c>
      <c r="B146" s="336">
        <v>7</v>
      </c>
      <c r="C146" s="340">
        <v>1</v>
      </c>
      <c r="D146" s="336">
        <v>1</v>
      </c>
      <c r="E146" s="337">
        <v>1</v>
      </c>
      <c r="F146" s="339">
        <v>2</v>
      </c>
      <c r="G146" s="338" t="s">
        <v>91</v>
      </c>
      <c r="H146" s="324">
        <v>112</v>
      </c>
      <c r="I146" s="343">
        <v>0</v>
      </c>
      <c r="J146" s="343">
        <v>0</v>
      </c>
      <c r="K146" s="343">
        <v>0</v>
      </c>
      <c r="L146" s="343">
        <v>0</v>
      </c>
      <c r="M146" s="43"/>
    </row>
    <row r="147" spans="1:13" ht="25.5" hidden="1" customHeight="1">
      <c r="A147" s="349">
        <v>2</v>
      </c>
      <c r="B147" s="350">
        <v>7</v>
      </c>
      <c r="C147" s="349">
        <v>2</v>
      </c>
      <c r="D147" s="350"/>
      <c r="E147" s="351"/>
      <c r="F147" s="353"/>
      <c r="G147" s="352" t="s">
        <v>92</v>
      </c>
      <c r="H147" s="324">
        <v>113</v>
      </c>
      <c r="I147" s="334">
        <f t="shared" ref="I147:L148" si="14">I148</f>
        <v>0</v>
      </c>
      <c r="J147" s="370">
        <f t="shared" si="14"/>
        <v>0</v>
      </c>
      <c r="K147" s="334">
        <f t="shared" si="14"/>
        <v>0</v>
      </c>
      <c r="L147" s="335">
        <f t="shared" si="14"/>
        <v>0</v>
      </c>
      <c r="M147" s="43"/>
    </row>
    <row r="148" spans="1:13" ht="25.5" hidden="1" customHeight="1">
      <c r="A148" s="340">
        <v>2</v>
      </c>
      <c r="B148" s="336">
        <v>7</v>
      </c>
      <c r="C148" s="340">
        <v>2</v>
      </c>
      <c r="D148" s="336">
        <v>1</v>
      </c>
      <c r="E148" s="337"/>
      <c r="F148" s="339"/>
      <c r="G148" s="338" t="s">
        <v>93</v>
      </c>
      <c r="H148" s="324">
        <v>114</v>
      </c>
      <c r="I148" s="326">
        <f t="shared" si="14"/>
        <v>0</v>
      </c>
      <c r="J148" s="367">
        <f t="shared" si="14"/>
        <v>0</v>
      </c>
      <c r="K148" s="326">
        <f t="shared" si="14"/>
        <v>0</v>
      </c>
      <c r="L148" s="325">
        <f t="shared" si="14"/>
        <v>0</v>
      </c>
      <c r="M148" s="43"/>
    </row>
    <row r="149" spans="1:13" ht="25.5" hidden="1" customHeight="1">
      <c r="A149" s="340">
        <v>2</v>
      </c>
      <c r="B149" s="336">
        <v>7</v>
      </c>
      <c r="C149" s="340">
        <v>2</v>
      </c>
      <c r="D149" s="336">
        <v>1</v>
      </c>
      <c r="E149" s="337">
        <v>1</v>
      </c>
      <c r="F149" s="339"/>
      <c r="G149" s="338" t="s">
        <v>93</v>
      </c>
      <c r="H149" s="324">
        <v>115</v>
      </c>
      <c r="I149" s="326">
        <f>SUM(I150:I151)</f>
        <v>0</v>
      </c>
      <c r="J149" s="367">
        <f>SUM(J150:J151)</f>
        <v>0</v>
      </c>
      <c r="K149" s="326">
        <f>SUM(K150:K151)</f>
        <v>0</v>
      </c>
      <c r="L149" s="325">
        <f>SUM(L150:L151)</f>
        <v>0</v>
      </c>
      <c r="M149" s="43"/>
    </row>
    <row r="150" spans="1:13" ht="23.25" hidden="1" customHeight="1">
      <c r="A150" s="340">
        <v>2</v>
      </c>
      <c r="B150" s="336">
        <v>7</v>
      </c>
      <c r="C150" s="340">
        <v>2</v>
      </c>
      <c r="D150" s="336">
        <v>1</v>
      </c>
      <c r="E150" s="337">
        <v>1</v>
      </c>
      <c r="F150" s="339">
        <v>1</v>
      </c>
      <c r="G150" s="338" t="s">
        <v>94</v>
      </c>
      <c r="H150" s="324">
        <v>116</v>
      </c>
      <c r="I150" s="343">
        <v>0</v>
      </c>
      <c r="J150" s="343">
        <v>0</v>
      </c>
      <c r="K150" s="343">
        <v>0</v>
      </c>
      <c r="L150" s="343">
        <v>0</v>
      </c>
      <c r="M150" s="43"/>
    </row>
    <row r="151" spans="1:13" ht="26.25" hidden="1" customHeight="1">
      <c r="A151" s="340">
        <v>2</v>
      </c>
      <c r="B151" s="336">
        <v>7</v>
      </c>
      <c r="C151" s="340">
        <v>2</v>
      </c>
      <c r="D151" s="336">
        <v>1</v>
      </c>
      <c r="E151" s="337">
        <v>1</v>
      </c>
      <c r="F151" s="339">
        <v>2</v>
      </c>
      <c r="G151" s="338" t="s">
        <v>95</v>
      </c>
      <c r="H151" s="324">
        <v>117</v>
      </c>
      <c r="I151" s="343">
        <v>0</v>
      </c>
      <c r="J151" s="343">
        <v>0</v>
      </c>
      <c r="K151" s="343">
        <v>0</v>
      </c>
      <c r="L151" s="343">
        <v>0</v>
      </c>
      <c r="M151" s="43"/>
    </row>
    <row r="152" spans="1:13" ht="27.75" hidden="1" customHeight="1">
      <c r="A152" s="340">
        <v>2</v>
      </c>
      <c r="B152" s="336">
        <v>7</v>
      </c>
      <c r="C152" s="340">
        <v>2</v>
      </c>
      <c r="D152" s="336">
        <v>2</v>
      </c>
      <c r="E152" s="337"/>
      <c r="F152" s="339"/>
      <c r="G152" s="338" t="s">
        <v>96</v>
      </c>
      <c r="H152" s="324">
        <v>118</v>
      </c>
      <c r="I152" s="326">
        <f>I153</f>
        <v>0</v>
      </c>
      <c r="J152" s="326">
        <f>J153</f>
        <v>0</v>
      </c>
      <c r="K152" s="326">
        <f>K153</f>
        <v>0</v>
      </c>
      <c r="L152" s="326">
        <f>L153</f>
        <v>0</v>
      </c>
      <c r="M152" s="43"/>
    </row>
    <row r="153" spans="1:13" ht="24.75" hidden="1" customHeight="1">
      <c r="A153" s="340">
        <v>2</v>
      </c>
      <c r="B153" s="336">
        <v>7</v>
      </c>
      <c r="C153" s="340">
        <v>2</v>
      </c>
      <c r="D153" s="336">
        <v>2</v>
      </c>
      <c r="E153" s="337">
        <v>1</v>
      </c>
      <c r="F153" s="339"/>
      <c r="G153" s="338" t="s">
        <v>96</v>
      </c>
      <c r="H153" s="324">
        <v>119</v>
      </c>
      <c r="I153" s="326">
        <f>SUM(I154)</f>
        <v>0</v>
      </c>
      <c r="J153" s="326">
        <f>SUM(J154)</f>
        <v>0</v>
      </c>
      <c r="K153" s="326">
        <f>SUM(K154)</f>
        <v>0</v>
      </c>
      <c r="L153" s="326">
        <f>SUM(L154)</f>
        <v>0</v>
      </c>
      <c r="M153" s="43"/>
    </row>
    <row r="154" spans="1:13" ht="27" hidden="1" customHeight="1">
      <c r="A154" s="340">
        <v>2</v>
      </c>
      <c r="B154" s="336">
        <v>7</v>
      </c>
      <c r="C154" s="340">
        <v>2</v>
      </c>
      <c r="D154" s="336">
        <v>2</v>
      </c>
      <c r="E154" s="337">
        <v>1</v>
      </c>
      <c r="F154" s="339">
        <v>1</v>
      </c>
      <c r="G154" s="338" t="s">
        <v>96</v>
      </c>
      <c r="H154" s="324">
        <v>120</v>
      </c>
      <c r="I154" s="343">
        <v>0</v>
      </c>
      <c r="J154" s="343">
        <v>0</v>
      </c>
      <c r="K154" s="343">
        <v>0</v>
      </c>
      <c r="L154" s="343">
        <v>0</v>
      </c>
      <c r="M154" s="43"/>
    </row>
    <row r="155" spans="1:13" hidden="1">
      <c r="A155" s="340">
        <v>2</v>
      </c>
      <c r="B155" s="336">
        <v>7</v>
      </c>
      <c r="C155" s="340">
        <v>3</v>
      </c>
      <c r="D155" s="336"/>
      <c r="E155" s="337"/>
      <c r="F155" s="339"/>
      <c r="G155" s="338" t="s">
        <v>97</v>
      </c>
      <c r="H155" s="324">
        <v>121</v>
      </c>
      <c r="I155" s="326">
        <f t="shared" ref="I155:L156" si="15">I156</f>
        <v>0</v>
      </c>
      <c r="J155" s="367">
        <f t="shared" si="15"/>
        <v>0</v>
      </c>
      <c r="K155" s="326">
        <f t="shared" si="15"/>
        <v>0</v>
      </c>
      <c r="L155" s="325">
        <f t="shared" si="15"/>
        <v>0</v>
      </c>
    </row>
    <row r="156" spans="1:13" hidden="1">
      <c r="A156" s="349">
        <v>2</v>
      </c>
      <c r="B156" s="358">
        <v>7</v>
      </c>
      <c r="C156" s="384">
        <v>3</v>
      </c>
      <c r="D156" s="358">
        <v>1</v>
      </c>
      <c r="E156" s="359"/>
      <c r="F156" s="360"/>
      <c r="G156" s="361" t="s">
        <v>97</v>
      </c>
      <c r="H156" s="324">
        <v>122</v>
      </c>
      <c r="I156" s="355">
        <f t="shared" si="15"/>
        <v>0</v>
      </c>
      <c r="J156" s="381">
        <f t="shared" si="15"/>
        <v>0</v>
      </c>
      <c r="K156" s="355">
        <f t="shared" si="15"/>
        <v>0</v>
      </c>
      <c r="L156" s="354">
        <f t="shared" si="15"/>
        <v>0</v>
      </c>
    </row>
    <row r="157" spans="1:13" hidden="1">
      <c r="A157" s="340">
        <v>2</v>
      </c>
      <c r="B157" s="336">
        <v>7</v>
      </c>
      <c r="C157" s="340">
        <v>3</v>
      </c>
      <c r="D157" s="336">
        <v>1</v>
      </c>
      <c r="E157" s="337">
        <v>1</v>
      </c>
      <c r="F157" s="339"/>
      <c r="G157" s="338" t="s">
        <v>97</v>
      </c>
      <c r="H157" s="324">
        <v>123</v>
      </c>
      <c r="I157" s="326">
        <f>SUM(I158:I159)</f>
        <v>0</v>
      </c>
      <c r="J157" s="367">
        <f>SUM(J158:J159)</f>
        <v>0</v>
      </c>
      <c r="K157" s="326">
        <f>SUM(K158:K159)</f>
        <v>0</v>
      </c>
      <c r="L157" s="325">
        <f>SUM(L158:L159)</f>
        <v>0</v>
      </c>
    </row>
    <row r="158" spans="1:13" hidden="1">
      <c r="A158" s="357">
        <v>2</v>
      </c>
      <c r="B158" s="331">
        <v>7</v>
      </c>
      <c r="C158" s="357">
        <v>3</v>
      </c>
      <c r="D158" s="331">
        <v>1</v>
      </c>
      <c r="E158" s="329">
        <v>1</v>
      </c>
      <c r="F158" s="332">
        <v>1</v>
      </c>
      <c r="G158" s="330" t="s">
        <v>98</v>
      </c>
      <c r="H158" s="324">
        <v>124</v>
      </c>
      <c r="I158" s="383">
        <v>0</v>
      </c>
      <c r="J158" s="383">
        <v>0</v>
      </c>
      <c r="K158" s="383">
        <v>0</v>
      </c>
      <c r="L158" s="383">
        <v>0</v>
      </c>
    </row>
    <row r="159" spans="1:13" ht="25.5" hidden="1" customHeight="1">
      <c r="A159" s="340">
        <v>2</v>
      </c>
      <c r="B159" s="336">
        <v>7</v>
      </c>
      <c r="C159" s="340">
        <v>3</v>
      </c>
      <c r="D159" s="336">
        <v>1</v>
      </c>
      <c r="E159" s="337">
        <v>1</v>
      </c>
      <c r="F159" s="339">
        <v>2</v>
      </c>
      <c r="G159" s="338" t="s">
        <v>99</v>
      </c>
      <c r="H159" s="324">
        <v>125</v>
      </c>
      <c r="I159" s="343">
        <v>0</v>
      </c>
      <c r="J159" s="344">
        <v>0</v>
      </c>
      <c r="K159" s="344">
        <v>0</v>
      </c>
      <c r="L159" s="344">
        <v>0</v>
      </c>
      <c r="M159" s="43"/>
    </row>
    <row r="160" spans="1:13" ht="24" hidden="1" customHeight="1">
      <c r="A160" s="371">
        <v>2</v>
      </c>
      <c r="B160" s="371">
        <v>8</v>
      </c>
      <c r="C160" s="320"/>
      <c r="D160" s="346"/>
      <c r="E160" s="328"/>
      <c r="F160" s="385"/>
      <c r="G160" s="333" t="s">
        <v>100</v>
      </c>
      <c r="H160" s="324">
        <v>126</v>
      </c>
      <c r="I160" s="348">
        <f>I161</f>
        <v>0</v>
      </c>
      <c r="J160" s="369">
        <f>J161</f>
        <v>0</v>
      </c>
      <c r="K160" s="348">
        <f>K161</f>
        <v>0</v>
      </c>
      <c r="L160" s="347">
        <f>L161</f>
        <v>0</v>
      </c>
      <c r="M160" s="43"/>
    </row>
    <row r="161" spans="1:13" ht="21.75" hidden="1" customHeight="1">
      <c r="A161" s="349">
        <v>2</v>
      </c>
      <c r="B161" s="349">
        <v>8</v>
      </c>
      <c r="C161" s="349">
        <v>1</v>
      </c>
      <c r="D161" s="350"/>
      <c r="E161" s="351"/>
      <c r="F161" s="353"/>
      <c r="G161" s="330" t="s">
        <v>100</v>
      </c>
      <c r="H161" s="324">
        <v>127</v>
      </c>
      <c r="I161" s="348">
        <f>I162+I167</f>
        <v>0</v>
      </c>
      <c r="J161" s="369">
        <f>J162+J167</f>
        <v>0</v>
      </c>
      <c r="K161" s="348">
        <f>K162+K167</f>
        <v>0</v>
      </c>
      <c r="L161" s="347">
        <f>L162+L167</f>
        <v>0</v>
      </c>
      <c r="M161" s="43"/>
    </row>
    <row r="162" spans="1:13" ht="27" hidden="1" customHeight="1">
      <c r="A162" s="340">
        <v>2</v>
      </c>
      <c r="B162" s="336">
        <v>8</v>
      </c>
      <c r="C162" s="338">
        <v>1</v>
      </c>
      <c r="D162" s="336">
        <v>1</v>
      </c>
      <c r="E162" s="337"/>
      <c r="F162" s="339"/>
      <c r="G162" s="338" t="s">
        <v>101</v>
      </c>
      <c r="H162" s="324">
        <v>128</v>
      </c>
      <c r="I162" s="326">
        <f>I163</f>
        <v>0</v>
      </c>
      <c r="J162" s="367">
        <f>J163</f>
        <v>0</v>
      </c>
      <c r="K162" s="326">
        <f>K163</f>
        <v>0</v>
      </c>
      <c r="L162" s="325">
        <f>L163</f>
        <v>0</v>
      </c>
      <c r="M162" s="43"/>
    </row>
    <row r="163" spans="1:13" ht="23.25" hidden="1" customHeight="1">
      <c r="A163" s="340">
        <v>2</v>
      </c>
      <c r="B163" s="336">
        <v>8</v>
      </c>
      <c r="C163" s="330">
        <v>1</v>
      </c>
      <c r="D163" s="331">
        <v>1</v>
      </c>
      <c r="E163" s="329">
        <v>1</v>
      </c>
      <c r="F163" s="332"/>
      <c r="G163" s="338" t="s">
        <v>101</v>
      </c>
      <c r="H163" s="324">
        <v>129</v>
      </c>
      <c r="I163" s="348">
        <f>SUM(I164:I166)</f>
        <v>0</v>
      </c>
      <c r="J163" s="348">
        <f>SUM(J164:J166)</f>
        <v>0</v>
      </c>
      <c r="K163" s="348">
        <f>SUM(K164:K166)</f>
        <v>0</v>
      </c>
      <c r="L163" s="348">
        <f>SUM(L164:L166)</f>
        <v>0</v>
      </c>
      <c r="M163" s="43"/>
    </row>
    <row r="164" spans="1:13" ht="23.25" hidden="1" customHeight="1">
      <c r="A164" s="336">
        <v>2</v>
      </c>
      <c r="B164" s="331">
        <v>8</v>
      </c>
      <c r="C164" s="338">
        <v>1</v>
      </c>
      <c r="D164" s="336">
        <v>1</v>
      </c>
      <c r="E164" s="337">
        <v>1</v>
      </c>
      <c r="F164" s="339">
        <v>1</v>
      </c>
      <c r="G164" s="338" t="s">
        <v>102</v>
      </c>
      <c r="H164" s="324">
        <v>130</v>
      </c>
      <c r="I164" s="343">
        <v>0</v>
      </c>
      <c r="J164" s="343">
        <v>0</v>
      </c>
      <c r="K164" s="343">
        <v>0</v>
      </c>
      <c r="L164" s="343">
        <v>0</v>
      </c>
      <c r="M164" s="43"/>
    </row>
    <row r="165" spans="1:13" ht="27" hidden="1" customHeight="1">
      <c r="A165" s="349">
        <v>2</v>
      </c>
      <c r="B165" s="358">
        <v>8</v>
      </c>
      <c r="C165" s="361">
        <v>1</v>
      </c>
      <c r="D165" s="358">
        <v>1</v>
      </c>
      <c r="E165" s="359">
        <v>1</v>
      </c>
      <c r="F165" s="360">
        <v>2</v>
      </c>
      <c r="G165" s="361" t="s">
        <v>103</v>
      </c>
      <c r="H165" s="324">
        <v>131</v>
      </c>
      <c r="I165" s="386">
        <v>0</v>
      </c>
      <c r="J165" s="386">
        <v>0</v>
      </c>
      <c r="K165" s="386">
        <v>0</v>
      </c>
      <c r="L165" s="386">
        <v>0</v>
      </c>
      <c r="M165" s="43"/>
    </row>
    <row r="166" spans="1:13" hidden="1">
      <c r="A166" s="349">
        <v>2</v>
      </c>
      <c r="B166" s="358">
        <v>8</v>
      </c>
      <c r="C166" s="361">
        <v>1</v>
      </c>
      <c r="D166" s="358">
        <v>1</v>
      </c>
      <c r="E166" s="359">
        <v>1</v>
      </c>
      <c r="F166" s="360">
        <v>3</v>
      </c>
      <c r="G166" s="361" t="s">
        <v>104</v>
      </c>
      <c r="H166" s="324">
        <v>132</v>
      </c>
      <c r="I166" s="386">
        <v>0</v>
      </c>
      <c r="J166" s="387">
        <v>0</v>
      </c>
      <c r="K166" s="386">
        <v>0</v>
      </c>
      <c r="L166" s="362">
        <v>0</v>
      </c>
    </row>
    <row r="167" spans="1:13" ht="23.25" hidden="1" customHeight="1">
      <c r="A167" s="340">
        <v>2</v>
      </c>
      <c r="B167" s="336">
        <v>8</v>
      </c>
      <c r="C167" s="338">
        <v>1</v>
      </c>
      <c r="D167" s="336">
        <v>2</v>
      </c>
      <c r="E167" s="337"/>
      <c r="F167" s="339"/>
      <c r="G167" s="338" t="s">
        <v>105</v>
      </c>
      <c r="H167" s="324">
        <v>133</v>
      </c>
      <c r="I167" s="326">
        <f t="shared" ref="I167:L168" si="16">I168</f>
        <v>0</v>
      </c>
      <c r="J167" s="367">
        <f t="shared" si="16"/>
        <v>0</v>
      </c>
      <c r="K167" s="326">
        <f t="shared" si="16"/>
        <v>0</v>
      </c>
      <c r="L167" s="325">
        <f t="shared" si="16"/>
        <v>0</v>
      </c>
      <c r="M167" s="43"/>
    </row>
    <row r="168" spans="1:13" hidden="1">
      <c r="A168" s="340">
        <v>2</v>
      </c>
      <c r="B168" s="336">
        <v>8</v>
      </c>
      <c r="C168" s="338">
        <v>1</v>
      </c>
      <c r="D168" s="336">
        <v>2</v>
      </c>
      <c r="E168" s="337">
        <v>1</v>
      </c>
      <c r="F168" s="339"/>
      <c r="G168" s="338" t="s">
        <v>105</v>
      </c>
      <c r="H168" s="324">
        <v>134</v>
      </c>
      <c r="I168" s="326">
        <f t="shared" si="16"/>
        <v>0</v>
      </c>
      <c r="J168" s="367">
        <f t="shared" si="16"/>
        <v>0</v>
      </c>
      <c r="K168" s="326">
        <f t="shared" si="16"/>
        <v>0</v>
      </c>
      <c r="L168" s="325">
        <f t="shared" si="16"/>
        <v>0</v>
      </c>
    </row>
    <row r="169" spans="1:13" hidden="1">
      <c r="A169" s="349">
        <v>2</v>
      </c>
      <c r="B169" s="350">
        <v>8</v>
      </c>
      <c r="C169" s="352">
        <v>1</v>
      </c>
      <c r="D169" s="350">
        <v>2</v>
      </c>
      <c r="E169" s="351">
        <v>1</v>
      </c>
      <c r="F169" s="353">
        <v>1</v>
      </c>
      <c r="G169" s="338" t="s">
        <v>105</v>
      </c>
      <c r="H169" s="324">
        <v>135</v>
      </c>
      <c r="I169" s="388">
        <v>0</v>
      </c>
      <c r="J169" s="344">
        <v>0</v>
      </c>
      <c r="K169" s="344">
        <v>0</v>
      </c>
      <c r="L169" s="344">
        <v>0</v>
      </c>
    </row>
    <row r="170" spans="1:13" ht="39.75" hidden="1" customHeight="1">
      <c r="A170" s="371">
        <v>2</v>
      </c>
      <c r="B170" s="320">
        <v>9</v>
      </c>
      <c r="C170" s="322"/>
      <c r="D170" s="320"/>
      <c r="E170" s="321"/>
      <c r="F170" s="323"/>
      <c r="G170" s="322" t="s">
        <v>106</v>
      </c>
      <c r="H170" s="324">
        <v>136</v>
      </c>
      <c r="I170" s="326">
        <f>I171+I175</f>
        <v>0</v>
      </c>
      <c r="J170" s="367">
        <f>J171+J175</f>
        <v>0</v>
      </c>
      <c r="K170" s="326">
        <f>K171+K175</f>
        <v>0</v>
      </c>
      <c r="L170" s="325">
        <f>L171+L175</f>
        <v>0</v>
      </c>
      <c r="M170" s="43"/>
    </row>
    <row r="171" spans="1:13" s="352" customFormat="1" ht="39" hidden="1" customHeight="1">
      <c r="A171" s="340">
        <v>2</v>
      </c>
      <c r="B171" s="336">
        <v>9</v>
      </c>
      <c r="C171" s="338">
        <v>1</v>
      </c>
      <c r="D171" s="336"/>
      <c r="E171" s="337"/>
      <c r="F171" s="339"/>
      <c r="G171" s="338" t="s">
        <v>107</v>
      </c>
      <c r="H171" s="324">
        <v>137</v>
      </c>
      <c r="I171" s="326">
        <f t="shared" ref="I171:L173" si="17">I172</f>
        <v>0</v>
      </c>
      <c r="J171" s="367">
        <f t="shared" si="17"/>
        <v>0</v>
      </c>
      <c r="K171" s="326">
        <f t="shared" si="17"/>
        <v>0</v>
      </c>
      <c r="L171" s="325">
        <f t="shared" si="17"/>
        <v>0</v>
      </c>
    </row>
    <row r="172" spans="1:13" ht="42.75" hidden="1" customHeight="1">
      <c r="A172" s="357">
        <v>2</v>
      </c>
      <c r="B172" s="331">
        <v>9</v>
      </c>
      <c r="C172" s="330">
        <v>1</v>
      </c>
      <c r="D172" s="331">
        <v>1</v>
      </c>
      <c r="E172" s="329"/>
      <c r="F172" s="332"/>
      <c r="G172" s="338" t="s">
        <v>107</v>
      </c>
      <c r="H172" s="324">
        <v>138</v>
      </c>
      <c r="I172" s="348">
        <f t="shared" si="17"/>
        <v>0</v>
      </c>
      <c r="J172" s="369">
        <f t="shared" si="17"/>
        <v>0</v>
      </c>
      <c r="K172" s="348">
        <f t="shared" si="17"/>
        <v>0</v>
      </c>
      <c r="L172" s="347">
        <f t="shared" si="17"/>
        <v>0</v>
      </c>
      <c r="M172" s="43"/>
    </row>
    <row r="173" spans="1:13" ht="38.25" hidden="1" customHeight="1">
      <c r="A173" s="340">
        <v>2</v>
      </c>
      <c r="B173" s="336">
        <v>9</v>
      </c>
      <c r="C173" s="340">
        <v>1</v>
      </c>
      <c r="D173" s="336">
        <v>1</v>
      </c>
      <c r="E173" s="337">
        <v>1</v>
      </c>
      <c r="F173" s="339"/>
      <c r="G173" s="338" t="s">
        <v>107</v>
      </c>
      <c r="H173" s="324">
        <v>139</v>
      </c>
      <c r="I173" s="326">
        <f t="shared" si="17"/>
        <v>0</v>
      </c>
      <c r="J173" s="367">
        <f t="shared" si="17"/>
        <v>0</v>
      </c>
      <c r="K173" s="326">
        <f t="shared" si="17"/>
        <v>0</v>
      </c>
      <c r="L173" s="325">
        <f t="shared" si="17"/>
        <v>0</v>
      </c>
      <c r="M173" s="43"/>
    </row>
    <row r="174" spans="1:13" ht="38.25" hidden="1" customHeight="1">
      <c r="A174" s="357">
        <v>2</v>
      </c>
      <c r="B174" s="331">
        <v>9</v>
      </c>
      <c r="C174" s="331">
        <v>1</v>
      </c>
      <c r="D174" s="331">
        <v>1</v>
      </c>
      <c r="E174" s="329">
        <v>1</v>
      </c>
      <c r="F174" s="332">
        <v>1</v>
      </c>
      <c r="G174" s="338" t="s">
        <v>107</v>
      </c>
      <c r="H174" s="324">
        <v>140</v>
      </c>
      <c r="I174" s="383">
        <v>0</v>
      </c>
      <c r="J174" s="383">
        <v>0</v>
      </c>
      <c r="K174" s="383">
        <v>0</v>
      </c>
      <c r="L174" s="383">
        <v>0</v>
      </c>
      <c r="M174" s="43"/>
    </row>
    <row r="175" spans="1:13" ht="41.25" hidden="1" customHeight="1">
      <c r="A175" s="340">
        <v>2</v>
      </c>
      <c r="B175" s="336">
        <v>9</v>
      </c>
      <c r="C175" s="336">
        <v>2</v>
      </c>
      <c r="D175" s="336"/>
      <c r="E175" s="337"/>
      <c r="F175" s="339"/>
      <c r="G175" s="338" t="s">
        <v>108</v>
      </c>
      <c r="H175" s="324">
        <v>141</v>
      </c>
      <c r="I175" s="326">
        <f>SUM(I176+I181)</f>
        <v>0</v>
      </c>
      <c r="J175" s="326">
        <f>SUM(J176+J181)</f>
        <v>0</v>
      </c>
      <c r="K175" s="326">
        <f>SUM(K176+K181)</f>
        <v>0</v>
      </c>
      <c r="L175" s="326">
        <f>SUM(L176+L181)</f>
        <v>0</v>
      </c>
      <c r="M175" s="43"/>
    </row>
    <row r="176" spans="1:13" ht="44.25" hidden="1" customHeight="1">
      <c r="A176" s="340">
        <v>2</v>
      </c>
      <c r="B176" s="336">
        <v>9</v>
      </c>
      <c r="C176" s="336">
        <v>2</v>
      </c>
      <c r="D176" s="331">
        <v>1</v>
      </c>
      <c r="E176" s="329"/>
      <c r="F176" s="332"/>
      <c r="G176" s="330" t="s">
        <v>109</v>
      </c>
      <c r="H176" s="324">
        <v>142</v>
      </c>
      <c r="I176" s="348">
        <f>I177</f>
        <v>0</v>
      </c>
      <c r="J176" s="369">
        <f>J177</f>
        <v>0</v>
      </c>
      <c r="K176" s="348">
        <f>K177</f>
        <v>0</v>
      </c>
      <c r="L176" s="347">
        <f>L177</f>
        <v>0</v>
      </c>
      <c r="M176" s="43"/>
    </row>
    <row r="177" spans="1:13" ht="40.5" hidden="1" customHeight="1">
      <c r="A177" s="357">
        <v>2</v>
      </c>
      <c r="B177" s="331">
        <v>9</v>
      </c>
      <c r="C177" s="331">
        <v>2</v>
      </c>
      <c r="D177" s="336">
        <v>1</v>
      </c>
      <c r="E177" s="337">
        <v>1</v>
      </c>
      <c r="F177" s="339"/>
      <c r="G177" s="330" t="s">
        <v>109</v>
      </c>
      <c r="H177" s="324">
        <v>143</v>
      </c>
      <c r="I177" s="326">
        <f>SUM(I178:I180)</f>
        <v>0</v>
      </c>
      <c r="J177" s="367">
        <f>SUM(J178:J180)</f>
        <v>0</v>
      </c>
      <c r="K177" s="326">
        <f>SUM(K178:K180)</f>
        <v>0</v>
      </c>
      <c r="L177" s="325">
        <f>SUM(L178:L180)</f>
        <v>0</v>
      </c>
      <c r="M177" s="43"/>
    </row>
    <row r="178" spans="1:13" ht="53.25" hidden="1" customHeight="1">
      <c r="A178" s="349">
        <v>2</v>
      </c>
      <c r="B178" s="358">
        <v>9</v>
      </c>
      <c r="C178" s="358">
        <v>2</v>
      </c>
      <c r="D178" s="358">
        <v>1</v>
      </c>
      <c r="E178" s="359">
        <v>1</v>
      </c>
      <c r="F178" s="360">
        <v>1</v>
      </c>
      <c r="G178" s="330" t="s">
        <v>110</v>
      </c>
      <c r="H178" s="324">
        <v>144</v>
      </c>
      <c r="I178" s="386">
        <v>0</v>
      </c>
      <c r="J178" s="342">
        <v>0</v>
      </c>
      <c r="K178" s="342">
        <v>0</v>
      </c>
      <c r="L178" s="342">
        <v>0</v>
      </c>
      <c r="M178" s="43"/>
    </row>
    <row r="179" spans="1:13" ht="51.75" hidden="1" customHeight="1">
      <c r="A179" s="340">
        <v>2</v>
      </c>
      <c r="B179" s="336">
        <v>9</v>
      </c>
      <c r="C179" s="336">
        <v>2</v>
      </c>
      <c r="D179" s="336">
        <v>1</v>
      </c>
      <c r="E179" s="337">
        <v>1</v>
      </c>
      <c r="F179" s="339">
        <v>2</v>
      </c>
      <c r="G179" s="330" t="s">
        <v>111</v>
      </c>
      <c r="H179" s="324">
        <v>145</v>
      </c>
      <c r="I179" s="343">
        <v>0</v>
      </c>
      <c r="J179" s="389">
        <v>0</v>
      </c>
      <c r="K179" s="389">
        <v>0</v>
      </c>
      <c r="L179" s="389">
        <v>0</v>
      </c>
      <c r="M179" s="43"/>
    </row>
    <row r="180" spans="1:13" ht="54.75" hidden="1" customHeight="1">
      <c r="A180" s="340">
        <v>2</v>
      </c>
      <c r="B180" s="336">
        <v>9</v>
      </c>
      <c r="C180" s="336">
        <v>2</v>
      </c>
      <c r="D180" s="336">
        <v>1</v>
      </c>
      <c r="E180" s="337">
        <v>1</v>
      </c>
      <c r="F180" s="339">
        <v>3</v>
      </c>
      <c r="G180" s="330" t="s">
        <v>112</v>
      </c>
      <c r="H180" s="324">
        <v>146</v>
      </c>
      <c r="I180" s="343">
        <v>0</v>
      </c>
      <c r="J180" s="343">
        <v>0</v>
      </c>
      <c r="K180" s="343">
        <v>0</v>
      </c>
      <c r="L180" s="343">
        <v>0</v>
      </c>
      <c r="M180" s="43"/>
    </row>
    <row r="181" spans="1:13" ht="39" hidden="1" customHeight="1">
      <c r="A181" s="390">
        <v>2</v>
      </c>
      <c r="B181" s="390">
        <v>9</v>
      </c>
      <c r="C181" s="390">
        <v>2</v>
      </c>
      <c r="D181" s="390">
        <v>2</v>
      </c>
      <c r="E181" s="390"/>
      <c r="F181" s="390"/>
      <c r="G181" s="338" t="s">
        <v>113</v>
      </c>
      <c r="H181" s="324">
        <v>147</v>
      </c>
      <c r="I181" s="326">
        <f>I182</f>
        <v>0</v>
      </c>
      <c r="J181" s="367">
        <f>J182</f>
        <v>0</v>
      </c>
      <c r="K181" s="326">
        <f>K182</f>
        <v>0</v>
      </c>
      <c r="L181" s="325">
        <f>L182</f>
        <v>0</v>
      </c>
      <c r="M181" s="43"/>
    </row>
    <row r="182" spans="1:13" ht="43.5" hidden="1" customHeight="1">
      <c r="A182" s="340">
        <v>2</v>
      </c>
      <c r="B182" s="336">
        <v>9</v>
      </c>
      <c r="C182" s="336">
        <v>2</v>
      </c>
      <c r="D182" s="336">
        <v>2</v>
      </c>
      <c r="E182" s="337">
        <v>1</v>
      </c>
      <c r="F182" s="339"/>
      <c r="G182" s="330" t="s">
        <v>114</v>
      </c>
      <c r="H182" s="324">
        <v>148</v>
      </c>
      <c r="I182" s="348">
        <f>SUM(I183:I185)</f>
        <v>0</v>
      </c>
      <c r="J182" s="348">
        <f>SUM(J183:J185)</f>
        <v>0</v>
      </c>
      <c r="K182" s="348">
        <f>SUM(K183:K185)</f>
        <v>0</v>
      </c>
      <c r="L182" s="348">
        <f>SUM(L183:L185)</f>
        <v>0</v>
      </c>
      <c r="M182" s="43"/>
    </row>
    <row r="183" spans="1:13" ht="54.75" hidden="1" customHeight="1">
      <c r="A183" s="340">
        <v>2</v>
      </c>
      <c r="B183" s="336">
        <v>9</v>
      </c>
      <c r="C183" s="336">
        <v>2</v>
      </c>
      <c r="D183" s="336">
        <v>2</v>
      </c>
      <c r="E183" s="336">
        <v>1</v>
      </c>
      <c r="F183" s="339">
        <v>1</v>
      </c>
      <c r="G183" s="391" t="s">
        <v>115</v>
      </c>
      <c r="H183" s="324">
        <v>149</v>
      </c>
      <c r="I183" s="343">
        <v>0</v>
      </c>
      <c r="J183" s="342">
        <v>0</v>
      </c>
      <c r="K183" s="342">
        <v>0</v>
      </c>
      <c r="L183" s="342">
        <v>0</v>
      </c>
      <c r="M183" s="43"/>
    </row>
    <row r="184" spans="1:13" ht="54" hidden="1" customHeight="1">
      <c r="A184" s="350">
        <v>2</v>
      </c>
      <c r="B184" s="352">
        <v>9</v>
      </c>
      <c r="C184" s="350">
        <v>2</v>
      </c>
      <c r="D184" s="351">
        <v>2</v>
      </c>
      <c r="E184" s="351">
        <v>1</v>
      </c>
      <c r="F184" s="353">
        <v>2</v>
      </c>
      <c r="G184" s="352" t="s">
        <v>116</v>
      </c>
      <c r="H184" s="324">
        <v>150</v>
      </c>
      <c r="I184" s="342">
        <v>0</v>
      </c>
      <c r="J184" s="344">
        <v>0</v>
      </c>
      <c r="K184" s="344">
        <v>0</v>
      </c>
      <c r="L184" s="344">
        <v>0</v>
      </c>
      <c r="M184" s="43"/>
    </row>
    <row r="185" spans="1:13" ht="54" hidden="1" customHeight="1">
      <c r="A185" s="336">
        <v>2</v>
      </c>
      <c r="B185" s="361">
        <v>9</v>
      </c>
      <c r="C185" s="358">
        <v>2</v>
      </c>
      <c r="D185" s="359">
        <v>2</v>
      </c>
      <c r="E185" s="359">
        <v>1</v>
      </c>
      <c r="F185" s="360">
        <v>3</v>
      </c>
      <c r="G185" s="361" t="s">
        <v>117</v>
      </c>
      <c r="H185" s="324">
        <v>151</v>
      </c>
      <c r="I185" s="389">
        <v>0</v>
      </c>
      <c r="J185" s="389">
        <v>0</v>
      </c>
      <c r="K185" s="389">
        <v>0</v>
      </c>
      <c r="L185" s="389">
        <v>0</v>
      </c>
      <c r="M185" s="43"/>
    </row>
    <row r="186" spans="1:13" ht="76.5" hidden="1" customHeight="1">
      <c r="A186" s="320">
        <v>3</v>
      </c>
      <c r="B186" s="322"/>
      <c r="C186" s="320"/>
      <c r="D186" s="321"/>
      <c r="E186" s="321"/>
      <c r="F186" s="323"/>
      <c r="G186" s="376" t="s">
        <v>118</v>
      </c>
      <c r="H186" s="324">
        <v>152</v>
      </c>
      <c r="I186" s="325">
        <f>SUM(I187+I240+I305)</f>
        <v>0</v>
      </c>
      <c r="J186" s="367">
        <f>SUM(J187+J240+J305)</f>
        <v>0</v>
      </c>
      <c r="K186" s="326">
        <f>SUM(K187+K240+K305)</f>
        <v>0</v>
      </c>
      <c r="L186" s="325">
        <f>SUM(L187+L240+L305)</f>
        <v>0</v>
      </c>
      <c r="M186" s="43"/>
    </row>
    <row r="187" spans="1:13" ht="34.5" hidden="1" customHeight="1">
      <c r="A187" s="371">
        <v>3</v>
      </c>
      <c r="B187" s="320">
        <v>1</v>
      </c>
      <c r="C187" s="346"/>
      <c r="D187" s="328"/>
      <c r="E187" s="328"/>
      <c r="F187" s="385"/>
      <c r="G187" s="366" t="s">
        <v>119</v>
      </c>
      <c r="H187" s="324">
        <v>153</v>
      </c>
      <c r="I187" s="325">
        <f>SUM(I188+I211+I218+I230+I234)</f>
        <v>0</v>
      </c>
      <c r="J187" s="347">
        <f>SUM(J188+J211+J218+J230+J234)</f>
        <v>0</v>
      </c>
      <c r="K187" s="347">
        <f>SUM(K188+K211+K218+K230+K234)</f>
        <v>0</v>
      </c>
      <c r="L187" s="347">
        <f>SUM(L188+L211+L218+L230+L234)</f>
        <v>0</v>
      </c>
      <c r="M187" s="43"/>
    </row>
    <row r="188" spans="1:13" ht="30.75" hidden="1" customHeight="1">
      <c r="A188" s="331">
        <v>3</v>
      </c>
      <c r="B188" s="330">
        <v>1</v>
      </c>
      <c r="C188" s="331">
        <v>1</v>
      </c>
      <c r="D188" s="329"/>
      <c r="E188" s="329"/>
      <c r="F188" s="392"/>
      <c r="G188" s="340" t="s">
        <v>120</v>
      </c>
      <c r="H188" s="324">
        <v>154</v>
      </c>
      <c r="I188" s="347">
        <f>SUM(I189+I192+I197+I203+I208)</f>
        <v>0</v>
      </c>
      <c r="J188" s="367">
        <f>SUM(J189+J192+J197+J203+J208)</f>
        <v>0</v>
      </c>
      <c r="K188" s="326">
        <f>SUM(K189+K192+K197+K203+K208)</f>
        <v>0</v>
      </c>
      <c r="L188" s="325">
        <f>SUM(L189+L192+L197+L203+L208)</f>
        <v>0</v>
      </c>
      <c r="M188" s="43"/>
    </row>
    <row r="189" spans="1:13" ht="33" hidden="1" customHeight="1">
      <c r="A189" s="336">
        <v>3</v>
      </c>
      <c r="B189" s="338">
        <v>1</v>
      </c>
      <c r="C189" s="336">
        <v>1</v>
      </c>
      <c r="D189" s="337">
        <v>1</v>
      </c>
      <c r="E189" s="337"/>
      <c r="F189" s="393"/>
      <c r="G189" s="340" t="s">
        <v>121</v>
      </c>
      <c r="H189" s="324">
        <v>155</v>
      </c>
      <c r="I189" s="325">
        <f t="shared" ref="I189:L190" si="18">I190</f>
        <v>0</v>
      </c>
      <c r="J189" s="369">
        <f t="shared" si="18"/>
        <v>0</v>
      </c>
      <c r="K189" s="348">
        <f t="shared" si="18"/>
        <v>0</v>
      </c>
      <c r="L189" s="347">
        <f t="shared" si="18"/>
        <v>0</v>
      </c>
      <c r="M189" s="43"/>
    </row>
    <row r="190" spans="1:13" ht="24" hidden="1" customHeight="1">
      <c r="A190" s="336">
        <v>3</v>
      </c>
      <c r="B190" s="338">
        <v>1</v>
      </c>
      <c r="C190" s="336">
        <v>1</v>
      </c>
      <c r="D190" s="337">
        <v>1</v>
      </c>
      <c r="E190" s="337">
        <v>1</v>
      </c>
      <c r="F190" s="372"/>
      <c r="G190" s="340" t="s">
        <v>121</v>
      </c>
      <c r="H190" s="324">
        <v>156</v>
      </c>
      <c r="I190" s="347">
        <f t="shared" si="18"/>
        <v>0</v>
      </c>
      <c r="J190" s="325">
        <f t="shared" si="18"/>
        <v>0</v>
      </c>
      <c r="K190" s="325">
        <f t="shared" si="18"/>
        <v>0</v>
      </c>
      <c r="L190" s="325">
        <f t="shared" si="18"/>
        <v>0</v>
      </c>
      <c r="M190" s="43"/>
    </row>
    <row r="191" spans="1:13" ht="31.5" hidden="1" customHeight="1">
      <c r="A191" s="336">
        <v>3</v>
      </c>
      <c r="B191" s="338">
        <v>1</v>
      </c>
      <c r="C191" s="336">
        <v>1</v>
      </c>
      <c r="D191" s="337">
        <v>1</v>
      </c>
      <c r="E191" s="337">
        <v>1</v>
      </c>
      <c r="F191" s="372">
        <v>1</v>
      </c>
      <c r="G191" s="340" t="s">
        <v>121</v>
      </c>
      <c r="H191" s="324">
        <v>157</v>
      </c>
      <c r="I191" s="344">
        <v>0</v>
      </c>
      <c r="J191" s="344">
        <v>0</v>
      </c>
      <c r="K191" s="344">
        <v>0</v>
      </c>
      <c r="L191" s="344">
        <v>0</v>
      </c>
      <c r="M191" s="43"/>
    </row>
    <row r="192" spans="1:13" ht="27.75" hidden="1" customHeight="1">
      <c r="A192" s="331">
        <v>3</v>
      </c>
      <c r="B192" s="329">
        <v>1</v>
      </c>
      <c r="C192" s="329">
        <v>1</v>
      </c>
      <c r="D192" s="329">
        <v>2</v>
      </c>
      <c r="E192" s="329"/>
      <c r="F192" s="332"/>
      <c r="G192" s="330" t="s">
        <v>122</v>
      </c>
      <c r="H192" s="324">
        <v>158</v>
      </c>
      <c r="I192" s="347">
        <f>I193</f>
        <v>0</v>
      </c>
      <c r="J192" s="369">
        <f>J193</f>
        <v>0</v>
      </c>
      <c r="K192" s="348">
        <f>K193</f>
        <v>0</v>
      </c>
      <c r="L192" s="347">
        <f>L193</f>
        <v>0</v>
      </c>
      <c r="M192" s="43"/>
    </row>
    <row r="193" spans="1:13" ht="27.75" hidden="1" customHeight="1">
      <c r="A193" s="336">
        <v>3</v>
      </c>
      <c r="B193" s="337">
        <v>1</v>
      </c>
      <c r="C193" s="337">
        <v>1</v>
      </c>
      <c r="D193" s="337">
        <v>2</v>
      </c>
      <c r="E193" s="337">
        <v>1</v>
      </c>
      <c r="F193" s="339"/>
      <c r="G193" s="330" t="s">
        <v>122</v>
      </c>
      <c r="H193" s="324">
        <v>159</v>
      </c>
      <c r="I193" s="325">
        <f>SUM(I194:I196)</f>
        <v>0</v>
      </c>
      <c r="J193" s="367">
        <f>SUM(J194:J196)</f>
        <v>0</v>
      </c>
      <c r="K193" s="326">
        <f>SUM(K194:K196)</f>
        <v>0</v>
      </c>
      <c r="L193" s="325">
        <f>SUM(L194:L196)</f>
        <v>0</v>
      </c>
      <c r="M193" s="43"/>
    </row>
    <row r="194" spans="1:13" ht="27" hidden="1" customHeight="1">
      <c r="A194" s="331">
        <v>3</v>
      </c>
      <c r="B194" s="329">
        <v>1</v>
      </c>
      <c r="C194" s="329">
        <v>1</v>
      </c>
      <c r="D194" s="329">
        <v>2</v>
      </c>
      <c r="E194" s="329">
        <v>1</v>
      </c>
      <c r="F194" s="332">
        <v>1</v>
      </c>
      <c r="G194" s="330" t="s">
        <v>123</v>
      </c>
      <c r="H194" s="324">
        <v>160</v>
      </c>
      <c r="I194" s="342">
        <v>0</v>
      </c>
      <c r="J194" s="342">
        <v>0</v>
      </c>
      <c r="K194" s="342">
        <v>0</v>
      </c>
      <c r="L194" s="389">
        <v>0</v>
      </c>
      <c r="M194" s="43"/>
    </row>
    <row r="195" spans="1:13" ht="27" hidden="1" customHeight="1">
      <c r="A195" s="336">
        <v>3</v>
      </c>
      <c r="B195" s="337">
        <v>1</v>
      </c>
      <c r="C195" s="337">
        <v>1</v>
      </c>
      <c r="D195" s="337">
        <v>2</v>
      </c>
      <c r="E195" s="337">
        <v>1</v>
      </c>
      <c r="F195" s="339">
        <v>2</v>
      </c>
      <c r="G195" s="338" t="s">
        <v>124</v>
      </c>
      <c r="H195" s="324">
        <v>161</v>
      </c>
      <c r="I195" s="344">
        <v>0</v>
      </c>
      <c r="J195" s="344">
        <v>0</v>
      </c>
      <c r="K195" s="344">
        <v>0</v>
      </c>
      <c r="L195" s="344">
        <v>0</v>
      </c>
      <c r="M195" s="43"/>
    </row>
    <row r="196" spans="1:13" ht="26.25" hidden="1" customHeight="1">
      <c r="A196" s="331">
        <v>3</v>
      </c>
      <c r="B196" s="329">
        <v>1</v>
      </c>
      <c r="C196" s="329">
        <v>1</v>
      </c>
      <c r="D196" s="329">
        <v>2</v>
      </c>
      <c r="E196" s="329">
        <v>1</v>
      </c>
      <c r="F196" s="332">
        <v>3</v>
      </c>
      <c r="G196" s="330" t="s">
        <v>125</v>
      </c>
      <c r="H196" s="324">
        <v>162</v>
      </c>
      <c r="I196" s="342">
        <v>0</v>
      </c>
      <c r="J196" s="342">
        <v>0</v>
      </c>
      <c r="K196" s="342">
        <v>0</v>
      </c>
      <c r="L196" s="389">
        <v>0</v>
      </c>
      <c r="M196" s="43"/>
    </row>
    <row r="197" spans="1:13" ht="27.75" hidden="1" customHeight="1">
      <c r="A197" s="336">
        <v>3</v>
      </c>
      <c r="B197" s="337">
        <v>1</v>
      </c>
      <c r="C197" s="337">
        <v>1</v>
      </c>
      <c r="D197" s="337">
        <v>3</v>
      </c>
      <c r="E197" s="337"/>
      <c r="F197" s="339"/>
      <c r="G197" s="338" t="s">
        <v>126</v>
      </c>
      <c r="H197" s="324">
        <v>163</v>
      </c>
      <c r="I197" s="325">
        <f>I198</f>
        <v>0</v>
      </c>
      <c r="J197" s="367">
        <f>J198</f>
        <v>0</v>
      </c>
      <c r="K197" s="326">
        <f>K198</f>
        <v>0</v>
      </c>
      <c r="L197" s="325">
        <f>L198</f>
        <v>0</v>
      </c>
      <c r="M197" s="43"/>
    </row>
    <row r="198" spans="1:13" ht="23.25" hidden="1" customHeight="1">
      <c r="A198" s="336">
        <v>3</v>
      </c>
      <c r="B198" s="337">
        <v>1</v>
      </c>
      <c r="C198" s="337">
        <v>1</v>
      </c>
      <c r="D198" s="337">
        <v>3</v>
      </c>
      <c r="E198" s="337">
        <v>1</v>
      </c>
      <c r="F198" s="339"/>
      <c r="G198" s="338" t="s">
        <v>126</v>
      </c>
      <c r="H198" s="324">
        <v>164</v>
      </c>
      <c r="I198" s="325">
        <f>SUM(I199:I202)</f>
        <v>0</v>
      </c>
      <c r="J198" s="325">
        <f>SUM(J199:J202)</f>
        <v>0</v>
      </c>
      <c r="K198" s="325">
        <f>SUM(K199:K202)</f>
        <v>0</v>
      </c>
      <c r="L198" s="325">
        <f>SUM(L199:L202)</f>
        <v>0</v>
      </c>
      <c r="M198" s="43"/>
    </row>
    <row r="199" spans="1:13" ht="23.25" hidden="1" customHeight="1">
      <c r="A199" s="336">
        <v>3</v>
      </c>
      <c r="B199" s="337">
        <v>1</v>
      </c>
      <c r="C199" s="337">
        <v>1</v>
      </c>
      <c r="D199" s="337">
        <v>3</v>
      </c>
      <c r="E199" s="337">
        <v>1</v>
      </c>
      <c r="F199" s="339">
        <v>1</v>
      </c>
      <c r="G199" s="338" t="s">
        <v>127</v>
      </c>
      <c r="H199" s="324">
        <v>165</v>
      </c>
      <c r="I199" s="344">
        <v>0</v>
      </c>
      <c r="J199" s="344">
        <v>0</v>
      </c>
      <c r="K199" s="344">
        <v>0</v>
      </c>
      <c r="L199" s="389">
        <v>0</v>
      </c>
      <c r="M199" s="43"/>
    </row>
    <row r="200" spans="1:13" ht="29.25" hidden="1" customHeight="1">
      <c r="A200" s="336">
        <v>3</v>
      </c>
      <c r="B200" s="337">
        <v>1</v>
      </c>
      <c r="C200" s="337">
        <v>1</v>
      </c>
      <c r="D200" s="337">
        <v>3</v>
      </c>
      <c r="E200" s="337">
        <v>1</v>
      </c>
      <c r="F200" s="339">
        <v>2</v>
      </c>
      <c r="G200" s="338" t="s">
        <v>128</v>
      </c>
      <c r="H200" s="324">
        <v>166</v>
      </c>
      <c r="I200" s="342">
        <v>0</v>
      </c>
      <c r="J200" s="344">
        <v>0</v>
      </c>
      <c r="K200" s="344">
        <v>0</v>
      </c>
      <c r="L200" s="344">
        <v>0</v>
      </c>
      <c r="M200" s="43"/>
    </row>
    <row r="201" spans="1:13" ht="27" hidden="1" customHeight="1">
      <c r="A201" s="336">
        <v>3</v>
      </c>
      <c r="B201" s="337">
        <v>1</v>
      </c>
      <c r="C201" s="337">
        <v>1</v>
      </c>
      <c r="D201" s="337">
        <v>3</v>
      </c>
      <c r="E201" s="337">
        <v>1</v>
      </c>
      <c r="F201" s="339">
        <v>3</v>
      </c>
      <c r="G201" s="340" t="s">
        <v>129</v>
      </c>
      <c r="H201" s="324">
        <v>167</v>
      </c>
      <c r="I201" s="342">
        <v>0</v>
      </c>
      <c r="J201" s="362">
        <v>0</v>
      </c>
      <c r="K201" s="362">
        <v>0</v>
      </c>
      <c r="L201" s="362">
        <v>0</v>
      </c>
      <c r="M201" s="43"/>
    </row>
    <row r="202" spans="1:13" ht="25.5" hidden="1" customHeight="1">
      <c r="A202" s="350">
        <v>3</v>
      </c>
      <c r="B202" s="351">
        <v>1</v>
      </c>
      <c r="C202" s="351">
        <v>1</v>
      </c>
      <c r="D202" s="351">
        <v>3</v>
      </c>
      <c r="E202" s="351">
        <v>1</v>
      </c>
      <c r="F202" s="353">
        <v>4</v>
      </c>
      <c r="G202" s="85" t="s">
        <v>130</v>
      </c>
      <c r="H202" s="324">
        <v>168</v>
      </c>
      <c r="I202" s="394">
        <v>0</v>
      </c>
      <c r="J202" s="395">
        <v>0</v>
      </c>
      <c r="K202" s="344">
        <v>0</v>
      </c>
      <c r="L202" s="344">
        <v>0</v>
      </c>
      <c r="M202" s="43"/>
    </row>
    <row r="203" spans="1:13" ht="27" hidden="1" customHeight="1">
      <c r="A203" s="350">
        <v>3</v>
      </c>
      <c r="B203" s="351">
        <v>1</v>
      </c>
      <c r="C203" s="351">
        <v>1</v>
      </c>
      <c r="D203" s="351">
        <v>4</v>
      </c>
      <c r="E203" s="351"/>
      <c r="F203" s="353"/>
      <c r="G203" s="352" t="s">
        <v>131</v>
      </c>
      <c r="H203" s="324">
        <v>169</v>
      </c>
      <c r="I203" s="325">
        <f>I204</f>
        <v>0</v>
      </c>
      <c r="J203" s="370">
        <f>J204</f>
        <v>0</v>
      </c>
      <c r="K203" s="334">
        <f>K204</f>
        <v>0</v>
      </c>
      <c r="L203" s="335">
        <f>L204</f>
        <v>0</v>
      </c>
      <c r="M203" s="43"/>
    </row>
    <row r="204" spans="1:13" ht="27.75" hidden="1" customHeight="1">
      <c r="A204" s="336">
        <v>3</v>
      </c>
      <c r="B204" s="337">
        <v>1</v>
      </c>
      <c r="C204" s="337">
        <v>1</v>
      </c>
      <c r="D204" s="337">
        <v>4</v>
      </c>
      <c r="E204" s="337">
        <v>1</v>
      </c>
      <c r="F204" s="339"/>
      <c r="G204" s="352" t="s">
        <v>131</v>
      </c>
      <c r="H204" s="324">
        <v>170</v>
      </c>
      <c r="I204" s="347">
        <f>SUM(I205:I207)</f>
        <v>0</v>
      </c>
      <c r="J204" s="367">
        <f>SUM(J205:J207)</f>
        <v>0</v>
      </c>
      <c r="K204" s="326">
        <f>SUM(K205:K207)</f>
        <v>0</v>
      </c>
      <c r="L204" s="325">
        <f>SUM(L205:L207)</f>
        <v>0</v>
      </c>
      <c r="M204" s="43"/>
    </row>
    <row r="205" spans="1:13" ht="24.75" hidden="1" customHeight="1">
      <c r="A205" s="336">
        <v>3</v>
      </c>
      <c r="B205" s="337">
        <v>1</v>
      </c>
      <c r="C205" s="337">
        <v>1</v>
      </c>
      <c r="D205" s="337">
        <v>4</v>
      </c>
      <c r="E205" s="337">
        <v>1</v>
      </c>
      <c r="F205" s="339">
        <v>1</v>
      </c>
      <c r="G205" s="338" t="s">
        <v>132</v>
      </c>
      <c r="H205" s="324">
        <v>171</v>
      </c>
      <c r="I205" s="344">
        <v>0</v>
      </c>
      <c r="J205" s="344">
        <v>0</v>
      </c>
      <c r="K205" s="344">
        <v>0</v>
      </c>
      <c r="L205" s="389">
        <v>0</v>
      </c>
      <c r="M205" s="43"/>
    </row>
    <row r="206" spans="1:13" ht="25.5" hidden="1" customHeight="1">
      <c r="A206" s="331">
        <v>3</v>
      </c>
      <c r="B206" s="329">
        <v>1</v>
      </c>
      <c r="C206" s="329">
        <v>1</v>
      </c>
      <c r="D206" s="329">
        <v>4</v>
      </c>
      <c r="E206" s="329">
        <v>1</v>
      </c>
      <c r="F206" s="332">
        <v>2</v>
      </c>
      <c r="G206" s="330" t="s">
        <v>446</v>
      </c>
      <c r="H206" s="324">
        <v>172</v>
      </c>
      <c r="I206" s="342">
        <v>0</v>
      </c>
      <c r="J206" s="342">
        <v>0</v>
      </c>
      <c r="K206" s="343">
        <v>0</v>
      </c>
      <c r="L206" s="344">
        <v>0</v>
      </c>
      <c r="M206" s="43"/>
    </row>
    <row r="207" spans="1:13" ht="31.5" hidden="1" customHeight="1">
      <c r="A207" s="336">
        <v>3</v>
      </c>
      <c r="B207" s="337">
        <v>1</v>
      </c>
      <c r="C207" s="337">
        <v>1</v>
      </c>
      <c r="D207" s="337">
        <v>4</v>
      </c>
      <c r="E207" s="337">
        <v>1</v>
      </c>
      <c r="F207" s="339">
        <v>3</v>
      </c>
      <c r="G207" s="338" t="s">
        <v>133</v>
      </c>
      <c r="H207" s="324">
        <v>173</v>
      </c>
      <c r="I207" s="342">
        <v>0</v>
      </c>
      <c r="J207" s="342">
        <v>0</v>
      </c>
      <c r="K207" s="342">
        <v>0</v>
      </c>
      <c r="L207" s="344">
        <v>0</v>
      </c>
      <c r="M207" s="43"/>
    </row>
    <row r="208" spans="1:13" ht="25.5" hidden="1" customHeight="1">
      <c r="A208" s="336">
        <v>3</v>
      </c>
      <c r="B208" s="337">
        <v>1</v>
      </c>
      <c r="C208" s="337">
        <v>1</v>
      </c>
      <c r="D208" s="337">
        <v>5</v>
      </c>
      <c r="E208" s="337"/>
      <c r="F208" s="339"/>
      <c r="G208" s="338" t="s">
        <v>134</v>
      </c>
      <c r="H208" s="324">
        <v>174</v>
      </c>
      <c r="I208" s="325">
        <f t="shared" ref="I208:L209" si="19">I209</f>
        <v>0</v>
      </c>
      <c r="J208" s="367">
        <f t="shared" si="19"/>
        <v>0</v>
      </c>
      <c r="K208" s="326">
        <f t="shared" si="19"/>
        <v>0</v>
      </c>
      <c r="L208" s="325">
        <f t="shared" si="19"/>
        <v>0</v>
      </c>
      <c r="M208" s="43"/>
    </row>
    <row r="209" spans="1:16" ht="26.25" hidden="1" customHeight="1">
      <c r="A209" s="350">
        <v>3</v>
      </c>
      <c r="B209" s="351">
        <v>1</v>
      </c>
      <c r="C209" s="351">
        <v>1</v>
      </c>
      <c r="D209" s="351">
        <v>5</v>
      </c>
      <c r="E209" s="351">
        <v>1</v>
      </c>
      <c r="F209" s="353"/>
      <c r="G209" s="338" t="s">
        <v>134</v>
      </c>
      <c r="H209" s="324">
        <v>175</v>
      </c>
      <c r="I209" s="326">
        <f t="shared" si="19"/>
        <v>0</v>
      </c>
      <c r="J209" s="326">
        <f t="shared" si="19"/>
        <v>0</v>
      </c>
      <c r="K209" s="326">
        <f t="shared" si="19"/>
        <v>0</v>
      </c>
      <c r="L209" s="326">
        <f t="shared" si="19"/>
        <v>0</v>
      </c>
      <c r="M209" s="43"/>
    </row>
    <row r="210" spans="1:16" ht="27" hidden="1" customHeight="1">
      <c r="A210" s="336">
        <v>3</v>
      </c>
      <c r="B210" s="337">
        <v>1</v>
      </c>
      <c r="C210" s="337">
        <v>1</v>
      </c>
      <c r="D210" s="337">
        <v>5</v>
      </c>
      <c r="E210" s="337">
        <v>1</v>
      </c>
      <c r="F210" s="339">
        <v>1</v>
      </c>
      <c r="G210" s="338" t="s">
        <v>134</v>
      </c>
      <c r="H210" s="324">
        <v>176</v>
      </c>
      <c r="I210" s="342">
        <v>0</v>
      </c>
      <c r="J210" s="344">
        <v>0</v>
      </c>
      <c r="K210" s="344">
        <v>0</v>
      </c>
      <c r="L210" s="344">
        <v>0</v>
      </c>
      <c r="M210" s="43"/>
    </row>
    <row r="211" spans="1:16" ht="26.25" hidden="1" customHeight="1">
      <c r="A211" s="350">
        <v>3</v>
      </c>
      <c r="B211" s="351">
        <v>1</v>
      </c>
      <c r="C211" s="351">
        <v>2</v>
      </c>
      <c r="D211" s="351"/>
      <c r="E211" s="351"/>
      <c r="F211" s="353"/>
      <c r="G211" s="352" t="s">
        <v>135</v>
      </c>
      <c r="H211" s="324">
        <v>177</v>
      </c>
      <c r="I211" s="325">
        <f t="shared" ref="I211:L212" si="20">I212</f>
        <v>0</v>
      </c>
      <c r="J211" s="370">
        <f t="shared" si="20"/>
        <v>0</v>
      </c>
      <c r="K211" s="334">
        <f t="shared" si="20"/>
        <v>0</v>
      </c>
      <c r="L211" s="335">
        <f t="shared" si="20"/>
        <v>0</v>
      </c>
      <c r="M211" s="43"/>
    </row>
    <row r="212" spans="1:16" ht="25.5" hidden="1" customHeight="1">
      <c r="A212" s="336">
        <v>3</v>
      </c>
      <c r="B212" s="337">
        <v>1</v>
      </c>
      <c r="C212" s="337">
        <v>2</v>
      </c>
      <c r="D212" s="337">
        <v>1</v>
      </c>
      <c r="E212" s="337"/>
      <c r="F212" s="339"/>
      <c r="G212" s="352" t="s">
        <v>135</v>
      </c>
      <c r="H212" s="324">
        <v>178</v>
      </c>
      <c r="I212" s="347">
        <f t="shared" si="20"/>
        <v>0</v>
      </c>
      <c r="J212" s="367">
        <f t="shared" si="20"/>
        <v>0</v>
      </c>
      <c r="K212" s="326">
        <f t="shared" si="20"/>
        <v>0</v>
      </c>
      <c r="L212" s="325">
        <f t="shared" si="20"/>
        <v>0</v>
      </c>
      <c r="M212" s="43"/>
    </row>
    <row r="213" spans="1:16" ht="26.25" hidden="1" customHeight="1">
      <c r="A213" s="331">
        <v>3</v>
      </c>
      <c r="B213" s="329">
        <v>1</v>
      </c>
      <c r="C213" s="329">
        <v>2</v>
      </c>
      <c r="D213" s="329">
        <v>1</v>
      </c>
      <c r="E213" s="329">
        <v>1</v>
      </c>
      <c r="F213" s="332"/>
      <c r="G213" s="352" t="s">
        <v>135</v>
      </c>
      <c r="H213" s="324">
        <v>179</v>
      </c>
      <c r="I213" s="325">
        <f>SUM(I214:I217)</f>
        <v>0</v>
      </c>
      <c r="J213" s="369">
        <f>SUM(J214:J217)</f>
        <v>0</v>
      </c>
      <c r="K213" s="348">
        <f>SUM(K214:K217)</f>
        <v>0</v>
      </c>
      <c r="L213" s="347">
        <f>SUM(L214:L217)</f>
        <v>0</v>
      </c>
      <c r="M213" s="43"/>
    </row>
    <row r="214" spans="1:16" ht="41.25" hidden="1" customHeight="1">
      <c r="A214" s="336">
        <v>3</v>
      </c>
      <c r="B214" s="337">
        <v>1</v>
      </c>
      <c r="C214" s="337">
        <v>2</v>
      </c>
      <c r="D214" s="337">
        <v>1</v>
      </c>
      <c r="E214" s="337">
        <v>1</v>
      </c>
      <c r="F214" s="339">
        <v>2</v>
      </c>
      <c r="G214" s="338" t="s">
        <v>447</v>
      </c>
      <c r="H214" s="324">
        <v>180</v>
      </c>
      <c r="I214" s="344">
        <v>0</v>
      </c>
      <c r="J214" s="344">
        <v>0</v>
      </c>
      <c r="K214" s="344">
        <v>0</v>
      </c>
      <c r="L214" s="344">
        <v>0</v>
      </c>
      <c r="M214" s="43"/>
    </row>
    <row r="215" spans="1:16" ht="26.25" hidden="1" customHeight="1">
      <c r="A215" s="336">
        <v>3</v>
      </c>
      <c r="B215" s="337">
        <v>1</v>
      </c>
      <c r="C215" s="337">
        <v>2</v>
      </c>
      <c r="D215" s="336">
        <v>1</v>
      </c>
      <c r="E215" s="337">
        <v>1</v>
      </c>
      <c r="F215" s="339">
        <v>3</v>
      </c>
      <c r="G215" s="338" t="s">
        <v>136</v>
      </c>
      <c r="H215" s="324">
        <v>181</v>
      </c>
      <c r="I215" s="344">
        <v>0</v>
      </c>
      <c r="J215" s="344">
        <v>0</v>
      </c>
      <c r="K215" s="344">
        <v>0</v>
      </c>
      <c r="L215" s="344">
        <v>0</v>
      </c>
      <c r="M215" s="43"/>
    </row>
    <row r="216" spans="1:16" ht="27.75" hidden="1" customHeight="1">
      <c r="A216" s="336">
        <v>3</v>
      </c>
      <c r="B216" s="337">
        <v>1</v>
      </c>
      <c r="C216" s="337">
        <v>2</v>
      </c>
      <c r="D216" s="336">
        <v>1</v>
      </c>
      <c r="E216" s="337">
        <v>1</v>
      </c>
      <c r="F216" s="339">
        <v>4</v>
      </c>
      <c r="G216" s="338" t="s">
        <v>137</v>
      </c>
      <c r="H216" s="324">
        <v>182</v>
      </c>
      <c r="I216" s="344">
        <v>0</v>
      </c>
      <c r="J216" s="344">
        <v>0</v>
      </c>
      <c r="K216" s="344">
        <v>0</v>
      </c>
      <c r="L216" s="344">
        <v>0</v>
      </c>
      <c r="M216" s="43"/>
    </row>
    <row r="217" spans="1:16" ht="27" hidden="1" customHeight="1">
      <c r="A217" s="350">
        <v>3</v>
      </c>
      <c r="B217" s="359">
        <v>1</v>
      </c>
      <c r="C217" s="359">
        <v>2</v>
      </c>
      <c r="D217" s="358">
        <v>1</v>
      </c>
      <c r="E217" s="359">
        <v>1</v>
      </c>
      <c r="F217" s="360">
        <v>5</v>
      </c>
      <c r="G217" s="361" t="s">
        <v>138</v>
      </c>
      <c r="H217" s="324">
        <v>183</v>
      </c>
      <c r="I217" s="344">
        <v>0</v>
      </c>
      <c r="J217" s="344">
        <v>0</v>
      </c>
      <c r="K217" s="344">
        <v>0</v>
      </c>
      <c r="L217" s="389">
        <v>0</v>
      </c>
      <c r="M217" s="43"/>
    </row>
    <row r="218" spans="1:16" ht="29.25" hidden="1" customHeight="1">
      <c r="A218" s="336">
        <v>3</v>
      </c>
      <c r="B218" s="337">
        <v>1</v>
      </c>
      <c r="C218" s="337">
        <v>3</v>
      </c>
      <c r="D218" s="336"/>
      <c r="E218" s="337"/>
      <c r="F218" s="339"/>
      <c r="G218" s="338" t="s">
        <v>139</v>
      </c>
      <c r="H218" s="324">
        <v>184</v>
      </c>
      <c r="I218" s="325">
        <f>SUM(I219+I222)</f>
        <v>0</v>
      </c>
      <c r="J218" s="367">
        <f>SUM(J219+J222)</f>
        <v>0</v>
      </c>
      <c r="K218" s="326">
        <f>SUM(K219+K222)</f>
        <v>0</v>
      </c>
      <c r="L218" s="325">
        <f>SUM(L219+L222)</f>
        <v>0</v>
      </c>
      <c r="M218" s="43"/>
    </row>
    <row r="219" spans="1:16" ht="27.75" hidden="1" customHeight="1">
      <c r="A219" s="331">
        <v>3</v>
      </c>
      <c r="B219" s="329">
        <v>1</v>
      </c>
      <c r="C219" s="329">
        <v>3</v>
      </c>
      <c r="D219" s="331">
        <v>1</v>
      </c>
      <c r="E219" s="336"/>
      <c r="F219" s="332"/>
      <c r="G219" s="330" t="s">
        <v>140</v>
      </c>
      <c r="H219" s="324">
        <v>185</v>
      </c>
      <c r="I219" s="347">
        <f t="shared" ref="I219:L220" si="21">I220</f>
        <v>0</v>
      </c>
      <c r="J219" s="369">
        <f t="shared" si="21"/>
        <v>0</v>
      </c>
      <c r="K219" s="348">
        <f t="shared" si="21"/>
        <v>0</v>
      </c>
      <c r="L219" s="347">
        <f t="shared" si="21"/>
        <v>0</v>
      </c>
      <c r="M219" s="43"/>
    </row>
    <row r="220" spans="1:16" ht="30.75" hidden="1" customHeight="1">
      <c r="A220" s="336">
        <v>3</v>
      </c>
      <c r="B220" s="337">
        <v>1</v>
      </c>
      <c r="C220" s="337">
        <v>3</v>
      </c>
      <c r="D220" s="336">
        <v>1</v>
      </c>
      <c r="E220" s="336">
        <v>1</v>
      </c>
      <c r="F220" s="339"/>
      <c r="G220" s="330" t="s">
        <v>140</v>
      </c>
      <c r="H220" s="324">
        <v>186</v>
      </c>
      <c r="I220" s="325">
        <f t="shared" si="21"/>
        <v>0</v>
      </c>
      <c r="J220" s="367">
        <f t="shared" si="21"/>
        <v>0</v>
      </c>
      <c r="K220" s="326">
        <f t="shared" si="21"/>
        <v>0</v>
      </c>
      <c r="L220" s="325">
        <f t="shared" si="21"/>
        <v>0</v>
      </c>
      <c r="M220" s="43"/>
    </row>
    <row r="221" spans="1:16" ht="27.75" hidden="1" customHeight="1">
      <c r="A221" s="336">
        <v>3</v>
      </c>
      <c r="B221" s="338">
        <v>1</v>
      </c>
      <c r="C221" s="336">
        <v>3</v>
      </c>
      <c r="D221" s="337">
        <v>1</v>
      </c>
      <c r="E221" s="337">
        <v>1</v>
      </c>
      <c r="F221" s="339">
        <v>1</v>
      </c>
      <c r="G221" s="330" t="s">
        <v>140</v>
      </c>
      <c r="H221" s="324">
        <v>187</v>
      </c>
      <c r="I221" s="389">
        <v>0</v>
      </c>
      <c r="J221" s="389">
        <v>0</v>
      </c>
      <c r="K221" s="389">
        <v>0</v>
      </c>
      <c r="L221" s="389">
        <v>0</v>
      </c>
      <c r="M221" s="43"/>
    </row>
    <row r="222" spans="1:16" ht="30.75" hidden="1" customHeight="1">
      <c r="A222" s="336">
        <v>3</v>
      </c>
      <c r="B222" s="338">
        <v>1</v>
      </c>
      <c r="C222" s="336">
        <v>3</v>
      </c>
      <c r="D222" s="337">
        <v>2</v>
      </c>
      <c r="E222" s="337"/>
      <c r="F222" s="339"/>
      <c r="G222" s="338" t="s">
        <v>141</v>
      </c>
      <c r="H222" s="324">
        <v>188</v>
      </c>
      <c r="I222" s="325">
        <f>I223</f>
        <v>0</v>
      </c>
      <c r="J222" s="367">
        <f>J223</f>
        <v>0</v>
      </c>
      <c r="K222" s="326">
        <f>K223</f>
        <v>0</v>
      </c>
      <c r="L222" s="325">
        <f>L223</f>
        <v>0</v>
      </c>
      <c r="M222" s="43"/>
    </row>
    <row r="223" spans="1:16" ht="27" hidden="1" customHeight="1">
      <c r="A223" s="331">
        <v>3</v>
      </c>
      <c r="B223" s="330">
        <v>1</v>
      </c>
      <c r="C223" s="331">
        <v>3</v>
      </c>
      <c r="D223" s="329">
        <v>2</v>
      </c>
      <c r="E223" s="329">
        <v>1</v>
      </c>
      <c r="F223" s="332"/>
      <c r="G223" s="338" t="s">
        <v>141</v>
      </c>
      <c r="H223" s="324">
        <v>189</v>
      </c>
      <c r="I223" s="325">
        <f t="shared" ref="I223:P223" si="22">SUM(I224:I229)</f>
        <v>0</v>
      </c>
      <c r="J223" s="325">
        <f t="shared" si="22"/>
        <v>0</v>
      </c>
      <c r="K223" s="325">
        <f t="shared" si="22"/>
        <v>0</v>
      </c>
      <c r="L223" s="325">
        <f t="shared" si="22"/>
        <v>0</v>
      </c>
      <c r="M223" s="396">
        <f t="shared" si="22"/>
        <v>0</v>
      </c>
      <c r="N223" s="396">
        <f t="shared" si="22"/>
        <v>0</v>
      </c>
      <c r="O223" s="396">
        <f t="shared" si="22"/>
        <v>0</v>
      </c>
      <c r="P223" s="396">
        <f t="shared" si="22"/>
        <v>0</v>
      </c>
    </row>
    <row r="224" spans="1:16" ht="24.75" hidden="1" customHeight="1">
      <c r="A224" s="336">
        <v>3</v>
      </c>
      <c r="B224" s="338">
        <v>1</v>
      </c>
      <c r="C224" s="336">
        <v>3</v>
      </c>
      <c r="D224" s="337">
        <v>2</v>
      </c>
      <c r="E224" s="337">
        <v>1</v>
      </c>
      <c r="F224" s="339">
        <v>1</v>
      </c>
      <c r="G224" s="338" t="s">
        <v>142</v>
      </c>
      <c r="H224" s="324">
        <v>190</v>
      </c>
      <c r="I224" s="344">
        <v>0</v>
      </c>
      <c r="J224" s="344">
        <v>0</v>
      </c>
      <c r="K224" s="344">
        <v>0</v>
      </c>
      <c r="L224" s="389">
        <v>0</v>
      </c>
      <c r="M224" s="43"/>
    </row>
    <row r="225" spans="1:13" ht="26.25" hidden="1" customHeight="1">
      <c r="A225" s="336">
        <v>3</v>
      </c>
      <c r="B225" s="338">
        <v>1</v>
      </c>
      <c r="C225" s="336">
        <v>3</v>
      </c>
      <c r="D225" s="337">
        <v>2</v>
      </c>
      <c r="E225" s="337">
        <v>1</v>
      </c>
      <c r="F225" s="339">
        <v>2</v>
      </c>
      <c r="G225" s="338" t="s">
        <v>143</v>
      </c>
      <c r="H225" s="324">
        <v>191</v>
      </c>
      <c r="I225" s="344">
        <v>0</v>
      </c>
      <c r="J225" s="344">
        <v>0</v>
      </c>
      <c r="K225" s="344">
        <v>0</v>
      </c>
      <c r="L225" s="344">
        <v>0</v>
      </c>
      <c r="M225" s="43"/>
    </row>
    <row r="226" spans="1:13" ht="26.25" hidden="1" customHeight="1">
      <c r="A226" s="336">
        <v>3</v>
      </c>
      <c r="B226" s="338">
        <v>1</v>
      </c>
      <c r="C226" s="336">
        <v>3</v>
      </c>
      <c r="D226" s="337">
        <v>2</v>
      </c>
      <c r="E226" s="337">
        <v>1</v>
      </c>
      <c r="F226" s="339">
        <v>3</v>
      </c>
      <c r="G226" s="338" t="s">
        <v>144</v>
      </c>
      <c r="H226" s="324">
        <v>192</v>
      </c>
      <c r="I226" s="344">
        <v>0</v>
      </c>
      <c r="J226" s="344">
        <v>0</v>
      </c>
      <c r="K226" s="344">
        <v>0</v>
      </c>
      <c r="L226" s="344">
        <v>0</v>
      </c>
      <c r="M226" s="43"/>
    </row>
    <row r="227" spans="1:13" ht="27.75" hidden="1" customHeight="1">
      <c r="A227" s="336">
        <v>3</v>
      </c>
      <c r="B227" s="338">
        <v>1</v>
      </c>
      <c r="C227" s="336">
        <v>3</v>
      </c>
      <c r="D227" s="337">
        <v>2</v>
      </c>
      <c r="E227" s="337">
        <v>1</v>
      </c>
      <c r="F227" s="339">
        <v>4</v>
      </c>
      <c r="G227" s="338" t="s">
        <v>448</v>
      </c>
      <c r="H227" s="324">
        <v>193</v>
      </c>
      <c r="I227" s="344">
        <v>0</v>
      </c>
      <c r="J227" s="344">
        <v>0</v>
      </c>
      <c r="K227" s="344">
        <v>0</v>
      </c>
      <c r="L227" s="389">
        <v>0</v>
      </c>
      <c r="M227" s="43"/>
    </row>
    <row r="228" spans="1:13" ht="29.25" hidden="1" customHeight="1">
      <c r="A228" s="336">
        <v>3</v>
      </c>
      <c r="B228" s="338">
        <v>1</v>
      </c>
      <c r="C228" s="336">
        <v>3</v>
      </c>
      <c r="D228" s="337">
        <v>2</v>
      </c>
      <c r="E228" s="337">
        <v>1</v>
      </c>
      <c r="F228" s="339">
        <v>5</v>
      </c>
      <c r="G228" s="330" t="s">
        <v>145</v>
      </c>
      <c r="H228" s="324">
        <v>194</v>
      </c>
      <c r="I228" s="344">
        <v>0</v>
      </c>
      <c r="J228" s="344">
        <v>0</v>
      </c>
      <c r="K228" s="344">
        <v>0</v>
      </c>
      <c r="L228" s="344">
        <v>0</v>
      </c>
      <c r="M228" s="43"/>
    </row>
    <row r="229" spans="1:13" ht="25.5" hidden="1" customHeight="1">
      <c r="A229" s="336">
        <v>3</v>
      </c>
      <c r="B229" s="338">
        <v>1</v>
      </c>
      <c r="C229" s="336">
        <v>3</v>
      </c>
      <c r="D229" s="337">
        <v>2</v>
      </c>
      <c r="E229" s="337">
        <v>1</v>
      </c>
      <c r="F229" s="339">
        <v>6</v>
      </c>
      <c r="G229" s="330" t="s">
        <v>141</v>
      </c>
      <c r="H229" s="324">
        <v>195</v>
      </c>
      <c r="I229" s="344">
        <v>0</v>
      </c>
      <c r="J229" s="344">
        <v>0</v>
      </c>
      <c r="K229" s="344">
        <v>0</v>
      </c>
      <c r="L229" s="389">
        <v>0</v>
      </c>
      <c r="M229" s="43"/>
    </row>
    <row r="230" spans="1:13" ht="27" hidden="1" customHeight="1">
      <c r="A230" s="331">
        <v>3</v>
      </c>
      <c r="B230" s="329">
        <v>1</v>
      </c>
      <c r="C230" s="329">
        <v>4</v>
      </c>
      <c r="D230" s="329"/>
      <c r="E230" s="329"/>
      <c r="F230" s="332"/>
      <c r="G230" s="330" t="s">
        <v>146</v>
      </c>
      <c r="H230" s="324">
        <v>196</v>
      </c>
      <c r="I230" s="347">
        <f t="shared" ref="I230:L232" si="23">I231</f>
        <v>0</v>
      </c>
      <c r="J230" s="369">
        <f t="shared" si="23"/>
        <v>0</v>
      </c>
      <c r="K230" s="348">
        <f t="shared" si="23"/>
        <v>0</v>
      </c>
      <c r="L230" s="348">
        <f t="shared" si="23"/>
        <v>0</v>
      </c>
      <c r="M230" s="43"/>
    </row>
    <row r="231" spans="1:13" ht="27" hidden="1" customHeight="1">
      <c r="A231" s="350">
        <v>3</v>
      </c>
      <c r="B231" s="359">
        <v>1</v>
      </c>
      <c r="C231" s="359">
        <v>4</v>
      </c>
      <c r="D231" s="359">
        <v>1</v>
      </c>
      <c r="E231" s="359"/>
      <c r="F231" s="360"/>
      <c r="G231" s="330" t="s">
        <v>146</v>
      </c>
      <c r="H231" s="324">
        <v>197</v>
      </c>
      <c r="I231" s="354">
        <f t="shared" si="23"/>
        <v>0</v>
      </c>
      <c r="J231" s="381">
        <f t="shared" si="23"/>
        <v>0</v>
      </c>
      <c r="K231" s="355">
        <f t="shared" si="23"/>
        <v>0</v>
      </c>
      <c r="L231" s="355">
        <f t="shared" si="23"/>
        <v>0</v>
      </c>
      <c r="M231" s="43"/>
    </row>
    <row r="232" spans="1:13" ht="27.75" hidden="1" customHeight="1">
      <c r="A232" s="336">
        <v>3</v>
      </c>
      <c r="B232" s="337">
        <v>1</v>
      </c>
      <c r="C232" s="337">
        <v>4</v>
      </c>
      <c r="D232" s="337">
        <v>1</v>
      </c>
      <c r="E232" s="337">
        <v>1</v>
      </c>
      <c r="F232" s="339"/>
      <c r="G232" s="330" t="s">
        <v>147</v>
      </c>
      <c r="H232" s="324">
        <v>198</v>
      </c>
      <c r="I232" s="325">
        <f t="shared" si="23"/>
        <v>0</v>
      </c>
      <c r="J232" s="367">
        <f t="shared" si="23"/>
        <v>0</v>
      </c>
      <c r="K232" s="326">
        <f t="shared" si="23"/>
        <v>0</v>
      </c>
      <c r="L232" s="326">
        <f t="shared" si="23"/>
        <v>0</v>
      </c>
      <c r="M232" s="43"/>
    </row>
    <row r="233" spans="1:13" ht="27" hidden="1" customHeight="1">
      <c r="A233" s="340">
        <v>3</v>
      </c>
      <c r="B233" s="336">
        <v>1</v>
      </c>
      <c r="C233" s="337">
        <v>4</v>
      </c>
      <c r="D233" s="337">
        <v>1</v>
      </c>
      <c r="E233" s="337">
        <v>1</v>
      </c>
      <c r="F233" s="339">
        <v>1</v>
      </c>
      <c r="G233" s="330" t="s">
        <v>147</v>
      </c>
      <c r="H233" s="324">
        <v>199</v>
      </c>
      <c r="I233" s="344">
        <v>0</v>
      </c>
      <c r="J233" s="344">
        <v>0</v>
      </c>
      <c r="K233" s="344">
        <v>0</v>
      </c>
      <c r="L233" s="344">
        <v>0</v>
      </c>
      <c r="M233" s="43"/>
    </row>
    <row r="234" spans="1:13" ht="26.25" hidden="1" customHeight="1">
      <c r="A234" s="340">
        <v>3</v>
      </c>
      <c r="B234" s="337">
        <v>1</v>
      </c>
      <c r="C234" s="337">
        <v>5</v>
      </c>
      <c r="D234" s="337"/>
      <c r="E234" s="337"/>
      <c r="F234" s="339"/>
      <c r="G234" s="338" t="s">
        <v>449</v>
      </c>
      <c r="H234" s="324">
        <v>200</v>
      </c>
      <c r="I234" s="325">
        <f t="shared" ref="I234:L235" si="24">I235</f>
        <v>0</v>
      </c>
      <c r="J234" s="325">
        <f t="shared" si="24"/>
        <v>0</v>
      </c>
      <c r="K234" s="325">
        <f t="shared" si="24"/>
        <v>0</v>
      </c>
      <c r="L234" s="325">
        <f t="shared" si="24"/>
        <v>0</v>
      </c>
      <c r="M234" s="43"/>
    </row>
    <row r="235" spans="1:13" ht="30" hidden="1" customHeight="1">
      <c r="A235" s="340">
        <v>3</v>
      </c>
      <c r="B235" s="337">
        <v>1</v>
      </c>
      <c r="C235" s="337">
        <v>5</v>
      </c>
      <c r="D235" s="337">
        <v>1</v>
      </c>
      <c r="E235" s="337"/>
      <c r="F235" s="339"/>
      <c r="G235" s="338" t="s">
        <v>449</v>
      </c>
      <c r="H235" s="324">
        <v>201</v>
      </c>
      <c r="I235" s="325">
        <f t="shared" si="24"/>
        <v>0</v>
      </c>
      <c r="J235" s="325">
        <f t="shared" si="24"/>
        <v>0</v>
      </c>
      <c r="K235" s="325">
        <f t="shared" si="24"/>
        <v>0</v>
      </c>
      <c r="L235" s="325">
        <f t="shared" si="24"/>
        <v>0</v>
      </c>
      <c r="M235" s="43"/>
    </row>
    <row r="236" spans="1:13" ht="27" hidden="1" customHeight="1">
      <c r="A236" s="340">
        <v>3</v>
      </c>
      <c r="B236" s="337">
        <v>1</v>
      </c>
      <c r="C236" s="337">
        <v>5</v>
      </c>
      <c r="D236" s="337">
        <v>1</v>
      </c>
      <c r="E236" s="337">
        <v>1</v>
      </c>
      <c r="F236" s="339"/>
      <c r="G236" s="338" t="s">
        <v>449</v>
      </c>
      <c r="H236" s="324">
        <v>202</v>
      </c>
      <c r="I236" s="325">
        <f>SUM(I237:I239)</f>
        <v>0</v>
      </c>
      <c r="J236" s="325">
        <f>SUM(J237:J239)</f>
        <v>0</v>
      </c>
      <c r="K236" s="325">
        <f>SUM(K237:K239)</f>
        <v>0</v>
      </c>
      <c r="L236" s="325">
        <f>SUM(L237:L239)</f>
        <v>0</v>
      </c>
      <c r="M236" s="43"/>
    </row>
    <row r="237" spans="1:13" ht="31.5" hidden="1" customHeight="1">
      <c r="A237" s="340">
        <v>3</v>
      </c>
      <c r="B237" s="337">
        <v>1</v>
      </c>
      <c r="C237" s="337">
        <v>5</v>
      </c>
      <c r="D237" s="337">
        <v>1</v>
      </c>
      <c r="E237" s="337">
        <v>1</v>
      </c>
      <c r="F237" s="339">
        <v>1</v>
      </c>
      <c r="G237" s="391" t="s">
        <v>148</v>
      </c>
      <c r="H237" s="324">
        <v>203</v>
      </c>
      <c r="I237" s="344">
        <v>0</v>
      </c>
      <c r="J237" s="344">
        <v>0</v>
      </c>
      <c r="K237" s="344">
        <v>0</v>
      </c>
      <c r="L237" s="344">
        <v>0</v>
      </c>
      <c r="M237" s="43"/>
    </row>
    <row r="238" spans="1:13" ht="25.5" hidden="1" customHeight="1">
      <c r="A238" s="340">
        <v>3</v>
      </c>
      <c r="B238" s="337">
        <v>1</v>
      </c>
      <c r="C238" s="337">
        <v>5</v>
      </c>
      <c r="D238" s="337">
        <v>1</v>
      </c>
      <c r="E238" s="337">
        <v>1</v>
      </c>
      <c r="F238" s="339">
        <v>2</v>
      </c>
      <c r="G238" s="391" t="s">
        <v>149</v>
      </c>
      <c r="H238" s="324">
        <v>204</v>
      </c>
      <c r="I238" s="344">
        <v>0</v>
      </c>
      <c r="J238" s="344">
        <v>0</v>
      </c>
      <c r="K238" s="344">
        <v>0</v>
      </c>
      <c r="L238" s="344">
        <v>0</v>
      </c>
      <c r="M238" s="43"/>
    </row>
    <row r="239" spans="1:13" ht="28.5" hidden="1" customHeight="1">
      <c r="A239" s="340">
        <v>3</v>
      </c>
      <c r="B239" s="337">
        <v>1</v>
      </c>
      <c r="C239" s="337">
        <v>5</v>
      </c>
      <c r="D239" s="337">
        <v>1</v>
      </c>
      <c r="E239" s="337">
        <v>1</v>
      </c>
      <c r="F239" s="339">
        <v>3</v>
      </c>
      <c r="G239" s="391" t="s">
        <v>150</v>
      </c>
      <c r="H239" s="324">
        <v>205</v>
      </c>
      <c r="I239" s="344">
        <v>0</v>
      </c>
      <c r="J239" s="344">
        <v>0</v>
      </c>
      <c r="K239" s="344">
        <v>0</v>
      </c>
      <c r="L239" s="344">
        <v>0</v>
      </c>
      <c r="M239" s="43"/>
    </row>
    <row r="240" spans="1:13" ht="41.25" hidden="1" customHeight="1">
      <c r="A240" s="320">
        <v>3</v>
      </c>
      <c r="B240" s="321">
        <v>2</v>
      </c>
      <c r="C240" s="321"/>
      <c r="D240" s="321"/>
      <c r="E240" s="321"/>
      <c r="F240" s="323"/>
      <c r="G240" s="322" t="s">
        <v>450</v>
      </c>
      <c r="H240" s="324">
        <v>206</v>
      </c>
      <c r="I240" s="325">
        <f>SUM(I241+I273)</f>
        <v>0</v>
      </c>
      <c r="J240" s="367">
        <f>SUM(J241+J273)</f>
        <v>0</v>
      </c>
      <c r="K240" s="326">
        <f>SUM(K241+K273)</f>
        <v>0</v>
      </c>
      <c r="L240" s="326">
        <f>SUM(L241+L273)</f>
        <v>0</v>
      </c>
      <c r="M240" s="43"/>
    </row>
    <row r="241" spans="1:13" ht="26.25" hidden="1" customHeight="1">
      <c r="A241" s="350">
        <v>3</v>
      </c>
      <c r="B241" s="358">
        <v>2</v>
      </c>
      <c r="C241" s="359">
        <v>1</v>
      </c>
      <c r="D241" s="359"/>
      <c r="E241" s="359"/>
      <c r="F241" s="360"/>
      <c r="G241" s="361" t="s">
        <v>152</v>
      </c>
      <c r="H241" s="324">
        <v>207</v>
      </c>
      <c r="I241" s="354">
        <f>SUM(I242+I251+I255+I259+I263+I266+I269)</f>
        <v>0</v>
      </c>
      <c r="J241" s="381">
        <f>SUM(J242+J251+J255+J259+J263+J266+J269)</f>
        <v>0</v>
      </c>
      <c r="K241" s="355">
        <f>SUM(K242+K251+K255+K259+K263+K266+K269)</f>
        <v>0</v>
      </c>
      <c r="L241" s="355">
        <f>SUM(L242+L251+L255+L259+L263+L266+L269)</f>
        <v>0</v>
      </c>
      <c r="M241" s="43"/>
    </row>
    <row r="242" spans="1:13" ht="30" hidden="1" customHeight="1">
      <c r="A242" s="336">
        <v>3</v>
      </c>
      <c r="B242" s="337">
        <v>2</v>
      </c>
      <c r="C242" s="337">
        <v>1</v>
      </c>
      <c r="D242" s="337">
        <v>1</v>
      </c>
      <c r="E242" s="337"/>
      <c r="F242" s="339"/>
      <c r="G242" s="338" t="s">
        <v>153</v>
      </c>
      <c r="H242" s="324">
        <v>208</v>
      </c>
      <c r="I242" s="354">
        <f>I243</f>
        <v>0</v>
      </c>
      <c r="J242" s="354">
        <f>J243</f>
        <v>0</v>
      </c>
      <c r="K242" s="354">
        <f>K243</f>
        <v>0</v>
      </c>
      <c r="L242" s="354">
        <f>L243</f>
        <v>0</v>
      </c>
      <c r="M242" s="43"/>
    </row>
    <row r="243" spans="1:13" ht="27" hidden="1" customHeight="1">
      <c r="A243" s="336">
        <v>3</v>
      </c>
      <c r="B243" s="336">
        <v>2</v>
      </c>
      <c r="C243" s="337">
        <v>1</v>
      </c>
      <c r="D243" s="337">
        <v>1</v>
      </c>
      <c r="E243" s="337">
        <v>1</v>
      </c>
      <c r="F243" s="339"/>
      <c r="G243" s="338" t="s">
        <v>154</v>
      </c>
      <c r="H243" s="324">
        <v>209</v>
      </c>
      <c r="I243" s="325">
        <f>SUM(I244:I244)</f>
        <v>0</v>
      </c>
      <c r="J243" s="367">
        <f>SUM(J244:J244)</f>
        <v>0</v>
      </c>
      <c r="K243" s="326">
        <f>SUM(K244:K244)</f>
        <v>0</v>
      </c>
      <c r="L243" s="326">
        <f>SUM(L244:L244)</f>
        <v>0</v>
      </c>
      <c r="M243" s="43"/>
    </row>
    <row r="244" spans="1:13" ht="25.5" hidden="1" customHeight="1">
      <c r="A244" s="350">
        <v>3</v>
      </c>
      <c r="B244" s="350">
        <v>2</v>
      </c>
      <c r="C244" s="359">
        <v>1</v>
      </c>
      <c r="D244" s="359">
        <v>1</v>
      </c>
      <c r="E244" s="359">
        <v>1</v>
      </c>
      <c r="F244" s="360">
        <v>1</v>
      </c>
      <c r="G244" s="361" t="s">
        <v>154</v>
      </c>
      <c r="H244" s="324">
        <v>210</v>
      </c>
      <c r="I244" s="344">
        <v>0</v>
      </c>
      <c r="J244" s="344">
        <v>0</v>
      </c>
      <c r="K244" s="344">
        <v>0</v>
      </c>
      <c r="L244" s="344">
        <v>0</v>
      </c>
      <c r="M244" s="43"/>
    </row>
    <row r="245" spans="1:13" ht="25.5" hidden="1" customHeight="1">
      <c r="A245" s="350">
        <v>3</v>
      </c>
      <c r="B245" s="359">
        <v>2</v>
      </c>
      <c r="C245" s="359">
        <v>1</v>
      </c>
      <c r="D245" s="359">
        <v>1</v>
      </c>
      <c r="E245" s="359">
        <v>2</v>
      </c>
      <c r="F245" s="360"/>
      <c r="G245" s="361" t="s">
        <v>155</v>
      </c>
      <c r="H245" s="324">
        <v>211</v>
      </c>
      <c r="I245" s="325">
        <f>SUM(I246:I247)</f>
        <v>0</v>
      </c>
      <c r="J245" s="325">
        <f>SUM(J246:J247)</f>
        <v>0</v>
      </c>
      <c r="K245" s="325">
        <f>SUM(K246:K247)</f>
        <v>0</v>
      </c>
      <c r="L245" s="325">
        <f>SUM(L246:L247)</f>
        <v>0</v>
      </c>
      <c r="M245" s="43"/>
    </row>
    <row r="246" spans="1:13" ht="24.75" hidden="1" customHeight="1">
      <c r="A246" s="350">
        <v>3</v>
      </c>
      <c r="B246" s="359">
        <v>2</v>
      </c>
      <c r="C246" s="359">
        <v>1</v>
      </c>
      <c r="D246" s="359">
        <v>1</v>
      </c>
      <c r="E246" s="359">
        <v>2</v>
      </c>
      <c r="F246" s="360">
        <v>1</v>
      </c>
      <c r="G246" s="361" t="s">
        <v>156</v>
      </c>
      <c r="H246" s="324">
        <v>212</v>
      </c>
      <c r="I246" s="344">
        <v>0</v>
      </c>
      <c r="J246" s="344">
        <v>0</v>
      </c>
      <c r="K246" s="344">
        <v>0</v>
      </c>
      <c r="L246" s="344">
        <v>0</v>
      </c>
      <c r="M246" s="43"/>
    </row>
    <row r="247" spans="1:13" ht="25.5" hidden="1" customHeight="1">
      <c r="A247" s="350">
        <v>3</v>
      </c>
      <c r="B247" s="359">
        <v>2</v>
      </c>
      <c r="C247" s="359">
        <v>1</v>
      </c>
      <c r="D247" s="359">
        <v>1</v>
      </c>
      <c r="E247" s="359">
        <v>2</v>
      </c>
      <c r="F247" s="360">
        <v>2</v>
      </c>
      <c r="G247" s="361" t="s">
        <v>157</v>
      </c>
      <c r="H247" s="324">
        <v>213</v>
      </c>
      <c r="I247" s="344">
        <v>0</v>
      </c>
      <c r="J247" s="344">
        <v>0</v>
      </c>
      <c r="K247" s="344">
        <v>0</v>
      </c>
      <c r="L247" s="344">
        <v>0</v>
      </c>
      <c r="M247" s="43"/>
    </row>
    <row r="248" spans="1:13" ht="25.5" hidden="1" customHeight="1">
      <c r="A248" s="350">
        <v>3</v>
      </c>
      <c r="B248" s="359">
        <v>2</v>
      </c>
      <c r="C248" s="359">
        <v>1</v>
      </c>
      <c r="D248" s="359">
        <v>1</v>
      </c>
      <c r="E248" s="359">
        <v>3</v>
      </c>
      <c r="F248" s="397"/>
      <c r="G248" s="361" t="s">
        <v>158</v>
      </c>
      <c r="H248" s="324">
        <v>214</v>
      </c>
      <c r="I248" s="325">
        <f>SUM(I249:I250)</f>
        <v>0</v>
      </c>
      <c r="J248" s="325">
        <f>SUM(J249:J250)</f>
        <v>0</v>
      </c>
      <c r="K248" s="325">
        <f>SUM(K249:K250)</f>
        <v>0</v>
      </c>
      <c r="L248" s="325">
        <f>SUM(L249:L250)</f>
        <v>0</v>
      </c>
      <c r="M248" s="43"/>
    </row>
    <row r="249" spans="1:13" ht="29.25" hidden="1" customHeight="1">
      <c r="A249" s="350">
        <v>3</v>
      </c>
      <c r="B249" s="359">
        <v>2</v>
      </c>
      <c r="C249" s="359">
        <v>1</v>
      </c>
      <c r="D249" s="359">
        <v>1</v>
      </c>
      <c r="E249" s="359">
        <v>3</v>
      </c>
      <c r="F249" s="360">
        <v>1</v>
      </c>
      <c r="G249" s="361" t="s">
        <v>159</v>
      </c>
      <c r="H249" s="324">
        <v>215</v>
      </c>
      <c r="I249" s="344">
        <v>0</v>
      </c>
      <c r="J249" s="344">
        <v>0</v>
      </c>
      <c r="K249" s="344">
        <v>0</v>
      </c>
      <c r="L249" s="344">
        <v>0</v>
      </c>
      <c r="M249" s="43"/>
    </row>
    <row r="250" spans="1:13" ht="25.5" hidden="1" customHeight="1">
      <c r="A250" s="350">
        <v>3</v>
      </c>
      <c r="B250" s="359">
        <v>2</v>
      </c>
      <c r="C250" s="359">
        <v>1</v>
      </c>
      <c r="D250" s="359">
        <v>1</v>
      </c>
      <c r="E250" s="359">
        <v>3</v>
      </c>
      <c r="F250" s="360">
        <v>2</v>
      </c>
      <c r="G250" s="361" t="s">
        <v>160</v>
      </c>
      <c r="H250" s="324">
        <v>216</v>
      </c>
      <c r="I250" s="344">
        <v>0</v>
      </c>
      <c r="J250" s="344">
        <v>0</v>
      </c>
      <c r="K250" s="344">
        <v>0</v>
      </c>
      <c r="L250" s="344">
        <v>0</v>
      </c>
      <c r="M250" s="43"/>
    </row>
    <row r="251" spans="1:13" ht="27" hidden="1" customHeight="1">
      <c r="A251" s="336">
        <v>3</v>
      </c>
      <c r="B251" s="337">
        <v>2</v>
      </c>
      <c r="C251" s="337">
        <v>1</v>
      </c>
      <c r="D251" s="337">
        <v>2</v>
      </c>
      <c r="E251" s="337"/>
      <c r="F251" s="339"/>
      <c r="G251" s="338" t="s">
        <v>161</v>
      </c>
      <c r="H251" s="324">
        <v>217</v>
      </c>
      <c r="I251" s="325">
        <f>I252</f>
        <v>0</v>
      </c>
      <c r="J251" s="325">
        <f>J252</f>
        <v>0</v>
      </c>
      <c r="K251" s="325">
        <f>K252</f>
        <v>0</v>
      </c>
      <c r="L251" s="325">
        <f>L252</f>
        <v>0</v>
      </c>
      <c r="M251" s="43"/>
    </row>
    <row r="252" spans="1:13" ht="27.75" hidden="1" customHeight="1">
      <c r="A252" s="336">
        <v>3</v>
      </c>
      <c r="B252" s="337">
        <v>2</v>
      </c>
      <c r="C252" s="337">
        <v>1</v>
      </c>
      <c r="D252" s="337">
        <v>2</v>
      </c>
      <c r="E252" s="337">
        <v>1</v>
      </c>
      <c r="F252" s="339"/>
      <c r="G252" s="338" t="s">
        <v>161</v>
      </c>
      <c r="H252" s="324">
        <v>218</v>
      </c>
      <c r="I252" s="325">
        <f>SUM(I253:I254)</f>
        <v>0</v>
      </c>
      <c r="J252" s="367">
        <f>SUM(J253:J254)</f>
        <v>0</v>
      </c>
      <c r="K252" s="326">
        <f>SUM(K253:K254)</f>
        <v>0</v>
      </c>
      <c r="L252" s="326">
        <f>SUM(L253:L254)</f>
        <v>0</v>
      </c>
      <c r="M252" s="43"/>
    </row>
    <row r="253" spans="1:13" ht="27" hidden="1" customHeight="1">
      <c r="A253" s="350">
        <v>3</v>
      </c>
      <c r="B253" s="358">
        <v>2</v>
      </c>
      <c r="C253" s="359">
        <v>1</v>
      </c>
      <c r="D253" s="359">
        <v>2</v>
      </c>
      <c r="E253" s="359">
        <v>1</v>
      </c>
      <c r="F253" s="360">
        <v>1</v>
      </c>
      <c r="G253" s="361" t="s">
        <v>162</v>
      </c>
      <c r="H253" s="324">
        <v>219</v>
      </c>
      <c r="I253" s="344">
        <v>0</v>
      </c>
      <c r="J253" s="344">
        <v>0</v>
      </c>
      <c r="K253" s="344">
        <v>0</v>
      </c>
      <c r="L253" s="344">
        <v>0</v>
      </c>
      <c r="M253" s="43"/>
    </row>
    <row r="254" spans="1:13" ht="25.5" hidden="1" customHeight="1">
      <c r="A254" s="336">
        <v>3</v>
      </c>
      <c r="B254" s="337">
        <v>2</v>
      </c>
      <c r="C254" s="337">
        <v>1</v>
      </c>
      <c r="D254" s="337">
        <v>2</v>
      </c>
      <c r="E254" s="337">
        <v>1</v>
      </c>
      <c r="F254" s="339">
        <v>2</v>
      </c>
      <c r="G254" s="338" t="s">
        <v>163</v>
      </c>
      <c r="H254" s="324">
        <v>220</v>
      </c>
      <c r="I254" s="344">
        <v>0</v>
      </c>
      <c r="J254" s="344">
        <v>0</v>
      </c>
      <c r="K254" s="344">
        <v>0</v>
      </c>
      <c r="L254" s="344">
        <v>0</v>
      </c>
      <c r="M254" s="43"/>
    </row>
    <row r="255" spans="1:13" ht="26.25" hidden="1" customHeight="1">
      <c r="A255" s="331">
        <v>3</v>
      </c>
      <c r="B255" s="329">
        <v>2</v>
      </c>
      <c r="C255" s="329">
        <v>1</v>
      </c>
      <c r="D255" s="329">
        <v>3</v>
      </c>
      <c r="E255" s="329"/>
      <c r="F255" s="332"/>
      <c r="G255" s="330" t="s">
        <v>164</v>
      </c>
      <c r="H255" s="324">
        <v>221</v>
      </c>
      <c r="I255" s="347">
        <f>I256</f>
        <v>0</v>
      </c>
      <c r="J255" s="369">
        <f>J256</f>
        <v>0</v>
      </c>
      <c r="K255" s="348">
        <f>K256</f>
        <v>0</v>
      </c>
      <c r="L255" s="348">
        <f>L256</f>
        <v>0</v>
      </c>
      <c r="M255" s="43"/>
    </row>
    <row r="256" spans="1:13" ht="29.25" hidden="1" customHeight="1">
      <c r="A256" s="336">
        <v>3</v>
      </c>
      <c r="B256" s="337">
        <v>2</v>
      </c>
      <c r="C256" s="337">
        <v>1</v>
      </c>
      <c r="D256" s="337">
        <v>3</v>
      </c>
      <c r="E256" s="337">
        <v>1</v>
      </c>
      <c r="F256" s="339"/>
      <c r="G256" s="330" t="s">
        <v>164</v>
      </c>
      <c r="H256" s="324">
        <v>222</v>
      </c>
      <c r="I256" s="325">
        <f>I257+I258</f>
        <v>0</v>
      </c>
      <c r="J256" s="325">
        <f>J257+J258</f>
        <v>0</v>
      </c>
      <c r="K256" s="325">
        <f>K257+K258</f>
        <v>0</v>
      </c>
      <c r="L256" s="325">
        <f>L257+L258</f>
        <v>0</v>
      </c>
      <c r="M256" s="43"/>
    </row>
    <row r="257" spans="1:13" ht="30" hidden="1" customHeight="1">
      <c r="A257" s="336">
        <v>3</v>
      </c>
      <c r="B257" s="337">
        <v>2</v>
      </c>
      <c r="C257" s="337">
        <v>1</v>
      </c>
      <c r="D257" s="337">
        <v>3</v>
      </c>
      <c r="E257" s="337">
        <v>1</v>
      </c>
      <c r="F257" s="339">
        <v>1</v>
      </c>
      <c r="G257" s="338" t="s">
        <v>165</v>
      </c>
      <c r="H257" s="324">
        <v>223</v>
      </c>
      <c r="I257" s="344">
        <v>0</v>
      </c>
      <c r="J257" s="344">
        <v>0</v>
      </c>
      <c r="K257" s="344">
        <v>0</v>
      </c>
      <c r="L257" s="344">
        <v>0</v>
      </c>
      <c r="M257" s="43"/>
    </row>
    <row r="258" spans="1:13" ht="27.75" hidden="1" customHeight="1">
      <c r="A258" s="336">
        <v>3</v>
      </c>
      <c r="B258" s="337">
        <v>2</v>
      </c>
      <c r="C258" s="337">
        <v>1</v>
      </c>
      <c r="D258" s="337">
        <v>3</v>
      </c>
      <c r="E258" s="337">
        <v>1</v>
      </c>
      <c r="F258" s="339">
        <v>2</v>
      </c>
      <c r="G258" s="338" t="s">
        <v>166</v>
      </c>
      <c r="H258" s="324">
        <v>224</v>
      </c>
      <c r="I258" s="389">
        <v>0</v>
      </c>
      <c r="J258" s="386">
        <v>0</v>
      </c>
      <c r="K258" s="389">
        <v>0</v>
      </c>
      <c r="L258" s="389">
        <v>0</v>
      </c>
      <c r="M258" s="43"/>
    </row>
    <row r="259" spans="1:13" ht="26.25" hidden="1" customHeight="1">
      <c r="A259" s="336">
        <v>3</v>
      </c>
      <c r="B259" s="337">
        <v>2</v>
      </c>
      <c r="C259" s="337">
        <v>1</v>
      </c>
      <c r="D259" s="337">
        <v>4</v>
      </c>
      <c r="E259" s="337"/>
      <c r="F259" s="339"/>
      <c r="G259" s="338" t="s">
        <v>167</v>
      </c>
      <c r="H259" s="324">
        <v>225</v>
      </c>
      <c r="I259" s="325">
        <f>I260</f>
        <v>0</v>
      </c>
      <c r="J259" s="326">
        <f>J260</f>
        <v>0</v>
      </c>
      <c r="K259" s="325">
        <f>K260</f>
        <v>0</v>
      </c>
      <c r="L259" s="326">
        <f>L260</f>
        <v>0</v>
      </c>
      <c r="M259" s="43"/>
    </row>
    <row r="260" spans="1:13" ht="27.75" hidden="1" customHeight="1">
      <c r="A260" s="331">
        <v>3</v>
      </c>
      <c r="B260" s="329">
        <v>2</v>
      </c>
      <c r="C260" s="329">
        <v>1</v>
      </c>
      <c r="D260" s="329">
        <v>4</v>
      </c>
      <c r="E260" s="329">
        <v>1</v>
      </c>
      <c r="F260" s="332"/>
      <c r="G260" s="330" t="s">
        <v>167</v>
      </c>
      <c r="H260" s="324">
        <v>226</v>
      </c>
      <c r="I260" s="347">
        <f>SUM(I261:I262)</f>
        <v>0</v>
      </c>
      <c r="J260" s="369">
        <f>SUM(J261:J262)</f>
        <v>0</v>
      </c>
      <c r="K260" s="348">
        <f>SUM(K261:K262)</f>
        <v>0</v>
      </c>
      <c r="L260" s="348">
        <f>SUM(L261:L262)</f>
        <v>0</v>
      </c>
      <c r="M260" s="43"/>
    </row>
    <row r="261" spans="1:13" ht="25.5" hidden="1" customHeight="1">
      <c r="A261" s="336">
        <v>3</v>
      </c>
      <c r="B261" s="337">
        <v>2</v>
      </c>
      <c r="C261" s="337">
        <v>1</v>
      </c>
      <c r="D261" s="337">
        <v>4</v>
      </c>
      <c r="E261" s="337">
        <v>1</v>
      </c>
      <c r="F261" s="339">
        <v>1</v>
      </c>
      <c r="G261" s="338" t="s">
        <v>168</v>
      </c>
      <c r="H261" s="324">
        <v>227</v>
      </c>
      <c r="I261" s="344">
        <v>0</v>
      </c>
      <c r="J261" s="344">
        <v>0</v>
      </c>
      <c r="K261" s="344">
        <v>0</v>
      </c>
      <c r="L261" s="344">
        <v>0</v>
      </c>
      <c r="M261" s="43"/>
    </row>
    <row r="262" spans="1:13" ht="27.75" hidden="1" customHeight="1">
      <c r="A262" s="336">
        <v>3</v>
      </c>
      <c r="B262" s="337">
        <v>2</v>
      </c>
      <c r="C262" s="337">
        <v>1</v>
      </c>
      <c r="D262" s="337">
        <v>4</v>
      </c>
      <c r="E262" s="337">
        <v>1</v>
      </c>
      <c r="F262" s="339">
        <v>2</v>
      </c>
      <c r="G262" s="338" t="s">
        <v>169</v>
      </c>
      <c r="H262" s="324">
        <v>228</v>
      </c>
      <c r="I262" s="344">
        <v>0</v>
      </c>
      <c r="J262" s="344">
        <v>0</v>
      </c>
      <c r="K262" s="344">
        <v>0</v>
      </c>
      <c r="L262" s="344">
        <v>0</v>
      </c>
      <c r="M262" s="43"/>
    </row>
    <row r="263" spans="1:13" hidden="1">
      <c r="A263" s="336">
        <v>3</v>
      </c>
      <c r="B263" s="337">
        <v>2</v>
      </c>
      <c r="C263" s="337">
        <v>1</v>
      </c>
      <c r="D263" s="337">
        <v>5</v>
      </c>
      <c r="E263" s="337"/>
      <c r="F263" s="339"/>
      <c r="G263" s="338" t="s">
        <v>170</v>
      </c>
      <c r="H263" s="324">
        <v>229</v>
      </c>
      <c r="I263" s="325">
        <f t="shared" ref="I263:L264" si="25">I264</f>
        <v>0</v>
      </c>
      <c r="J263" s="367">
        <f t="shared" si="25"/>
        <v>0</v>
      </c>
      <c r="K263" s="326">
        <f t="shared" si="25"/>
        <v>0</v>
      </c>
      <c r="L263" s="326">
        <f t="shared" si="25"/>
        <v>0</v>
      </c>
    </row>
    <row r="264" spans="1:13" ht="29.25" hidden="1" customHeight="1">
      <c r="A264" s="336">
        <v>3</v>
      </c>
      <c r="B264" s="337">
        <v>2</v>
      </c>
      <c r="C264" s="337">
        <v>1</v>
      </c>
      <c r="D264" s="337">
        <v>5</v>
      </c>
      <c r="E264" s="337">
        <v>1</v>
      </c>
      <c r="F264" s="339"/>
      <c r="G264" s="338" t="s">
        <v>170</v>
      </c>
      <c r="H264" s="324">
        <v>230</v>
      </c>
      <c r="I264" s="326">
        <f t="shared" si="25"/>
        <v>0</v>
      </c>
      <c r="J264" s="367">
        <f t="shared" si="25"/>
        <v>0</v>
      </c>
      <c r="K264" s="326">
        <f t="shared" si="25"/>
        <v>0</v>
      </c>
      <c r="L264" s="326">
        <f t="shared" si="25"/>
        <v>0</v>
      </c>
      <c r="M264" s="43"/>
    </row>
    <row r="265" spans="1:13" hidden="1">
      <c r="A265" s="358">
        <v>3</v>
      </c>
      <c r="B265" s="359">
        <v>2</v>
      </c>
      <c r="C265" s="359">
        <v>1</v>
      </c>
      <c r="D265" s="359">
        <v>5</v>
      </c>
      <c r="E265" s="359">
        <v>1</v>
      </c>
      <c r="F265" s="360">
        <v>1</v>
      </c>
      <c r="G265" s="338" t="s">
        <v>170</v>
      </c>
      <c r="H265" s="324">
        <v>231</v>
      </c>
      <c r="I265" s="389">
        <v>0</v>
      </c>
      <c r="J265" s="389">
        <v>0</v>
      </c>
      <c r="K265" s="389">
        <v>0</v>
      </c>
      <c r="L265" s="389">
        <v>0</v>
      </c>
    </row>
    <row r="266" spans="1:13" hidden="1">
      <c r="A266" s="336">
        <v>3</v>
      </c>
      <c r="B266" s="337">
        <v>2</v>
      </c>
      <c r="C266" s="337">
        <v>1</v>
      </c>
      <c r="D266" s="337">
        <v>6</v>
      </c>
      <c r="E266" s="337"/>
      <c r="F266" s="339"/>
      <c r="G266" s="338" t="s">
        <v>171</v>
      </c>
      <c r="H266" s="324">
        <v>232</v>
      </c>
      <c r="I266" s="325">
        <f t="shared" ref="I266:L267" si="26">I267</f>
        <v>0</v>
      </c>
      <c r="J266" s="367">
        <f t="shared" si="26"/>
        <v>0</v>
      </c>
      <c r="K266" s="326">
        <f t="shared" si="26"/>
        <v>0</v>
      </c>
      <c r="L266" s="326">
        <f t="shared" si="26"/>
        <v>0</v>
      </c>
    </row>
    <row r="267" spans="1:13" hidden="1">
      <c r="A267" s="336">
        <v>3</v>
      </c>
      <c r="B267" s="336">
        <v>2</v>
      </c>
      <c r="C267" s="337">
        <v>1</v>
      </c>
      <c r="D267" s="337">
        <v>6</v>
      </c>
      <c r="E267" s="337">
        <v>1</v>
      </c>
      <c r="F267" s="339"/>
      <c r="G267" s="338" t="s">
        <v>171</v>
      </c>
      <c r="H267" s="324">
        <v>233</v>
      </c>
      <c r="I267" s="325">
        <f t="shared" si="26"/>
        <v>0</v>
      </c>
      <c r="J267" s="367">
        <f t="shared" si="26"/>
        <v>0</v>
      </c>
      <c r="K267" s="326">
        <f t="shared" si="26"/>
        <v>0</v>
      </c>
      <c r="L267" s="326">
        <f t="shared" si="26"/>
        <v>0</v>
      </c>
    </row>
    <row r="268" spans="1:13" ht="24" hidden="1" customHeight="1">
      <c r="A268" s="331">
        <v>3</v>
      </c>
      <c r="B268" s="331">
        <v>2</v>
      </c>
      <c r="C268" s="337">
        <v>1</v>
      </c>
      <c r="D268" s="337">
        <v>6</v>
      </c>
      <c r="E268" s="337">
        <v>1</v>
      </c>
      <c r="F268" s="339">
        <v>1</v>
      </c>
      <c r="G268" s="338" t="s">
        <v>171</v>
      </c>
      <c r="H268" s="324">
        <v>234</v>
      </c>
      <c r="I268" s="389">
        <v>0</v>
      </c>
      <c r="J268" s="389">
        <v>0</v>
      </c>
      <c r="K268" s="389">
        <v>0</v>
      </c>
      <c r="L268" s="389">
        <v>0</v>
      </c>
      <c r="M268" s="43"/>
    </row>
    <row r="269" spans="1:13" ht="27.75" hidden="1" customHeight="1">
      <c r="A269" s="336">
        <v>3</v>
      </c>
      <c r="B269" s="336">
        <v>2</v>
      </c>
      <c r="C269" s="337">
        <v>1</v>
      </c>
      <c r="D269" s="337">
        <v>7</v>
      </c>
      <c r="E269" s="337"/>
      <c r="F269" s="339"/>
      <c r="G269" s="338" t="s">
        <v>172</v>
      </c>
      <c r="H269" s="324">
        <v>235</v>
      </c>
      <c r="I269" s="325">
        <f>I270</f>
        <v>0</v>
      </c>
      <c r="J269" s="367">
        <f>J270</f>
        <v>0</v>
      </c>
      <c r="K269" s="326">
        <f>K270</f>
        <v>0</v>
      </c>
      <c r="L269" s="326">
        <f>L270</f>
        <v>0</v>
      </c>
      <c r="M269" s="43"/>
    </row>
    <row r="270" spans="1:13" hidden="1">
      <c r="A270" s="336">
        <v>3</v>
      </c>
      <c r="B270" s="337">
        <v>2</v>
      </c>
      <c r="C270" s="337">
        <v>1</v>
      </c>
      <c r="D270" s="337">
        <v>7</v>
      </c>
      <c r="E270" s="337">
        <v>1</v>
      </c>
      <c r="F270" s="339"/>
      <c r="G270" s="338" t="s">
        <v>172</v>
      </c>
      <c r="H270" s="324">
        <v>236</v>
      </c>
      <c r="I270" s="325">
        <f>I271+I272</f>
        <v>0</v>
      </c>
      <c r="J270" s="325">
        <f>J271+J272</f>
        <v>0</v>
      </c>
      <c r="K270" s="325">
        <f>K271+K272</f>
        <v>0</v>
      </c>
      <c r="L270" s="325">
        <f>L271+L272</f>
        <v>0</v>
      </c>
    </row>
    <row r="271" spans="1:13" ht="27" hidden="1" customHeight="1">
      <c r="A271" s="336">
        <v>3</v>
      </c>
      <c r="B271" s="337">
        <v>2</v>
      </c>
      <c r="C271" s="337">
        <v>1</v>
      </c>
      <c r="D271" s="337">
        <v>7</v>
      </c>
      <c r="E271" s="337">
        <v>1</v>
      </c>
      <c r="F271" s="339">
        <v>1</v>
      </c>
      <c r="G271" s="338" t="s">
        <v>173</v>
      </c>
      <c r="H271" s="324">
        <v>237</v>
      </c>
      <c r="I271" s="343">
        <v>0</v>
      </c>
      <c r="J271" s="344">
        <v>0</v>
      </c>
      <c r="K271" s="344">
        <v>0</v>
      </c>
      <c r="L271" s="344">
        <v>0</v>
      </c>
      <c r="M271" s="43"/>
    </row>
    <row r="272" spans="1:13" ht="24.75" hidden="1" customHeight="1">
      <c r="A272" s="336">
        <v>3</v>
      </c>
      <c r="B272" s="337">
        <v>2</v>
      </c>
      <c r="C272" s="337">
        <v>1</v>
      </c>
      <c r="D272" s="337">
        <v>7</v>
      </c>
      <c r="E272" s="337">
        <v>1</v>
      </c>
      <c r="F272" s="339">
        <v>2</v>
      </c>
      <c r="G272" s="338" t="s">
        <v>174</v>
      </c>
      <c r="H272" s="324">
        <v>238</v>
      </c>
      <c r="I272" s="344">
        <v>0</v>
      </c>
      <c r="J272" s="344">
        <v>0</v>
      </c>
      <c r="K272" s="344">
        <v>0</v>
      </c>
      <c r="L272" s="344">
        <v>0</v>
      </c>
      <c r="M272" s="43"/>
    </row>
    <row r="273" spans="1:13" ht="38.25" hidden="1" customHeight="1">
      <c r="A273" s="336">
        <v>3</v>
      </c>
      <c r="B273" s="337">
        <v>2</v>
      </c>
      <c r="C273" s="337">
        <v>2</v>
      </c>
      <c r="D273" s="398"/>
      <c r="E273" s="398"/>
      <c r="F273" s="399"/>
      <c r="G273" s="338" t="s">
        <v>175</v>
      </c>
      <c r="H273" s="324">
        <v>239</v>
      </c>
      <c r="I273" s="325">
        <f>SUM(I274+I283+I287+I291+I295+I298+I301)</f>
        <v>0</v>
      </c>
      <c r="J273" s="367">
        <f>SUM(J274+J283+J287+J291+J295+J298+J301)</f>
        <v>0</v>
      </c>
      <c r="K273" s="326">
        <f>SUM(K274+K283+K287+K291+K295+K298+K301)</f>
        <v>0</v>
      </c>
      <c r="L273" s="326">
        <f>SUM(L274+L283+L287+L291+L295+L298+L301)</f>
        <v>0</v>
      </c>
      <c r="M273" s="43"/>
    </row>
    <row r="274" spans="1:13" hidden="1">
      <c r="A274" s="336">
        <v>3</v>
      </c>
      <c r="B274" s="337">
        <v>2</v>
      </c>
      <c r="C274" s="337">
        <v>2</v>
      </c>
      <c r="D274" s="337">
        <v>1</v>
      </c>
      <c r="E274" s="337"/>
      <c r="F274" s="339"/>
      <c r="G274" s="338" t="s">
        <v>176</v>
      </c>
      <c r="H274" s="324">
        <v>240</v>
      </c>
      <c r="I274" s="325">
        <f>I275</f>
        <v>0</v>
      </c>
      <c r="J274" s="325">
        <f>J275</f>
        <v>0</v>
      </c>
      <c r="K274" s="325">
        <f>K275</f>
        <v>0</v>
      </c>
      <c r="L274" s="325">
        <f>L275</f>
        <v>0</v>
      </c>
    </row>
    <row r="275" spans="1:13" hidden="1">
      <c r="A275" s="340">
        <v>3</v>
      </c>
      <c r="B275" s="336">
        <v>2</v>
      </c>
      <c r="C275" s="337">
        <v>2</v>
      </c>
      <c r="D275" s="337">
        <v>1</v>
      </c>
      <c r="E275" s="337">
        <v>1</v>
      </c>
      <c r="F275" s="339"/>
      <c r="G275" s="338" t="s">
        <v>154</v>
      </c>
      <c r="H275" s="324">
        <v>241</v>
      </c>
      <c r="I275" s="325">
        <f>SUM(I276)</f>
        <v>0</v>
      </c>
      <c r="J275" s="325">
        <f>SUM(J276)</f>
        <v>0</v>
      </c>
      <c r="K275" s="325">
        <f>SUM(K276)</f>
        <v>0</v>
      </c>
      <c r="L275" s="325">
        <f>SUM(L276)</f>
        <v>0</v>
      </c>
    </row>
    <row r="276" spans="1:13" hidden="1">
      <c r="A276" s="340">
        <v>3</v>
      </c>
      <c r="B276" s="336">
        <v>2</v>
      </c>
      <c r="C276" s="337">
        <v>2</v>
      </c>
      <c r="D276" s="337">
        <v>1</v>
      </c>
      <c r="E276" s="337">
        <v>1</v>
      </c>
      <c r="F276" s="339">
        <v>1</v>
      </c>
      <c r="G276" s="338" t="s">
        <v>154</v>
      </c>
      <c r="H276" s="324">
        <v>242</v>
      </c>
      <c r="I276" s="344">
        <v>0</v>
      </c>
      <c r="J276" s="344">
        <v>0</v>
      </c>
      <c r="K276" s="344">
        <v>0</v>
      </c>
      <c r="L276" s="344">
        <v>0</v>
      </c>
    </row>
    <row r="277" spans="1:13" ht="24" hidden="1" customHeight="1">
      <c r="A277" s="340">
        <v>3</v>
      </c>
      <c r="B277" s="336">
        <v>2</v>
      </c>
      <c r="C277" s="337">
        <v>2</v>
      </c>
      <c r="D277" s="337">
        <v>1</v>
      </c>
      <c r="E277" s="337">
        <v>2</v>
      </c>
      <c r="F277" s="339"/>
      <c r="G277" s="338" t="s">
        <v>177</v>
      </c>
      <c r="H277" s="324">
        <v>243</v>
      </c>
      <c r="I277" s="325">
        <f>SUM(I278:I279)</f>
        <v>0</v>
      </c>
      <c r="J277" s="325">
        <f>SUM(J278:J279)</f>
        <v>0</v>
      </c>
      <c r="K277" s="325">
        <f>SUM(K278:K279)</f>
        <v>0</v>
      </c>
      <c r="L277" s="325">
        <f>SUM(L278:L279)</f>
        <v>0</v>
      </c>
      <c r="M277" s="43"/>
    </row>
    <row r="278" spans="1:13" ht="24" hidden="1" customHeight="1">
      <c r="A278" s="340">
        <v>3</v>
      </c>
      <c r="B278" s="336">
        <v>2</v>
      </c>
      <c r="C278" s="337">
        <v>2</v>
      </c>
      <c r="D278" s="337">
        <v>1</v>
      </c>
      <c r="E278" s="337">
        <v>2</v>
      </c>
      <c r="F278" s="339">
        <v>1</v>
      </c>
      <c r="G278" s="338" t="s">
        <v>156</v>
      </c>
      <c r="H278" s="324">
        <v>244</v>
      </c>
      <c r="I278" s="344">
        <v>0</v>
      </c>
      <c r="J278" s="343">
        <v>0</v>
      </c>
      <c r="K278" s="344">
        <v>0</v>
      </c>
      <c r="L278" s="344">
        <v>0</v>
      </c>
      <c r="M278" s="43"/>
    </row>
    <row r="279" spans="1:13" ht="32.25" hidden="1" customHeight="1">
      <c r="A279" s="340">
        <v>3</v>
      </c>
      <c r="B279" s="336">
        <v>2</v>
      </c>
      <c r="C279" s="337">
        <v>2</v>
      </c>
      <c r="D279" s="337">
        <v>1</v>
      </c>
      <c r="E279" s="337">
        <v>2</v>
      </c>
      <c r="F279" s="339">
        <v>2</v>
      </c>
      <c r="G279" s="338" t="s">
        <v>157</v>
      </c>
      <c r="H279" s="324">
        <v>245</v>
      </c>
      <c r="I279" s="344">
        <v>0</v>
      </c>
      <c r="J279" s="343">
        <v>0</v>
      </c>
      <c r="K279" s="344">
        <v>0</v>
      </c>
      <c r="L279" s="344">
        <v>0</v>
      </c>
      <c r="M279" s="43"/>
    </row>
    <row r="280" spans="1:13" ht="27" hidden="1" customHeight="1">
      <c r="A280" s="340">
        <v>3</v>
      </c>
      <c r="B280" s="336">
        <v>2</v>
      </c>
      <c r="C280" s="337">
        <v>2</v>
      </c>
      <c r="D280" s="337">
        <v>1</v>
      </c>
      <c r="E280" s="337">
        <v>3</v>
      </c>
      <c r="F280" s="339"/>
      <c r="G280" s="338" t="s">
        <v>158</v>
      </c>
      <c r="H280" s="324">
        <v>246</v>
      </c>
      <c r="I280" s="325">
        <f>SUM(I281:I282)</f>
        <v>0</v>
      </c>
      <c r="J280" s="325">
        <f>SUM(J281:J282)</f>
        <v>0</v>
      </c>
      <c r="K280" s="325">
        <f>SUM(K281:K282)</f>
        <v>0</v>
      </c>
      <c r="L280" s="325">
        <f>SUM(L281:L282)</f>
        <v>0</v>
      </c>
      <c r="M280" s="43"/>
    </row>
    <row r="281" spans="1:13" ht="27.75" hidden="1" customHeight="1">
      <c r="A281" s="340">
        <v>3</v>
      </c>
      <c r="B281" s="336">
        <v>2</v>
      </c>
      <c r="C281" s="337">
        <v>2</v>
      </c>
      <c r="D281" s="337">
        <v>1</v>
      </c>
      <c r="E281" s="337">
        <v>3</v>
      </c>
      <c r="F281" s="339">
        <v>1</v>
      </c>
      <c r="G281" s="338" t="s">
        <v>159</v>
      </c>
      <c r="H281" s="324">
        <v>247</v>
      </c>
      <c r="I281" s="344">
        <v>0</v>
      </c>
      <c r="J281" s="343">
        <v>0</v>
      </c>
      <c r="K281" s="344">
        <v>0</v>
      </c>
      <c r="L281" s="344">
        <v>0</v>
      </c>
      <c r="M281" s="43"/>
    </row>
    <row r="282" spans="1:13" ht="27" hidden="1" customHeight="1">
      <c r="A282" s="340">
        <v>3</v>
      </c>
      <c r="B282" s="336">
        <v>2</v>
      </c>
      <c r="C282" s="337">
        <v>2</v>
      </c>
      <c r="D282" s="337">
        <v>1</v>
      </c>
      <c r="E282" s="337">
        <v>3</v>
      </c>
      <c r="F282" s="339">
        <v>2</v>
      </c>
      <c r="G282" s="338" t="s">
        <v>178</v>
      </c>
      <c r="H282" s="324">
        <v>248</v>
      </c>
      <c r="I282" s="344">
        <v>0</v>
      </c>
      <c r="J282" s="343">
        <v>0</v>
      </c>
      <c r="K282" s="344">
        <v>0</v>
      </c>
      <c r="L282" s="344">
        <v>0</v>
      </c>
      <c r="M282" s="43"/>
    </row>
    <row r="283" spans="1:13" ht="25.5" hidden="1" customHeight="1">
      <c r="A283" s="340">
        <v>3</v>
      </c>
      <c r="B283" s="336">
        <v>2</v>
      </c>
      <c r="C283" s="337">
        <v>2</v>
      </c>
      <c r="D283" s="337">
        <v>2</v>
      </c>
      <c r="E283" s="337"/>
      <c r="F283" s="339"/>
      <c r="G283" s="338" t="s">
        <v>179</v>
      </c>
      <c r="H283" s="324">
        <v>249</v>
      </c>
      <c r="I283" s="325">
        <f>I284</f>
        <v>0</v>
      </c>
      <c r="J283" s="326">
        <f>J284</f>
        <v>0</v>
      </c>
      <c r="K283" s="325">
        <f>K284</f>
        <v>0</v>
      </c>
      <c r="L283" s="326">
        <f>L284</f>
        <v>0</v>
      </c>
      <c r="M283" s="43"/>
    </row>
    <row r="284" spans="1:13" ht="32.25" hidden="1" customHeight="1">
      <c r="A284" s="336">
        <v>3</v>
      </c>
      <c r="B284" s="337">
        <v>2</v>
      </c>
      <c r="C284" s="329">
        <v>2</v>
      </c>
      <c r="D284" s="329">
        <v>2</v>
      </c>
      <c r="E284" s="329">
        <v>1</v>
      </c>
      <c r="F284" s="332"/>
      <c r="G284" s="338" t="s">
        <v>179</v>
      </c>
      <c r="H284" s="324">
        <v>250</v>
      </c>
      <c r="I284" s="347">
        <f>SUM(I285:I286)</f>
        <v>0</v>
      </c>
      <c r="J284" s="369">
        <f>SUM(J285:J286)</f>
        <v>0</v>
      </c>
      <c r="K284" s="348">
        <f>SUM(K285:K286)</f>
        <v>0</v>
      </c>
      <c r="L284" s="348">
        <f>SUM(L285:L286)</f>
        <v>0</v>
      </c>
      <c r="M284" s="43"/>
    </row>
    <row r="285" spans="1:13" ht="25.5" hidden="1" customHeight="1">
      <c r="A285" s="336">
        <v>3</v>
      </c>
      <c r="B285" s="337">
        <v>2</v>
      </c>
      <c r="C285" s="337">
        <v>2</v>
      </c>
      <c r="D285" s="337">
        <v>2</v>
      </c>
      <c r="E285" s="337">
        <v>1</v>
      </c>
      <c r="F285" s="339">
        <v>1</v>
      </c>
      <c r="G285" s="338" t="s">
        <v>180</v>
      </c>
      <c r="H285" s="324">
        <v>251</v>
      </c>
      <c r="I285" s="344">
        <v>0</v>
      </c>
      <c r="J285" s="344">
        <v>0</v>
      </c>
      <c r="K285" s="344">
        <v>0</v>
      </c>
      <c r="L285" s="344">
        <v>0</v>
      </c>
      <c r="M285" s="43"/>
    </row>
    <row r="286" spans="1:13" ht="25.5" hidden="1" customHeight="1">
      <c r="A286" s="336">
        <v>3</v>
      </c>
      <c r="B286" s="337">
        <v>2</v>
      </c>
      <c r="C286" s="337">
        <v>2</v>
      </c>
      <c r="D286" s="337">
        <v>2</v>
      </c>
      <c r="E286" s="337">
        <v>1</v>
      </c>
      <c r="F286" s="339">
        <v>2</v>
      </c>
      <c r="G286" s="340" t="s">
        <v>181</v>
      </c>
      <c r="H286" s="324">
        <v>252</v>
      </c>
      <c r="I286" s="344">
        <v>0</v>
      </c>
      <c r="J286" s="344">
        <v>0</v>
      </c>
      <c r="K286" s="344">
        <v>0</v>
      </c>
      <c r="L286" s="344">
        <v>0</v>
      </c>
      <c r="M286" s="43"/>
    </row>
    <row r="287" spans="1:13" ht="25.5" hidden="1" customHeight="1">
      <c r="A287" s="336">
        <v>3</v>
      </c>
      <c r="B287" s="337">
        <v>2</v>
      </c>
      <c r="C287" s="337">
        <v>2</v>
      </c>
      <c r="D287" s="337">
        <v>3</v>
      </c>
      <c r="E287" s="337"/>
      <c r="F287" s="339"/>
      <c r="G287" s="338" t="s">
        <v>182</v>
      </c>
      <c r="H287" s="324">
        <v>253</v>
      </c>
      <c r="I287" s="325">
        <f>I288</f>
        <v>0</v>
      </c>
      <c r="J287" s="367">
        <f>J288</f>
        <v>0</v>
      </c>
      <c r="K287" s="326">
        <f>K288</f>
        <v>0</v>
      </c>
      <c r="L287" s="326">
        <f>L288</f>
        <v>0</v>
      </c>
      <c r="M287" s="43"/>
    </row>
    <row r="288" spans="1:13" ht="30" hidden="1" customHeight="1">
      <c r="A288" s="331">
        <v>3</v>
      </c>
      <c r="B288" s="337">
        <v>2</v>
      </c>
      <c r="C288" s="337">
        <v>2</v>
      </c>
      <c r="D288" s="337">
        <v>3</v>
      </c>
      <c r="E288" s="337">
        <v>1</v>
      </c>
      <c r="F288" s="339"/>
      <c r="G288" s="338" t="s">
        <v>182</v>
      </c>
      <c r="H288" s="324">
        <v>254</v>
      </c>
      <c r="I288" s="325">
        <f>I289+I290</f>
        <v>0</v>
      </c>
      <c r="J288" s="325">
        <f>J289+J290</f>
        <v>0</v>
      </c>
      <c r="K288" s="325">
        <f>K289+K290</f>
        <v>0</v>
      </c>
      <c r="L288" s="325">
        <f>L289+L290</f>
        <v>0</v>
      </c>
      <c r="M288" s="43"/>
    </row>
    <row r="289" spans="1:13" ht="31.5" hidden="1" customHeight="1">
      <c r="A289" s="331">
        <v>3</v>
      </c>
      <c r="B289" s="337">
        <v>2</v>
      </c>
      <c r="C289" s="337">
        <v>2</v>
      </c>
      <c r="D289" s="337">
        <v>3</v>
      </c>
      <c r="E289" s="337">
        <v>1</v>
      </c>
      <c r="F289" s="339">
        <v>1</v>
      </c>
      <c r="G289" s="338" t="s">
        <v>183</v>
      </c>
      <c r="H289" s="324">
        <v>255</v>
      </c>
      <c r="I289" s="344">
        <v>0</v>
      </c>
      <c r="J289" s="344">
        <v>0</v>
      </c>
      <c r="K289" s="344">
        <v>0</v>
      </c>
      <c r="L289" s="344">
        <v>0</v>
      </c>
      <c r="M289" s="43"/>
    </row>
    <row r="290" spans="1:13" ht="25.5" hidden="1" customHeight="1">
      <c r="A290" s="331">
        <v>3</v>
      </c>
      <c r="B290" s="337">
        <v>2</v>
      </c>
      <c r="C290" s="337">
        <v>2</v>
      </c>
      <c r="D290" s="337">
        <v>3</v>
      </c>
      <c r="E290" s="337">
        <v>1</v>
      </c>
      <c r="F290" s="339">
        <v>2</v>
      </c>
      <c r="G290" s="338" t="s">
        <v>184</v>
      </c>
      <c r="H290" s="324">
        <v>256</v>
      </c>
      <c r="I290" s="344">
        <v>0</v>
      </c>
      <c r="J290" s="344">
        <v>0</v>
      </c>
      <c r="K290" s="344">
        <v>0</v>
      </c>
      <c r="L290" s="344">
        <v>0</v>
      </c>
      <c r="M290" s="43"/>
    </row>
    <row r="291" spans="1:13" ht="27" hidden="1" customHeight="1">
      <c r="A291" s="336">
        <v>3</v>
      </c>
      <c r="B291" s="337">
        <v>2</v>
      </c>
      <c r="C291" s="337">
        <v>2</v>
      </c>
      <c r="D291" s="337">
        <v>4</v>
      </c>
      <c r="E291" s="337"/>
      <c r="F291" s="339"/>
      <c r="G291" s="338" t="s">
        <v>185</v>
      </c>
      <c r="H291" s="324">
        <v>257</v>
      </c>
      <c r="I291" s="325">
        <f>I292</f>
        <v>0</v>
      </c>
      <c r="J291" s="367">
        <f>J292</f>
        <v>0</v>
      </c>
      <c r="K291" s="326">
        <f>K292</f>
        <v>0</v>
      </c>
      <c r="L291" s="326">
        <f>L292</f>
        <v>0</v>
      </c>
      <c r="M291" s="43"/>
    </row>
    <row r="292" spans="1:13" hidden="1">
      <c r="A292" s="336">
        <v>3</v>
      </c>
      <c r="B292" s="337">
        <v>2</v>
      </c>
      <c r="C292" s="337">
        <v>2</v>
      </c>
      <c r="D292" s="337">
        <v>4</v>
      </c>
      <c r="E292" s="337">
        <v>1</v>
      </c>
      <c r="F292" s="339"/>
      <c r="G292" s="338" t="s">
        <v>185</v>
      </c>
      <c r="H292" s="324">
        <v>258</v>
      </c>
      <c r="I292" s="325">
        <f>SUM(I293:I294)</f>
        <v>0</v>
      </c>
      <c r="J292" s="367">
        <f>SUM(J293:J294)</f>
        <v>0</v>
      </c>
      <c r="K292" s="326">
        <f>SUM(K293:K294)</f>
        <v>0</v>
      </c>
      <c r="L292" s="326">
        <f>SUM(L293:L294)</f>
        <v>0</v>
      </c>
    </row>
    <row r="293" spans="1:13" ht="30.75" hidden="1" customHeight="1">
      <c r="A293" s="336">
        <v>3</v>
      </c>
      <c r="B293" s="337">
        <v>2</v>
      </c>
      <c r="C293" s="337">
        <v>2</v>
      </c>
      <c r="D293" s="337">
        <v>4</v>
      </c>
      <c r="E293" s="337">
        <v>1</v>
      </c>
      <c r="F293" s="339">
        <v>1</v>
      </c>
      <c r="G293" s="338" t="s">
        <v>186</v>
      </c>
      <c r="H293" s="324">
        <v>259</v>
      </c>
      <c r="I293" s="344">
        <v>0</v>
      </c>
      <c r="J293" s="344">
        <v>0</v>
      </c>
      <c r="K293" s="344">
        <v>0</v>
      </c>
      <c r="L293" s="344">
        <v>0</v>
      </c>
      <c r="M293" s="43"/>
    </row>
    <row r="294" spans="1:13" ht="27.75" hidden="1" customHeight="1">
      <c r="A294" s="331">
        <v>3</v>
      </c>
      <c r="B294" s="329">
        <v>2</v>
      </c>
      <c r="C294" s="329">
        <v>2</v>
      </c>
      <c r="D294" s="329">
        <v>4</v>
      </c>
      <c r="E294" s="329">
        <v>1</v>
      </c>
      <c r="F294" s="332">
        <v>2</v>
      </c>
      <c r="G294" s="340" t="s">
        <v>187</v>
      </c>
      <c r="H294" s="324">
        <v>260</v>
      </c>
      <c r="I294" s="344">
        <v>0</v>
      </c>
      <c r="J294" s="344">
        <v>0</v>
      </c>
      <c r="K294" s="344">
        <v>0</v>
      </c>
      <c r="L294" s="344">
        <v>0</v>
      </c>
      <c r="M294" s="43"/>
    </row>
    <row r="295" spans="1:13" ht="28.5" hidden="1" customHeight="1">
      <c r="A295" s="336">
        <v>3</v>
      </c>
      <c r="B295" s="337">
        <v>2</v>
      </c>
      <c r="C295" s="337">
        <v>2</v>
      </c>
      <c r="D295" s="337">
        <v>5</v>
      </c>
      <c r="E295" s="337"/>
      <c r="F295" s="339"/>
      <c r="G295" s="338" t="s">
        <v>188</v>
      </c>
      <c r="H295" s="324">
        <v>261</v>
      </c>
      <c r="I295" s="325">
        <f t="shared" ref="I295:L296" si="27">I296</f>
        <v>0</v>
      </c>
      <c r="J295" s="367">
        <f t="shared" si="27"/>
        <v>0</v>
      </c>
      <c r="K295" s="326">
        <f t="shared" si="27"/>
        <v>0</v>
      </c>
      <c r="L295" s="326">
        <f t="shared" si="27"/>
        <v>0</v>
      </c>
      <c r="M295" s="43"/>
    </row>
    <row r="296" spans="1:13" ht="26.25" hidden="1" customHeight="1">
      <c r="A296" s="336">
        <v>3</v>
      </c>
      <c r="B296" s="337">
        <v>2</v>
      </c>
      <c r="C296" s="337">
        <v>2</v>
      </c>
      <c r="D296" s="337">
        <v>5</v>
      </c>
      <c r="E296" s="337">
        <v>1</v>
      </c>
      <c r="F296" s="339"/>
      <c r="G296" s="338" t="s">
        <v>188</v>
      </c>
      <c r="H296" s="324">
        <v>262</v>
      </c>
      <c r="I296" s="325">
        <f t="shared" si="27"/>
        <v>0</v>
      </c>
      <c r="J296" s="367">
        <f t="shared" si="27"/>
        <v>0</v>
      </c>
      <c r="K296" s="326">
        <f t="shared" si="27"/>
        <v>0</v>
      </c>
      <c r="L296" s="326">
        <f t="shared" si="27"/>
        <v>0</v>
      </c>
      <c r="M296" s="43"/>
    </row>
    <row r="297" spans="1:13" ht="26.25" hidden="1" customHeight="1">
      <c r="A297" s="336">
        <v>3</v>
      </c>
      <c r="B297" s="337">
        <v>2</v>
      </c>
      <c r="C297" s="337">
        <v>2</v>
      </c>
      <c r="D297" s="337">
        <v>5</v>
      </c>
      <c r="E297" s="337">
        <v>1</v>
      </c>
      <c r="F297" s="339">
        <v>1</v>
      </c>
      <c r="G297" s="338" t="s">
        <v>188</v>
      </c>
      <c r="H297" s="324">
        <v>263</v>
      </c>
      <c r="I297" s="344">
        <v>0</v>
      </c>
      <c r="J297" s="344">
        <v>0</v>
      </c>
      <c r="K297" s="344">
        <v>0</v>
      </c>
      <c r="L297" s="344">
        <v>0</v>
      </c>
      <c r="M297" s="43"/>
    </row>
    <row r="298" spans="1:13" ht="26.25" hidden="1" customHeight="1">
      <c r="A298" s="336">
        <v>3</v>
      </c>
      <c r="B298" s="337">
        <v>2</v>
      </c>
      <c r="C298" s="337">
        <v>2</v>
      </c>
      <c r="D298" s="337">
        <v>6</v>
      </c>
      <c r="E298" s="337"/>
      <c r="F298" s="339"/>
      <c r="G298" s="338" t="s">
        <v>171</v>
      </c>
      <c r="H298" s="324">
        <v>264</v>
      </c>
      <c r="I298" s="325">
        <f t="shared" ref="I298:L299" si="28">I299</f>
        <v>0</v>
      </c>
      <c r="J298" s="400">
        <f t="shared" si="28"/>
        <v>0</v>
      </c>
      <c r="K298" s="326">
        <f t="shared" si="28"/>
        <v>0</v>
      </c>
      <c r="L298" s="326">
        <f t="shared" si="28"/>
        <v>0</v>
      </c>
      <c r="M298" s="43"/>
    </row>
    <row r="299" spans="1:13" ht="30" hidden="1" customHeight="1">
      <c r="A299" s="336">
        <v>3</v>
      </c>
      <c r="B299" s="337">
        <v>2</v>
      </c>
      <c r="C299" s="337">
        <v>2</v>
      </c>
      <c r="D299" s="337">
        <v>6</v>
      </c>
      <c r="E299" s="337">
        <v>1</v>
      </c>
      <c r="F299" s="339"/>
      <c r="G299" s="338" t="s">
        <v>171</v>
      </c>
      <c r="H299" s="324">
        <v>265</v>
      </c>
      <c r="I299" s="325">
        <f t="shared" si="28"/>
        <v>0</v>
      </c>
      <c r="J299" s="400">
        <f t="shared" si="28"/>
        <v>0</v>
      </c>
      <c r="K299" s="326">
        <f t="shared" si="28"/>
        <v>0</v>
      </c>
      <c r="L299" s="326">
        <f t="shared" si="28"/>
        <v>0</v>
      </c>
      <c r="M299" s="43"/>
    </row>
    <row r="300" spans="1:13" ht="24.75" hidden="1" customHeight="1">
      <c r="A300" s="336">
        <v>3</v>
      </c>
      <c r="B300" s="359">
        <v>2</v>
      </c>
      <c r="C300" s="359">
        <v>2</v>
      </c>
      <c r="D300" s="337">
        <v>6</v>
      </c>
      <c r="E300" s="359">
        <v>1</v>
      </c>
      <c r="F300" s="360">
        <v>1</v>
      </c>
      <c r="G300" s="361" t="s">
        <v>171</v>
      </c>
      <c r="H300" s="324">
        <v>266</v>
      </c>
      <c r="I300" s="344">
        <v>0</v>
      </c>
      <c r="J300" s="344">
        <v>0</v>
      </c>
      <c r="K300" s="344">
        <v>0</v>
      </c>
      <c r="L300" s="344">
        <v>0</v>
      </c>
      <c r="M300" s="43"/>
    </row>
    <row r="301" spans="1:13" ht="29.25" hidden="1" customHeight="1">
      <c r="A301" s="340">
        <v>3</v>
      </c>
      <c r="B301" s="336">
        <v>2</v>
      </c>
      <c r="C301" s="337">
        <v>2</v>
      </c>
      <c r="D301" s="337">
        <v>7</v>
      </c>
      <c r="E301" s="337"/>
      <c r="F301" s="339"/>
      <c r="G301" s="338" t="s">
        <v>172</v>
      </c>
      <c r="H301" s="324">
        <v>267</v>
      </c>
      <c r="I301" s="325">
        <f>I302</f>
        <v>0</v>
      </c>
      <c r="J301" s="400">
        <f>J302</f>
        <v>0</v>
      </c>
      <c r="K301" s="326">
        <f>K302</f>
        <v>0</v>
      </c>
      <c r="L301" s="326">
        <f>L302</f>
        <v>0</v>
      </c>
      <c r="M301" s="43"/>
    </row>
    <row r="302" spans="1:13" ht="26.25" hidden="1" customHeight="1">
      <c r="A302" s="340">
        <v>3</v>
      </c>
      <c r="B302" s="336">
        <v>2</v>
      </c>
      <c r="C302" s="337">
        <v>2</v>
      </c>
      <c r="D302" s="337">
        <v>7</v>
      </c>
      <c r="E302" s="337">
        <v>1</v>
      </c>
      <c r="F302" s="339"/>
      <c r="G302" s="338" t="s">
        <v>172</v>
      </c>
      <c r="H302" s="324">
        <v>268</v>
      </c>
      <c r="I302" s="325">
        <f>I303+I304</f>
        <v>0</v>
      </c>
      <c r="J302" s="325">
        <f>J303+J304</f>
        <v>0</v>
      </c>
      <c r="K302" s="325">
        <f>K303+K304</f>
        <v>0</v>
      </c>
      <c r="L302" s="325">
        <f>L303+L304</f>
        <v>0</v>
      </c>
      <c r="M302" s="43"/>
    </row>
    <row r="303" spans="1:13" ht="27.75" hidden="1" customHeight="1">
      <c r="A303" s="340">
        <v>3</v>
      </c>
      <c r="B303" s="336">
        <v>2</v>
      </c>
      <c r="C303" s="336">
        <v>2</v>
      </c>
      <c r="D303" s="337">
        <v>7</v>
      </c>
      <c r="E303" s="337">
        <v>1</v>
      </c>
      <c r="F303" s="339">
        <v>1</v>
      </c>
      <c r="G303" s="338" t="s">
        <v>173</v>
      </c>
      <c r="H303" s="324">
        <v>269</v>
      </c>
      <c r="I303" s="344">
        <v>0</v>
      </c>
      <c r="J303" s="344">
        <v>0</v>
      </c>
      <c r="K303" s="344">
        <v>0</v>
      </c>
      <c r="L303" s="344">
        <v>0</v>
      </c>
      <c r="M303" s="43"/>
    </row>
    <row r="304" spans="1:13" ht="25.5" hidden="1" customHeight="1">
      <c r="A304" s="340">
        <v>3</v>
      </c>
      <c r="B304" s="336">
        <v>2</v>
      </c>
      <c r="C304" s="336">
        <v>2</v>
      </c>
      <c r="D304" s="337">
        <v>7</v>
      </c>
      <c r="E304" s="337">
        <v>1</v>
      </c>
      <c r="F304" s="339">
        <v>2</v>
      </c>
      <c r="G304" s="338" t="s">
        <v>174</v>
      </c>
      <c r="H304" s="324">
        <v>270</v>
      </c>
      <c r="I304" s="344">
        <v>0</v>
      </c>
      <c r="J304" s="344">
        <v>0</v>
      </c>
      <c r="K304" s="344">
        <v>0</v>
      </c>
      <c r="L304" s="344">
        <v>0</v>
      </c>
      <c r="M304" s="43"/>
    </row>
    <row r="305" spans="1:13" ht="30" hidden="1" customHeight="1">
      <c r="A305" s="345">
        <v>3</v>
      </c>
      <c r="B305" s="345">
        <v>3</v>
      </c>
      <c r="C305" s="320"/>
      <c r="D305" s="321"/>
      <c r="E305" s="321"/>
      <c r="F305" s="323"/>
      <c r="G305" s="322" t="s">
        <v>189</v>
      </c>
      <c r="H305" s="324">
        <v>271</v>
      </c>
      <c r="I305" s="325">
        <f>SUM(I306+I338)</f>
        <v>0</v>
      </c>
      <c r="J305" s="400">
        <f>SUM(J306+J338)</f>
        <v>0</v>
      </c>
      <c r="K305" s="326">
        <f>SUM(K306+K338)</f>
        <v>0</v>
      </c>
      <c r="L305" s="326">
        <f>SUM(L306+L338)</f>
        <v>0</v>
      </c>
      <c r="M305" s="43"/>
    </row>
    <row r="306" spans="1:13" ht="40.5" hidden="1" customHeight="1">
      <c r="A306" s="340">
        <v>3</v>
      </c>
      <c r="B306" s="340">
        <v>3</v>
      </c>
      <c r="C306" s="336">
        <v>1</v>
      </c>
      <c r="D306" s="337"/>
      <c r="E306" s="337"/>
      <c r="F306" s="339"/>
      <c r="G306" s="338" t="s">
        <v>190</v>
      </c>
      <c r="H306" s="324">
        <v>272</v>
      </c>
      <c r="I306" s="325">
        <f>SUM(I307+I316+I320+I324+I328+I331+I334)</f>
        <v>0</v>
      </c>
      <c r="J306" s="400">
        <f>SUM(J307+J316+J320+J324+J328+J331+J334)</f>
        <v>0</v>
      </c>
      <c r="K306" s="326">
        <f>SUM(K307+K316+K320+K324+K328+K331+K334)</f>
        <v>0</v>
      </c>
      <c r="L306" s="326">
        <f>SUM(L307+L316+L320+L324+L328+L331+L334)</f>
        <v>0</v>
      </c>
      <c r="M306" s="43"/>
    </row>
    <row r="307" spans="1:13" ht="29.25" hidden="1" customHeight="1">
      <c r="A307" s="340">
        <v>3</v>
      </c>
      <c r="B307" s="340">
        <v>3</v>
      </c>
      <c r="C307" s="336">
        <v>1</v>
      </c>
      <c r="D307" s="337">
        <v>1</v>
      </c>
      <c r="E307" s="337"/>
      <c r="F307" s="339"/>
      <c r="G307" s="338" t="s">
        <v>176</v>
      </c>
      <c r="H307" s="324">
        <v>273</v>
      </c>
      <c r="I307" s="325">
        <f>SUM(I308+I310+I313)</f>
        <v>0</v>
      </c>
      <c r="J307" s="325">
        <f>SUM(J308+J310+J313)</f>
        <v>0</v>
      </c>
      <c r="K307" s="325">
        <f>SUM(K308+K310+K313)</f>
        <v>0</v>
      </c>
      <c r="L307" s="325">
        <f>SUM(L308+L310+L313)</f>
        <v>0</v>
      </c>
      <c r="M307" s="43"/>
    </row>
    <row r="308" spans="1:13" ht="27" hidden="1" customHeight="1">
      <c r="A308" s="340">
        <v>3</v>
      </c>
      <c r="B308" s="340">
        <v>3</v>
      </c>
      <c r="C308" s="336">
        <v>1</v>
      </c>
      <c r="D308" s="337">
        <v>1</v>
      </c>
      <c r="E308" s="337">
        <v>1</v>
      </c>
      <c r="F308" s="339"/>
      <c r="G308" s="338" t="s">
        <v>154</v>
      </c>
      <c r="H308" s="324">
        <v>274</v>
      </c>
      <c r="I308" s="325">
        <f>SUM(I309:I309)</f>
        <v>0</v>
      </c>
      <c r="J308" s="400">
        <f>SUM(J309:J309)</f>
        <v>0</v>
      </c>
      <c r="K308" s="326">
        <f>SUM(K309:K309)</f>
        <v>0</v>
      </c>
      <c r="L308" s="326">
        <f>SUM(L309:L309)</f>
        <v>0</v>
      </c>
      <c r="M308" s="43"/>
    </row>
    <row r="309" spans="1:13" ht="28.5" hidden="1" customHeight="1">
      <c r="A309" s="340">
        <v>3</v>
      </c>
      <c r="B309" s="340">
        <v>3</v>
      </c>
      <c r="C309" s="336">
        <v>1</v>
      </c>
      <c r="D309" s="337">
        <v>1</v>
      </c>
      <c r="E309" s="337">
        <v>1</v>
      </c>
      <c r="F309" s="339">
        <v>1</v>
      </c>
      <c r="G309" s="338" t="s">
        <v>154</v>
      </c>
      <c r="H309" s="324">
        <v>275</v>
      </c>
      <c r="I309" s="344">
        <v>0</v>
      </c>
      <c r="J309" s="344">
        <v>0</v>
      </c>
      <c r="K309" s="344">
        <v>0</v>
      </c>
      <c r="L309" s="344">
        <v>0</v>
      </c>
      <c r="M309" s="43"/>
    </row>
    <row r="310" spans="1:13" ht="31.5" hidden="1" customHeight="1">
      <c r="A310" s="340">
        <v>3</v>
      </c>
      <c r="B310" s="340">
        <v>3</v>
      </c>
      <c r="C310" s="336">
        <v>1</v>
      </c>
      <c r="D310" s="337">
        <v>1</v>
      </c>
      <c r="E310" s="337">
        <v>2</v>
      </c>
      <c r="F310" s="339"/>
      <c r="G310" s="338" t="s">
        <v>177</v>
      </c>
      <c r="H310" s="324">
        <v>276</v>
      </c>
      <c r="I310" s="325">
        <f>SUM(I311:I312)</f>
        <v>0</v>
      </c>
      <c r="J310" s="325">
        <f>SUM(J311:J312)</f>
        <v>0</v>
      </c>
      <c r="K310" s="325">
        <f>SUM(K311:K312)</f>
        <v>0</v>
      </c>
      <c r="L310" s="325">
        <f>SUM(L311:L312)</f>
        <v>0</v>
      </c>
      <c r="M310" s="43"/>
    </row>
    <row r="311" spans="1:13" ht="25.5" hidden="1" customHeight="1">
      <c r="A311" s="340">
        <v>3</v>
      </c>
      <c r="B311" s="340">
        <v>3</v>
      </c>
      <c r="C311" s="336">
        <v>1</v>
      </c>
      <c r="D311" s="337">
        <v>1</v>
      </c>
      <c r="E311" s="337">
        <v>2</v>
      </c>
      <c r="F311" s="339">
        <v>1</v>
      </c>
      <c r="G311" s="338" t="s">
        <v>156</v>
      </c>
      <c r="H311" s="324">
        <v>277</v>
      </c>
      <c r="I311" s="344">
        <v>0</v>
      </c>
      <c r="J311" s="344">
        <v>0</v>
      </c>
      <c r="K311" s="344">
        <v>0</v>
      </c>
      <c r="L311" s="344">
        <v>0</v>
      </c>
      <c r="M311" s="43"/>
    </row>
    <row r="312" spans="1:13" ht="29.25" hidden="1" customHeight="1">
      <c r="A312" s="340">
        <v>3</v>
      </c>
      <c r="B312" s="340">
        <v>3</v>
      </c>
      <c r="C312" s="336">
        <v>1</v>
      </c>
      <c r="D312" s="337">
        <v>1</v>
      </c>
      <c r="E312" s="337">
        <v>2</v>
      </c>
      <c r="F312" s="339">
        <v>2</v>
      </c>
      <c r="G312" s="338" t="s">
        <v>157</v>
      </c>
      <c r="H312" s="324">
        <v>278</v>
      </c>
      <c r="I312" s="344">
        <v>0</v>
      </c>
      <c r="J312" s="344">
        <v>0</v>
      </c>
      <c r="K312" s="344">
        <v>0</v>
      </c>
      <c r="L312" s="344">
        <v>0</v>
      </c>
      <c r="M312" s="43"/>
    </row>
    <row r="313" spans="1:13" ht="28.5" hidden="1" customHeight="1">
      <c r="A313" s="340">
        <v>3</v>
      </c>
      <c r="B313" s="340">
        <v>3</v>
      </c>
      <c r="C313" s="336">
        <v>1</v>
      </c>
      <c r="D313" s="337">
        <v>1</v>
      </c>
      <c r="E313" s="337">
        <v>3</v>
      </c>
      <c r="F313" s="339"/>
      <c r="G313" s="338" t="s">
        <v>158</v>
      </c>
      <c r="H313" s="324">
        <v>279</v>
      </c>
      <c r="I313" s="325">
        <f>SUM(I314:I315)</f>
        <v>0</v>
      </c>
      <c r="J313" s="325">
        <f>SUM(J314:J315)</f>
        <v>0</v>
      </c>
      <c r="K313" s="325">
        <f>SUM(K314:K315)</f>
        <v>0</v>
      </c>
      <c r="L313" s="325">
        <f>SUM(L314:L315)</f>
        <v>0</v>
      </c>
      <c r="M313" s="43"/>
    </row>
    <row r="314" spans="1:13" ht="24.75" hidden="1" customHeight="1">
      <c r="A314" s="340">
        <v>3</v>
      </c>
      <c r="B314" s="340">
        <v>3</v>
      </c>
      <c r="C314" s="336">
        <v>1</v>
      </c>
      <c r="D314" s="337">
        <v>1</v>
      </c>
      <c r="E314" s="337">
        <v>3</v>
      </c>
      <c r="F314" s="339">
        <v>1</v>
      </c>
      <c r="G314" s="338" t="s">
        <v>159</v>
      </c>
      <c r="H314" s="324">
        <v>280</v>
      </c>
      <c r="I314" s="344">
        <v>0</v>
      </c>
      <c r="J314" s="344">
        <v>0</v>
      </c>
      <c r="K314" s="344">
        <v>0</v>
      </c>
      <c r="L314" s="344">
        <v>0</v>
      </c>
      <c r="M314" s="43"/>
    </row>
    <row r="315" spans="1:13" ht="22.5" hidden="1" customHeight="1">
      <c r="A315" s="340">
        <v>3</v>
      </c>
      <c r="B315" s="340">
        <v>3</v>
      </c>
      <c r="C315" s="336">
        <v>1</v>
      </c>
      <c r="D315" s="337">
        <v>1</v>
      </c>
      <c r="E315" s="337">
        <v>3</v>
      </c>
      <c r="F315" s="339">
        <v>2</v>
      </c>
      <c r="G315" s="338" t="s">
        <v>178</v>
      </c>
      <c r="H315" s="324">
        <v>281</v>
      </c>
      <c r="I315" s="344">
        <v>0</v>
      </c>
      <c r="J315" s="344">
        <v>0</v>
      </c>
      <c r="K315" s="344">
        <v>0</v>
      </c>
      <c r="L315" s="344">
        <v>0</v>
      </c>
      <c r="M315" s="43"/>
    </row>
    <row r="316" spans="1:13" hidden="1">
      <c r="A316" s="357">
        <v>3</v>
      </c>
      <c r="B316" s="331">
        <v>3</v>
      </c>
      <c r="C316" s="336">
        <v>1</v>
      </c>
      <c r="D316" s="337">
        <v>2</v>
      </c>
      <c r="E316" s="337"/>
      <c r="F316" s="339"/>
      <c r="G316" s="338" t="s">
        <v>191</v>
      </c>
      <c r="H316" s="324">
        <v>282</v>
      </c>
      <c r="I316" s="325">
        <f>I317</f>
        <v>0</v>
      </c>
      <c r="J316" s="400">
        <f>J317</f>
        <v>0</v>
      </c>
      <c r="K316" s="326">
        <f>K317</f>
        <v>0</v>
      </c>
      <c r="L316" s="326">
        <f>L317</f>
        <v>0</v>
      </c>
    </row>
    <row r="317" spans="1:13" ht="26.25" hidden="1" customHeight="1">
      <c r="A317" s="357">
        <v>3</v>
      </c>
      <c r="B317" s="357">
        <v>3</v>
      </c>
      <c r="C317" s="331">
        <v>1</v>
      </c>
      <c r="D317" s="329">
        <v>2</v>
      </c>
      <c r="E317" s="329">
        <v>1</v>
      </c>
      <c r="F317" s="332"/>
      <c r="G317" s="338" t="s">
        <v>191</v>
      </c>
      <c r="H317" s="324">
        <v>283</v>
      </c>
      <c r="I317" s="347">
        <f>SUM(I318:I319)</f>
        <v>0</v>
      </c>
      <c r="J317" s="401">
        <f>SUM(J318:J319)</f>
        <v>0</v>
      </c>
      <c r="K317" s="348">
        <f>SUM(K318:K319)</f>
        <v>0</v>
      </c>
      <c r="L317" s="348">
        <f>SUM(L318:L319)</f>
        <v>0</v>
      </c>
      <c r="M317" s="43"/>
    </row>
    <row r="318" spans="1:13" ht="25.5" hidden="1" customHeight="1">
      <c r="A318" s="340">
        <v>3</v>
      </c>
      <c r="B318" s="340">
        <v>3</v>
      </c>
      <c r="C318" s="336">
        <v>1</v>
      </c>
      <c r="D318" s="337">
        <v>2</v>
      </c>
      <c r="E318" s="337">
        <v>1</v>
      </c>
      <c r="F318" s="339">
        <v>1</v>
      </c>
      <c r="G318" s="338" t="s">
        <v>192</v>
      </c>
      <c r="H318" s="324">
        <v>284</v>
      </c>
      <c r="I318" s="344">
        <v>0</v>
      </c>
      <c r="J318" s="344">
        <v>0</v>
      </c>
      <c r="K318" s="344">
        <v>0</v>
      </c>
      <c r="L318" s="344">
        <v>0</v>
      </c>
      <c r="M318" s="43"/>
    </row>
    <row r="319" spans="1:13" ht="24" hidden="1" customHeight="1">
      <c r="A319" s="349">
        <v>3</v>
      </c>
      <c r="B319" s="384">
        <v>3</v>
      </c>
      <c r="C319" s="358">
        <v>1</v>
      </c>
      <c r="D319" s="359">
        <v>2</v>
      </c>
      <c r="E319" s="359">
        <v>1</v>
      </c>
      <c r="F319" s="360">
        <v>2</v>
      </c>
      <c r="G319" s="361" t="s">
        <v>193</v>
      </c>
      <c r="H319" s="324">
        <v>285</v>
      </c>
      <c r="I319" s="344">
        <v>0</v>
      </c>
      <c r="J319" s="344">
        <v>0</v>
      </c>
      <c r="K319" s="344">
        <v>0</v>
      </c>
      <c r="L319" s="344">
        <v>0</v>
      </c>
      <c r="M319" s="43"/>
    </row>
    <row r="320" spans="1:13" ht="27.75" hidden="1" customHeight="1">
      <c r="A320" s="336">
        <v>3</v>
      </c>
      <c r="B320" s="338">
        <v>3</v>
      </c>
      <c r="C320" s="336">
        <v>1</v>
      </c>
      <c r="D320" s="337">
        <v>3</v>
      </c>
      <c r="E320" s="337"/>
      <c r="F320" s="339"/>
      <c r="G320" s="338" t="s">
        <v>194</v>
      </c>
      <c r="H320" s="324">
        <v>286</v>
      </c>
      <c r="I320" s="325">
        <f>I321</f>
        <v>0</v>
      </c>
      <c r="J320" s="400">
        <f>J321</f>
        <v>0</v>
      </c>
      <c r="K320" s="326">
        <f>K321</f>
        <v>0</v>
      </c>
      <c r="L320" s="326">
        <f>L321</f>
        <v>0</v>
      </c>
      <c r="M320" s="43"/>
    </row>
    <row r="321" spans="1:13" ht="24" hidden="1" customHeight="1">
      <c r="A321" s="336">
        <v>3</v>
      </c>
      <c r="B321" s="361">
        <v>3</v>
      </c>
      <c r="C321" s="358">
        <v>1</v>
      </c>
      <c r="D321" s="359">
        <v>3</v>
      </c>
      <c r="E321" s="359">
        <v>1</v>
      </c>
      <c r="F321" s="360"/>
      <c r="G321" s="338" t="s">
        <v>194</v>
      </c>
      <c r="H321" s="324">
        <v>287</v>
      </c>
      <c r="I321" s="326">
        <f>I322+I323</f>
        <v>0</v>
      </c>
      <c r="J321" s="326">
        <f>J322+J323</f>
        <v>0</v>
      </c>
      <c r="K321" s="326">
        <f>K322+K323</f>
        <v>0</v>
      </c>
      <c r="L321" s="326">
        <f>L322+L323</f>
        <v>0</v>
      </c>
      <c r="M321" s="43"/>
    </row>
    <row r="322" spans="1:13" ht="27" hidden="1" customHeight="1">
      <c r="A322" s="336">
        <v>3</v>
      </c>
      <c r="B322" s="338">
        <v>3</v>
      </c>
      <c r="C322" s="336">
        <v>1</v>
      </c>
      <c r="D322" s="337">
        <v>3</v>
      </c>
      <c r="E322" s="337">
        <v>1</v>
      </c>
      <c r="F322" s="339">
        <v>1</v>
      </c>
      <c r="G322" s="338" t="s">
        <v>195</v>
      </c>
      <c r="H322" s="324">
        <v>288</v>
      </c>
      <c r="I322" s="389">
        <v>0</v>
      </c>
      <c r="J322" s="389">
        <v>0</v>
      </c>
      <c r="K322" s="389">
        <v>0</v>
      </c>
      <c r="L322" s="388">
        <v>0</v>
      </c>
      <c r="M322" s="43"/>
    </row>
    <row r="323" spans="1:13" ht="26.25" hidden="1" customHeight="1">
      <c r="A323" s="336">
        <v>3</v>
      </c>
      <c r="B323" s="338">
        <v>3</v>
      </c>
      <c r="C323" s="336">
        <v>1</v>
      </c>
      <c r="D323" s="337">
        <v>3</v>
      </c>
      <c r="E323" s="337">
        <v>1</v>
      </c>
      <c r="F323" s="339">
        <v>2</v>
      </c>
      <c r="G323" s="338" t="s">
        <v>196</v>
      </c>
      <c r="H323" s="324">
        <v>289</v>
      </c>
      <c r="I323" s="344">
        <v>0</v>
      </c>
      <c r="J323" s="344">
        <v>0</v>
      </c>
      <c r="K323" s="344">
        <v>0</v>
      </c>
      <c r="L323" s="344">
        <v>0</v>
      </c>
      <c r="M323" s="43"/>
    </row>
    <row r="324" spans="1:13" hidden="1">
      <c r="A324" s="336">
        <v>3</v>
      </c>
      <c r="B324" s="338">
        <v>3</v>
      </c>
      <c r="C324" s="336">
        <v>1</v>
      </c>
      <c r="D324" s="337">
        <v>4</v>
      </c>
      <c r="E324" s="337"/>
      <c r="F324" s="339"/>
      <c r="G324" s="338" t="s">
        <v>197</v>
      </c>
      <c r="H324" s="324">
        <v>290</v>
      </c>
      <c r="I324" s="325">
        <f>I325</f>
        <v>0</v>
      </c>
      <c r="J324" s="400">
        <f>J325</f>
        <v>0</v>
      </c>
      <c r="K324" s="326">
        <f>K325</f>
        <v>0</v>
      </c>
      <c r="L324" s="326">
        <f>L325</f>
        <v>0</v>
      </c>
    </row>
    <row r="325" spans="1:13" ht="31.5" hidden="1" customHeight="1">
      <c r="A325" s="340">
        <v>3</v>
      </c>
      <c r="B325" s="336">
        <v>3</v>
      </c>
      <c r="C325" s="337">
        <v>1</v>
      </c>
      <c r="D325" s="337">
        <v>4</v>
      </c>
      <c r="E325" s="337">
        <v>1</v>
      </c>
      <c r="F325" s="339"/>
      <c r="G325" s="338" t="s">
        <v>197</v>
      </c>
      <c r="H325" s="324">
        <v>291</v>
      </c>
      <c r="I325" s="325">
        <f>SUM(I326:I327)</f>
        <v>0</v>
      </c>
      <c r="J325" s="325">
        <f>SUM(J326:J327)</f>
        <v>0</v>
      </c>
      <c r="K325" s="325">
        <f>SUM(K326:K327)</f>
        <v>0</v>
      </c>
      <c r="L325" s="325">
        <f>SUM(L326:L327)</f>
        <v>0</v>
      </c>
      <c r="M325" s="43"/>
    </row>
    <row r="326" spans="1:13" hidden="1">
      <c r="A326" s="340">
        <v>3</v>
      </c>
      <c r="B326" s="336">
        <v>3</v>
      </c>
      <c r="C326" s="337">
        <v>1</v>
      </c>
      <c r="D326" s="337">
        <v>4</v>
      </c>
      <c r="E326" s="337">
        <v>1</v>
      </c>
      <c r="F326" s="339">
        <v>1</v>
      </c>
      <c r="G326" s="338" t="s">
        <v>198</v>
      </c>
      <c r="H326" s="324">
        <v>292</v>
      </c>
      <c r="I326" s="343">
        <v>0</v>
      </c>
      <c r="J326" s="344">
        <v>0</v>
      </c>
      <c r="K326" s="344">
        <v>0</v>
      </c>
      <c r="L326" s="343">
        <v>0</v>
      </c>
    </row>
    <row r="327" spans="1:13" ht="30.75" hidden="1" customHeight="1">
      <c r="A327" s="336">
        <v>3</v>
      </c>
      <c r="B327" s="337">
        <v>3</v>
      </c>
      <c r="C327" s="337">
        <v>1</v>
      </c>
      <c r="D327" s="337">
        <v>4</v>
      </c>
      <c r="E327" s="337">
        <v>1</v>
      </c>
      <c r="F327" s="339">
        <v>2</v>
      </c>
      <c r="G327" s="338" t="s">
        <v>199</v>
      </c>
      <c r="H327" s="324">
        <v>293</v>
      </c>
      <c r="I327" s="344">
        <v>0</v>
      </c>
      <c r="J327" s="389">
        <v>0</v>
      </c>
      <c r="K327" s="389">
        <v>0</v>
      </c>
      <c r="L327" s="388">
        <v>0</v>
      </c>
      <c r="M327" s="43"/>
    </row>
    <row r="328" spans="1:13" ht="26.25" hidden="1" customHeight="1">
      <c r="A328" s="336">
        <v>3</v>
      </c>
      <c r="B328" s="337">
        <v>3</v>
      </c>
      <c r="C328" s="337">
        <v>1</v>
      </c>
      <c r="D328" s="337">
        <v>5</v>
      </c>
      <c r="E328" s="337"/>
      <c r="F328" s="339"/>
      <c r="G328" s="338" t="s">
        <v>200</v>
      </c>
      <c r="H328" s="324">
        <v>294</v>
      </c>
      <c r="I328" s="348">
        <f t="shared" ref="I328:L329" si="29">I329</f>
        <v>0</v>
      </c>
      <c r="J328" s="400">
        <f t="shared" si="29"/>
        <v>0</v>
      </c>
      <c r="K328" s="326">
        <f t="shared" si="29"/>
        <v>0</v>
      </c>
      <c r="L328" s="326">
        <f t="shared" si="29"/>
        <v>0</v>
      </c>
      <c r="M328" s="43"/>
    </row>
    <row r="329" spans="1:13" ht="30" hidden="1" customHeight="1">
      <c r="A329" s="331">
        <v>3</v>
      </c>
      <c r="B329" s="359">
        <v>3</v>
      </c>
      <c r="C329" s="359">
        <v>1</v>
      </c>
      <c r="D329" s="359">
        <v>5</v>
      </c>
      <c r="E329" s="359">
        <v>1</v>
      </c>
      <c r="F329" s="360"/>
      <c r="G329" s="338" t="s">
        <v>200</v>
      </c>
      <c r="H329" s="324">
        <v>295</v>
      </c>
      <c r="I329" s="326">
        <f t="shared" si="29"/>
        <v>0</v>
      </c>
      <c r="J329" s="401">
        <f t="shared" si="29"/>
        <v>0</v>
      </c>
      <c r="K329" s="348">
        <f t="shared" si="29"/>
        <v>0</v>
      </c>
      <c r="L329" s="348">
        <f t="shared" si="29"/>
        <v>0</v>
      </c>
      <c r="M329" s="43"/>
    </row>
    <row r="330" spans="1:13" ht="30" hidden="1" customHeight="1">
      <c r="A330" s="336">
        <v>3</v>
      </c>
      <c r="B330" s="337">
        <v>3</v>
      </c>
      <c r="C330" s="337">
        <v>1</v>
      </c>
      <c r="D330" s="337">
        <v>5</v>
      </c>
      <c r="E330" s="337">
        <v>1</v>
      </c>
      <c r="F330" s="339">
        <v>1</v>
      </c>
      <c r="G330" s="338" t="s">
        <v>201</v>
      </c>
      <c r="H330" s="324">
        <v>296</v>
      </c>
      <c r="I330" s="344">
        <v>0</v>
      </c>
      <c r="J330" s="389">
        <v>0</v>
      </c>
      <c r="K330" s="389">
        <v>0</v>
      </c>
      <c r="L330" s="388">
        <v>0</v>
      </c>
      <c r="M330" s="43"/>
    </row>
    <row r="331" spans="1:13" ht="30" hidden="1" customHeight="1">
      <c r="A331" s="336">
        <v>3</v>
      </c>
      <c r="B331" s="337">
        <v>3</v>
      </c>
      <c r="C331" s="337">
        <v>1</v>
      </c>
      <c r="D331" s="337">
        <v>6</v>
      </c>
      <c r="E331" s="337"/>
      <c r="F331" s="339"/>
      <c r="G331" s="338" t="s">
        <v>171</v>
      </c>
      <c r="H331" s="324">
        <v>297</v>
      </c>
      <c r="I331" s="326">
        <f t="shared" ref="I331:L332" si="30">I332</f>
        <v>0</v>
      </c>
      <c r="J331" s="400">
        <f t="shared" si="30"/>
        <v>0</v>
      </c>
      <c r="K331" s="326">
        <f t="shared" si="30"/>
        <v>0</v>
      </c>
      <c r="L331" s="326">
        <f t="shared" si="30"/>
        <v>0</v>
      </c>
      <c r="M331" s="43"/>
    </row>
    <row r="332" spans="1:13" ht="30" hidden="1" customHeight="1">
      <c r="A332" s="336">
        <v>3</v>
      </c>
      <c r="B332" s="337">
        <v>3</v>
      </c>
      <c r="C332" s="337">
        <v>1</v>
      </c>
      <c r="D332" s="337">
        <v>6</v>
      </c>
      <c r="E332" s="337">
        <v>1</v>
      </c>
      <c r="F332" s="339"/>
      <c r="G332" s="338" t="s">
        <v>171</v>
      </c>
      <c r="H332" s="324">
        <v>298</v>
      </c>
      <c r="I332" s="325">
        <f t="shared" si="30"/>
        <v>0</v>
      </c>
      <c r="J332" s="400">
        <f t="shared" si="30"/>
        <v>0</v>
      </c>
      <c r="K332" s="326">
        <f t="shared" si="30"/>
        <v>0</v>
      </c>
      <c r="L332" s="326">
        <f t="shared" si="30"/>
        <v>0</v>
      </c>
      <c r="M332" s="43"/>
    </row>
    <row r="333" spans="1:13" ht="25.5" hidden="1" customHeight="1">
      <c r="A333" s="336">
        <v>3</v>
      </c>
      <c r="B333" s="337">
        <v>3</v>
      </c>
      <c r="C333" s="337">
        <v>1</v>
      </c>
      <c r="D333" s="337">
        <v>6</v>
      </c>
      <c r="E333" s="337">
        <v>1</v>
      </c>
      <c r="F333" s="339">
        <v>1</v>
      </c>
      <c r="G333" s="338" t="s">
        <v>171</v>
      </c>
      <c r="H333" s="324">
        <v>299</v>
      </c>
      <c r="I333" s="389">
        <v>0</v>
      </c>
      <c r="J333" s="389">
        <v>0</v>
      </c>
      <c r="K333" s="389">
        <v>0</v>
      </c>
      <c r="L333" s="388">
        <v>0</v>
      </c>
      <c r="M333" s="43"/>
    </row>
    <row r="334" spans="1:13" ht="22.5" hidden="1" customHeight="1">
      <c r="A334" s="336">
        <v>3</v>
      </c>
      <c r="B334" s="337">
        <v>3</v>
      </c>
      <c r="C334" s="337">
        <v>1</v>
      </c>
      <c r="D334" s="337">
        <v>7</v>
      </c>
      <c r="E334" s="337"/>
      <c r="F334" s="339"/>
      <c r="G334" s="338" t="s">
        <v>202</v>
      </c>
      <c r="H334" s="324">
        <v>300</v>
      </c>
      <c r="I334" s="325">
        <f>I335</f>
        <v>0</v>
      </c>
      <c r="J334" s="400">
        <f>J335</f>
        <v>0</v>
      </c>
      <c r="K334" s="326">
        <f>K335</f>
        <v>0</v>
      </c>
      <c r="L334" s="326">
        <f>L335</f>
        <v>0</v>
      </c>
      <c r="M334" s="43"/>
    </row>
    <row r="335" spans="1:13" ht="25.5" hidden="1" customHeight="1">
      <c r="A335" s="336">
        <v>3</v>
      </c>
      <c r="B335" s="337">
        <v>3</v>
      </c>
      <c r="C335" s="337">
        <v>1</v>
      </c>
      <c r="D335" s="337">
        <v>7</v>
      </c>
      <c r="E335" s="337">
        <v>1</v>
      </c>
      <c r="F335" s="339"/>
      <c r="G335" s="338" t="s">
        <v>202</v>
      </c>
      <c r="H335" s="324">
        <v>301</v>
      </c>
      <c r="I335" s="325">
        <f>I336+I337</f>
        <v>0</v>
      </c>
      <c r="J335" s="325">
        <f>J336+J337</f>
        <v>0</v>
      </c>
      <c r="K335" s="325">
        <f>K336+K337</f>
        <v>0</v>
      </c>
      <c r="L335" s="325">
        <f>L336+L337</f>
        <v>0</v>
      </c>
      <c r="M335" s="43"/>
    </row>
    <row r="336" spans="1:13" ht="27" hidden="1" customHeight="1">
      <c r="A336" s="336">
        <v>3</v>
      </c>
      <c r="B336" s="337">
        <v>3</v>
      </c>
      <c r="C336" s="337">
        <v>1</v>
      </c>
      <c r="D336" s="337">
        <v>7</v>
      </c>
      <c r="E336" s="337">
        <v>1</v>
      </c>
      <c r="F336" s="339">
        <v>1</v>
      </c>
      <c r="G336" s="338" t="s">
        <v>203</v>
      </c>
      <c r="H336" s="324">
        <v>302</v>
      </c>
      <c r="I336" s="389">
        <v>0</v>
      </c>
      <c r="J336" s="389">
        <v>0</v>
      </c>
      <c r="K336" s="389">
        <v>0</v>
      </c>
      <c r="L336" s="388">
        <v>0</v>
      </c>
      <c r="M336" s="43"/>
    </row>
    <row r="337" spans="1:16" ht="27.75" hidden="1" customHeight="1">
      <c r="A337" s="336">
        <v>3</v>
      </c>
      <c r="B337" s="337">
        <v>3</v>
      </c>
      <c r="C337" s="337">
        <v>1</v>
      </c>
      <c r="D337" s="337">
        <v>7</v>
      </c>
      <c r="E337" s="337">
        <v>1</v>
      </c>
      <c r="F337" s="339">
        <v>2</v>
      </c>
      <c r="G337" s="338" t="s">
        <v>204</v>
      </c>
      <c r="H337" s="324">
        <v>303</v>
      </c>
      <c r="I337" s="344">
        <v>0</v>
      </c>
      <c r="J337" s="344">
        <v>0</v>
      </c>
      <c r="K337" s="344">
        <v>0</v>
      </c>
      <c r="L337" s="344">
        <v>0</v>
      </c>
      <c r="M337" s="43"/>
    </row>
    <row r="338" spans="1:16" ht="38.25" hidden="1" customHeight="1">
      <c r="A338" s="336">
        <v>3</v>
      </c>
      <c r="B338" s="337">
        <v>3</v>
      </c>
      <c r="C338" s="337">
        <v>2</v>
      </c>
      <c r="D338" s="337"/>
      <c r="E338" s="337"/>
      <c r="F338" s="339"/>
      <c r="G338" s="338" t="s">
        <v>205</v>
      </c>
      <c r="H338" s="324">
        <v>304</v>
      </c>
      <c r="I338" s="325">
        <f>SUM(I339+I348+I352+I356+I360+I363+I366)</f>
        <v>0</v>
      </c>
      <c r="J338" s="400">
        <f>SUM(J339+J348+J352+J356+J360+J363+J366)</f>
        <v>0</v>
      </c>
      <c r="K338" s="326">
        <f>SUM(K339+K348+K352+K356+K360+K363+K366)</f>
        <v>0</v>
      </c>
      <c r="L338" s="326">
        <f>SUM(L339+L348+L352+L356+L360+L363+L366)</f>
        <v>0</v>
      </c>
      <c r="M338" s="43"/>
    </row>
    <row r="339" spans="1:16" ht="30" hidden="1" customHeight="1">
      <c r="A339" s="336">
        <v>3</v>
      </c>
      <c r="B339" s="337">
        <v>3</v>
      </c>
      <c r="C339" s="337">
        <v>2</v>
      </c>
      <c r="D339" s="337">
        <v>1</v>
      </c>
      <c r="E339" s="337"/>
      <c r="F339" s="339"/>
      <c r="G339" s="338" t="s">
        <v>153</v>
      </c>
      <c r="H339" s="324">
        <v>305</v>
      </c>
      <c r="I339" s="325">
        <f>I340</f>
        <v>0</v>
      </c>
      <c r="J339" s="400">
        <f>J340</f>
        <v>0</v>
      </c>
      <c r="K339" s="326">
        <f>K340</f>
        <v>0</v>
      </c>
      <c r="L339" s="326">
        <f>L340</f>
        <v>0</v>
      </c>
      <c r="M339" s="43"/>
    </row>
    <row r="340" spans="1:16" hidden="1">
      <c r="A340" s="340">
        <v>3</v>
      </c>
      <c r="B340" s="336">
        <v>3</v>
      </c>
      <c r="C340" s="337">
        <v>2</v>
      </c>
      <c r="D340" s="338">
        <v>1</v>
      </c>
      <c r="E340" s="336">
        <v>1</v>
      </c>
      <c r="F340" s="339"/>
      <c r="G340" s="338" t="s">
        <v>153</v>
      </c>
      <c r="H340" s="324">
        <v>306</v>
      </c>
      <c r="I340" s="325">
        <f t="shared" ref="I340:P340" si="31">SUM(I341:I341)</f>
        <v>0</v>
      </c>
      <c r="J340" s="325">
        <f t="shared" si="31"/>
        <v>0</v>
      </c>
      <c r="K340" s="325">
        <f t="shared" si="31"/>
        <v>0</v>
      </c>
      <c r="L340" s="325">
        <f t="shared" si="31"/>
        <v>0</v>
      </c>
      <c r="M340" s="402">
        <f t="shared" si="31"/>
        <v>0</v>
      </c>
      <c r="N340" s="402">
        <f t="shared" si="31"/>
        <v>0</v>
      </c>
      <c r="O340" s="402">
        <f t="shared" si="31"/>
        <v>0</v>
      </c>
      <c r="P340" s="402">
        <f t="shared" si="31"/>
        <v>0</v>
      </c>
    </row>
    <row r="341" spans="1:16" ht="27.75" hidden="1" customHeight="1">
      <c r="A341" s="340">
        <v>3</v>
      </c>
      <c r="B341" s="336">
        <v>3</v>
      </c>
      <c r="C341" s="337">
        <v>2</v>
      </c>
      <c r="D341" s="338">
        <v>1</v>
      </c>
      <c r="E341" s="336">
        <v>1</v>
      </c>
      <c r="F341" s="339">
        <v>1</v>
      </c>
      <c r="G341" s="338" t="s">
        <v>154</v>
      </c>
      <c r="H341" s="324">
        <v>307</v>
      </c>
      <c r="I341" s="389">
        <v>0</v>
      </c>
      <c r="J341" s="389">
        <v>0</v>
      </c>
      <c r="K341" s="389">
        <v>0</v>
      </c>
      <c r="L341" s="388">
        <v>0</v>
      </c>
      <c r="M341" s="43"/>
    </row>
    <row r="342" spans="1:16" hidden="1">
      <c r="A342" s="340">
        <v>3</v>
      </c>
      <c r="B342" s="336">
        <v>3</v>
      </c>
      <c r="C342" s="337">
        <v>2</v>
      </c>
      <c r="D342" s="338">
        <v>1</v>
      </c>
      <c r="E342" s="336">
        <v>2</v>
      </c>
      <c r="F342" s="339"/>
      <c r="G342" s="361" t="s">
        <v>177</v>
      </c>
      <c r="H342" s="324">
        <v>308</v>
      </c>
      <c r="I342" s="325">
        <f>SUM(I343:I344)</f>
        <v>0</v>
      </c>
      <c r="J342" s="325">
        <f>SUM(J343:J344)</f>
        <v>0</v>
      </c>
      <c r="K342" s="325">
        <f>SUM(K343:K344)</f>
        <v>0</v>
      </c>
      <c r="L342" s="325">
        <f>SUM(L343:L344)</f>
        <v>0</v>
      </c>
    </row>
    <row r="343" spans="1:16" hidden="1">
      <c r="A343" s="340">
        <v>3</v>
      </c>
      <c r="B343" s="336">
        <v>3</v>
      </c>
      <c r="C343" s="337">
        <v>2</v>
      </c>
      <c r="D343" s="338">
        <v>1</v>
      </c>
      <c r="E343" s="336">
        <v>2</v>
      </c>
      <c r="F343" s="339">
        <v>1</v>
      </c>
      <c r="G343" s="361" t="s">
        <v>156</v>
      </c>
      <c r="H343" s="324">
        <v>309</v>
      </c>
      <c r="I343" s="389">
        <v>0</v>
      </c>
      <c r="J343" s="389">
        <v>0</v>
      </c>
      <c r="K343" s="389">
        <v>0</v>
      </c>
      <c r="L343" s="388">
        <v>0</v>
      </c>
    </row>
    <row r="344" spans="1:16" hidden="1">
      <c r="A344" s="340">
        <v>3</v>
      </c>
      <c r="B344" s="336">
        <v>3</v>
      </c>
      <c r="C344" s="337">
        <v>2</v>
      </c>
      <c r="D344" s="338">
        <v>1</v>
      </c>
      <c r="E344" s="336">
        <v>2</v>
      </c>
      <c r="F344" s="339">
        <v>2</v>
      </c>
      <c r="G344" s="361" t="s">
        <v>157</v>
      </c>
      <c r="H344" s="324">
        <v>310</v>
      </c>
      <c r="I344" s="344">
        <v>0</v>
      </c>
      <c r="J344" s="344">
        <v>0</v>
      </c>
      <c r="K344" s="344">
        <v>0</v>
      </c>
      <c r="L344" s="344">
        <v>0</v>
      </c>
    </row>
    <row r="345" spans="1:16" hidden="1">
      <c r="A345" s="340">
        <v>3</v>
      </c>
      <c r="B345" s="336">
        <v>3</v>
      </c>
      <c r="C345" s="337">
        <v>2</v>
      </c>
      <c r="D345" s="338">
        <v>1</v>
      </c>
      <c r="E345" s="336">
        <v>3</v>
      </c>
      <c r="F345" s="339"/>
      <c r="G345" s="361" t="s">
        <v>158</v>
      </c>
      <c r="H345" s="324">
        <v>311</v>
      </c>
      <c r="I345" s="325">
        <f>SUM(I346:I347)</f>
        <v>0</v>
      </c>
      <c r="J345" s="325">
        <f>SUM(J346:J347)</f>
        <v>0</v>
      </c>
      <c r="K345" s="325">
        <f>SUM(K346:K347)</f>
        <v>0</v>
      </c>
      <c r="L345" s="325">
        <f>SUM(L346:L347)</f>
        <v>0</v>
      </c>
    </row>
    <row r="346" spans="1:16" hidden="1">
      <c r="A346" s="340">
        <v>3</v>
      </c>
      <c r="B346" s="336">
        <v>3</v>
      </c>
      <c r="C346" s="337">
        <v>2</v>
      </c>
      <c r="D346" s="338">
        <v>1</v>
      </c>
      <c r="E346" s="336">
        <v>3</v>
      </c>
      <c r="F346" s="339">
        <v>1</v>
      </c>
      <c r="G346" s="361" t="s">
        <v>159</v>
      </c>
      <c r="H346" s="324">
        <v>312</v>
      </c>
      <c r="I346" s="344">
        <v>0</v>
      </c>
      <c r="J346" s="344">
        <v>0</v>
      </c>
      <c r="K346" s="344">
        <v>0</v>
      </c>
      <c r="L346" s="344">
        <v>0</v>
      </c>
    </row>
    <row r="347" spans="1:16" hidden="1">
      <c r="A347" s="340">
        <v>3</v>
      </c>
      <c r="B347" s="336">
        <v>3</v>
      </c>
      <c r="C347" s="337">
        <v>2</v>
      </c>
      <c r="D347" s="338">
        <v>1</v>
      </c>
      <c r="E347" s="336">
        <v>3</v>
      </c>
      <c r="F347" s="339">
        <v>2</v>
      </c>
      <c r="G347" s="361" t="s">
        <v>178</v>
      </c>
      <c r="H347" s="324">
        <v>313</v>
      </c>
      <c r="I347" s="362">
        <v>0</v>
      </c>
      <c r="J347" s="403">
        <v>0</v>
      </c>
      <c r="K347" s="362">
        <v>0</v>
      </c>
      <c r="L347" s="362">
        <v>0</v>
      </c>
    </row>
    <row r="348" spans="1:16" hidden="1">
      <c r="A348" s="349">
        <v>3</v>
      </c>
      <c r="B348" s="349">
        <v>3</v>
      </c>
      <c r="C348" s="358">
        <v>2</v>
      </c>
      <c r="D348" s="361">
        <v>2</v>
      </c>
      <c r="E348" s="358"/>
      <c r="F348" s="360"/>
      <c r="G348" s="361" t="s">
        <v>191</v>
      </c>
      <c r="H348" s="324">
        <v>314</v>
      </c>
      <c r="I348" s="354">
        <f>I349</f>
        <v>0</v>
      </c>
      <c r="J348" s="404">
        <f>J349</f>
        <v>0</v>
      </c>
      <c r="K348" s="355">
        <f>K349</f>
        <v>0</v>
      </c>
      <c r="L348" s="355">
        <f>L349</f>
        <v>0</v>
      </c>
    </row>
    <row r="349" spans="1:16" hidden="1">
      <c r="A349" s="340">
        <v>3</v>
      </c>
      <c r="B349" s="340">
        <v>3</v>
      </c>
      <c r="C349" s="336">
        <v>2</v>
      </c>
      <c r="D349" s="338">
        <v>2</v>
      </c>
      <c r="E349" s="336">
        <v>1</v>
      </c>
      <c r="F349" s="339"/>
      <c r="G349" s="361" t="s">
        <v>191</v>
      </c>
      <c r="H349" s="324">
        <v>315</v>
      </c>
      <c r="I349" s="325">
        <f>SUM(I350:I351)</f>
        <v>0</v>
      </c>
      <c r="J349" s="367">
        <f>SUM(J350:J351)</f>
        <v>0</v>
      </c>
      <c r="K349" s="326">
        <f>SUM(K350:K351)</f>
        <v>0</v>
      </c>
      <c r="L349" s="326">
        <f>SUM(L350:L351)</f>
        <v>0</v>
      </c>
    </row>
    <row r="350" spans="1:16" hidden="1">
      <c r="A350" s="340">
        <v>3</v>
      </c>
      <c r="B350" s="340">
        <v>3</v>
      </c>
      <c r="C350" s="336">
        <v>2</v>
      </c>
      <c r="D350" s="338">
        <v>2</v>
      </c>
      <c r="E350" s="340">
        <v>1</v>
      </c>
      <c r="F350" s="372">
        <v>1</v>
      </c>
      <c r="G350" s="338" t="s">
        <v>192</v>
      </c>
      <c r="H350" s="324">
        <v>316</v>
      </c>
      <c r="I350" s="344">
        <v>0</v>
      </c>
      <c r="J350" s="344">
        <v>0</v>
      </c>
      <c r="K350" s="344">
        <v>0</v>
      </c>
      <c r="L350" s="344">
        <v>0</v>
      </c>
    </row>
    <row r="351" spans="1:16" hidden="1">
      <c r="A351" s="349">
        <v>3</v>
      </c>
      <c r="B351" s="349">
        <v>3</v>
      </c>
      <c r="C351" s="350">
        <v>2</v>
      </c>
      <c r="D351" s="351">
        <v>2</v>
      </c>
      <c r="E351" s="352">
        <v>1</v>
      </c>
      <c r="F351" s="380">
        <v>2</v>
      </c>
      <c r="G351" s="352" t="s">
        <v>193</v>
      </c>
      <c r="H351" s="324">
        <v>317</v>
      </c>
      <c r="I351" s="344">
        <v>0</v>
      </c>
      <c r="J351" s="344">
        <v>0</v>
      </c>
      <c r="K351" s="344">
        <v>0</v>
      </c>
      <c r="L351" s="344">
        <v>0</v>
      </c>
    </row>
    <row r="352" spans="1:16" ht="23.25" hidden="1" customHeight="1">
      <c r="A352" s="340">
        <v>3</v>
      </c>
      <c r="B352" s="340">
        <v>3</v>
      </c>
      <c r="C352" s="336">
        <v>2</v>
      </c>
      <c r="D352" s="337">
        <v>3</v>
      </c>
      <c r="E352" s="338"/>
      <c r="F352" s="372"/>
      <c r="G352" s="338" t="s">
        <v>194</v>
      </c>
      <c r="H352" s="324">
        <v>318</v>
      </c>
      <c r="I352" s="325">
        <f>I353</f>
        <v>0</v>
      </c>
      <c r="J352" s="367">
        <f>J353</f>
        <v>0</v>
      </c>
      <c r="K352" s="326">
        <f>K353</f>
        <v>0</v>
      </c>
      <c r="L352" s="326">
        <f>L353</f>
        <v>0</v>
      </c>
      <c r="M352" s="43"/>
    </row>
    <row r="353" spans="1:13" ht="27.75" hidden="1" customHeight="1">
      <c r="A353" s="340">
        <v>3</v>
      </c>
      <c r="B353" s="340">
        <v>3</v>
      </c>
      <c r="C353" s="336">
        <v>2</v>
      </c>
      <c r="D353" s="337">
        <v>3</v>
      </c>
      <c r="E353" s="338">
        <v>1</v>
      </c>
      <c r="F353" s="372"/>
      <c r="G353" s="338" t="s">
        <v>194</v>
      </c>
      <c r="H353" s="324">
        <v>319</v>
      </c>
      <c r="I353" s="325">
        <f>I354+I355</f>
        <v>0</v>
      </c>
      <c r="J353" s="325">
        <f>J354+J355</f>
        <v>0</v>
      </c>
      <c r="K353" s="325">
        <f>K354+K355</f>
        <v>0</v>
      </c>
      <c r="L353" s="325">
        <f>L354+L355</f>
        <v>0</v>
      </c>
      <c r="M353" s="43"/>
    </row>
    <row r="354" spans="1:13" ht="28.5" hidden="1" customHeight="1">
      <c r="A354" s="340">
        <v>3</v>
      </c>
      <c r="B354" s="340">
        <v>3</v>
      </c>
      <c r="C354" s="336">
        <v>2</v>
      </c>
      <c r="D354" s="337">
        <v>3</v>
      </c>
      <c r="E354" s="338">
        <v>1</v>
      </c>
      <c r="F354" s="372">
        <v>1</v>
      </c>
      <c r="G354" s="338" t="s">
        <v>195</v>
      </c>
      <c r="H354" s="324">
        <v>320</v>
      </c>
      <c r="I354" s="389">
        <v>0</v>
      </c>
      <c r="J354" s="389">
        <v>0</v>
      </c>
      <c r="K354" s="389">
        <v>0</v>
      </c>
      <c r="L354" s="388">
        <v>0</v>
      </c>
      <c r="M354" s="43"/>
    </row>
    <row r="355" spans="1:13" ht="27.75" hidden="1" customHeight="1">
      <c r="A355" s="340">
        <v>3</v>
      </c>
      <c r="B355" s="340">
        <v>3</v>
      </c>
      <c r="C355" s="336">
        <v>2</v>
      </c>
      <c r="D355" s="337">
        <v>3</v>
      </c>
      <c r="E355" s="338">
        <v>1</v>
      </c>
      <c r="F355" s="372">
        <v>2</v>
      </c>
      <c r="G355" s="338" t="s">
        <v>196</v>
      </c>
      <c r="H355" s="324">
        <v>321</v>
      </c>
      <c r="I355" s="344">
        <v>0</v>
      </c>
      <c r="J355" s="344">
        <v>0</v>
      </c>
      <c r="K355" s="344">
        <v>0</v>
      </c>
      <c r="L355" s="344">
        <v>0</v>
      </c>
      <c r="M355" s="43"/>
    </row>
    <row r="356" spans="1:13" hidden="1">
      <c r="A356" s="340">
        <v>3</v>
      </c>
      <c r="B356" s="340">
        <v>3</v>
      </c>
      <c r="C356" s="336">
        <v>2</v>
      </c>
      <c r="D356" s="337">
        <v>4</v>
      </c>
      <c r="E356" s="337"/>
      <c r="F356" s="339"/>
      <c r="G356" s="338" t="s">
        <v>197</v>
      </c>
      <c r="H356" s="324">
        <v>322</v>
      </c>
      <c r="I356" s="325">
        <f>I357</f>
        <v>0</v>
      </c>
      <c r="J356" s="367">
        <f>J357</f>
        <v>0</v>
      </c>
      <c r="K356" s="326">
        <f>K357</f>
        <v>0</v>
      </c>
      <c r="L356" s="326">
        <f>L357</f>
        <v>0</v>
      </c>
    </row>
    <row r="357" spans="1:13" hidden="1">
      <c r="A357" s="357">
        <v>3</v>
      </c>
      <c r="B357" s="357">
        <v>3</v>
      </c>
      <c r="C357" s="331">
        <v>2</v>
      </c>
      <c r="D357" s="329">
        <v>4</v>
      </c>
      <c r="E357" s="329">
        <v>1</v>
      </c>
      <c r="F357" s="332"/>
      <c r="G357" s="338" t="s">
        <v>197</v>
      </c>
      <c r="H357" s="324">
        <v>323</v>
      </c>
      <c r="I357" s="347">
        <f>SUM(I358:I359)</f>
        <v>0</v>
      </c>
      <c r="J357" s="369">
        <f>SUM(J358:J359)</f>
        <v>0</v>
      </c>
      <c r="K357" s="348">
        <f>SUM(K358:K359)</f>
        <v>0</v>
      </c>
      <c r="L357" s="348">
        <f>SUM(L358:L359)</f>
        <v>0</v>
      </c>
    </row>
    <row r="358" spans="1:13" ht="30.75" hidden="1" customHeight="1">
      <c r="A358" s="340">
        <v>3</v>
      </c>
      <c r="B358" s="340">
        <v>3</v>
      </c>
      <c r="C358" s="336">
        <v>2</v>
      </c>
      <c r="D358" s="337">
        <v>4</v>
      </c>
      <c r="E358" s="337">
        <v>1</v>
      </c>
      <c r="F358" s="339">
        <v>1</v>
      </c>
      <c r="G358" s="338" t="s">
        <v>198</v>
      </c>
      <c r="H358" s="324">
        <v>324</v>
      </c>
      <c r="I358" s="344">
        <v>0</v>
      </c>
      <c r="J358" s="344">
        <v>0</v>
      </c>
      <c r="K358" s="344">
        <v>0</v>
      </c>
      <c r="L358" s="344">
        <v>0</v>
      </c>
      <c r="M358" s="43"/>
    </row>
    <row r="359" spans="1:13" hidden="1">
      <c r="A359" s="340">
        <v>3</v>
      </c>
      <c r="B359" s="340">
        <v>3</v>
      </c>
      <c r="C359" s="336">
        <v>2</v>
      </c>
      <c r="D359" s="337">
        <v>4</v>
      </c>
      <c r="E359" s="337">
        <v>1</v>
      </c>
      <c r="F359" s="339">
        <v>2</v>
      </c>
      <c r="G359" s="338" t="s">
        <v>206</v>
      </c>
      <c r="H359" s="324">
        <v>325</v>
      </c>
      <c r="I359" s="344">
        <v>0</v>
      </c>
      <c r="J359" s="344">
        <v>0</v>
      </c>
      <c r="K359" s="344">
        <v>0</v>
      </c>
      <c r="L359" s="344">
        <v>0</v>
      </c>
    </row>
    <row r="360" spans="1:13" hidden="1">
      <c r="A360" s="340">
        <v>3</v>
      </c>
      <c r="B360" s="340">
        <v>3</v>
      </c>
      <c r="C360" s="336">
        <v>2</v>
      </c>
      <c r="D360" s="337">
        <v>5</v>
      </c>
      <c r="E360" s="337"/>
      <c r="F360" s="339"/>
      <c r="G360" s="338" t="s">
        <v>200</v>
      </c>
      <c r="H360" s="324">
        <v>326</v>
      </c>
      <c r="I360" s="325">
        <f t="shared" ref="I360:L361" si="32">I361</f>
        <v>0</v>
      </c>
      <c r="J360" s="367">
        <f t="shared" si="32"/>
        <v>0</v>
      </c>
      <c r="K360" s="326">
        <f t="shared" si="32"/>
        <v>0</v>
      </c>
      <c r="L360" s="326">
        <f t="shared" si="32"/>
        <v>0</v>
      </c>
    </row>
    <row r="361" spans="1:13" hidden="1">
      <c r="A361" s="357">
        <v>3</v>
      </c>
      <c r="B361" s="357">
        <v>3</v>
      </c>
      <c r="C361" s="331">
        <v>2</v>
      </c>
      <c r="D361" s="329">
        <v>5</v>
      </c>
      <c r="E361" s="329">
        <v>1</v>
      </c>
      <c r="F361" s="332"/>
      <c r="G361" s="338" t="s">
        <v>200</v>
      </c>
      <c r="H361" s="324">
        <v>327</v>
      </c>
      <c r="I361" s="347">
        <f t="shared" si="32"/>
        <v>0</v>
      </c>
      <c r="J361" s="369">
        <f t="shared" si="32"/>
        <v>0</v>
      </c>
      <c r="K361" s="348">
        <f t="shared" si="32"/>
        <v>0</v>
      </c>
      <c r="L361" s="348">
        <f t="shared" si="32"/>
        <v>0</v>
      </c>
    </row>
    <row r="362" spans="1:13" hidden="1">
      <c r="A362" s="340">
        <v>3</v>
      </c>
      <c r="B362" s="340">
        <v>3</v>
      </c>
      <c r="C362" s="336">
        <v>2</v>
      </c>
      <c r="D362" s="337">
        <v>5</v>
      </c>
      <c r="E362" s="337">
        <v>1</v>
      </c>
      <c r="F362" s="339">
        <v>1</v>
      </c>
      <c r="G362" s="338" t="s">
        <v>200</v>
      </c>
      <c r="H362" s="324">
        <v>328</v>
      </c>
      <c r="I362" s="389">
        <v>0</v>
      </c>
      <c r="J362" s="389">
        <v>0</v>
      </c>
      <c r="K362" s="389">
        <v>0</v>
      </c>
      <c r="L362" s="388">
        <v>0</v>
      </c>
    </row>
    <row r="363" spans="1:13" ht="30.75" hidden="1" customHeight="1">
      <c r="A363" s="340">
        <v>3</v>
      </c>
      <c r="B363" s="340">
        <v>3</v>
      </c>
      <c r="C363" s="336">
        <v>2</v>
      </c>
      <c r="D363" s="337">
        <v>6</v>
      </c>
      <c r="E363" s="337"/>
      <c r="F363" s="339"/>
      <c r="G363" s="338" t="s">
        <v>171</v>
      </c>
      <c r="H363" s="324">
        <v>329</v>
      </c>
      <c r="I363" s="325">
        <f t="shared" ref="I363:L364" si="33">I364</f>
        <v>0</v>
      </c>
      <c r="J363" s="367">
        <f t="shared" si="33"/>
        <v>0</v>
      </c>
      <c r="K363" s="326">
        <f t="shared" si="33"/>
        <v>0</v>
      </c>
      <c r="L363" s="326">
        <f t="shared" si="33"/>
        <v>0</v>
      </c>
      <c r="M363" s="43"/>
    </row>
    <row r="364" spans="1:13" ht="25.5" hidden="1" customHeight="1">
      <c r="A364" s="340">
        <v>3</v>
      </c>
      <c r="B364" s="340">
        <v>3</v>
      </c>
      <c r="C364" s="336">
        <v>2</v>
      </c>
      <c r="D364" s="337">
        <v>6</v>
      </c>
      <c r="E364" s="337">
        <v>1</v>
      </c>
      <c r="F364" s="339"/>
      <c r="G364" s="338" t="s">
        <v>171</v>
      </c>
      <c r="H364" s="324">
        <v>330</v>
      </c>
      <c r="I364" s="325">
        <f t="shared" si="33"/>
        <v>0</v>
      </c>
      <c r="J364" s="367">
        <f t="shared" si="33"/>
        <v>0</v>
      </c>
      <c r="K364" s="326">
        <f t="shared" si="33"/>
        <v>0</v>
      </c>
      <c r="L364" s="326">
        <f t="shared" si="33"/>
        <v>0</v>
      </c>
      <c r="M364" s="43"/>
    </row>
    <row r="365" spans="1:13" ht="24" hidden="1" customHeight="1">
      <c r="A365" s="349">
        <v>3</v>
      </c>
      <c r="B365" s="349">
        <v>3</v>
      </c>
      <c r="C365" s="350">
        <v>2</v>
      </c>
      <c r="D365" s="351">
        <v>6</v>
      </c>
      <c r="E365" s="351">
        <v>1</v>
      </c>
      <c r="F365" s="353">
        <v>1</v>
      </c>
      <c r="G365" s="352" t="s">
        <v>171</v>
      </c>
      <c r="H365" s="324">
        <v>331</v>
      </c>
      <c r="I365" s="389">
        <v>0</v>
      </c>
      <c r="J365" s="389">
        <v>0</v>
      </c>
      <c r="K365" s="389">
        <v>0</v>
      </c>
      <c r="L365" s="388">
        <v>0</v>
      </c>
      <c r="M365" s="43"/>
    </row>
    <row r="366" spans="1:13" ht="28.5" hidden="1" customHeight="1">
      <c r="A366" s="340">
        <v>3</v>
      </c>
      <c r="B366" s="340">
        <v>3</v>
      </c>
      <c r="C366" s="336">
        <v>2</v>
      </c>
      <c r="D366" s="337">
        <v>7</v>
      </c>
      <c r="E366" s="337"/>
      <c r="F366" s="339"/>
      <c r="G366" s="338" t="s">
        <v>202</v>
      </c>
      <c r="H366" s="324">
        <v>332</v>
      </c>
      <c r="I366" s="325">
        <f>I367</f>
        <v>0</v>
      </c>
      <c r="J366" s="367">
        <f>J367</f>
        <v>0</v>
      </c>
      <c r="K366" s="326">
        <f>K367</f>
        <v>0</v>
      </c>
      <c r="L366" s="326">
        <f>L367</f>
        <v>0</v>
      </c>
      <c r="M366" s="43"/>
    </row>
    <row r="367" spans="1:13" ht="28.5" hidden="1" customHeight="1">
      <c r="A367" s="349">
        <v>3</v>
      </c>
      <c r="B367" s="349">
        <v>3</v>
      </c>
      <c r="C367" s="350">
        <v>2</v>
      </c>
      <c r="D367" s="351">
        <v>7</v>
      </c>
      <c r="E367" s="351">
        <v>1</v>
      </c>
      <c r="F367" s="353"/>
      <c r="G367" s="338" t="s">
        <v>202</v>
      </c>
      <c r="H367" s="324">
        <v>333</v>
      </c>
      <c r="I367" s="325">
        <f>SUM(I368:I369)</f>
        <v>0</v>
      </c>
      <c r="J367" s="325">
        <f>SUM(J368:J369)</f>
        <v>0</v>
      </c>
      <c r="K367" s="325">
        <f>SUM(K368:K369)</f>
        <v>0</v>
      </c>
      <c r="L367" s="325">
        <f>SUM(L368:L369)</f>
        <v>0</v>
      </c>
      <c r="M367" s="43"/>
    </row>
    <row r="368" spans="1:13" ht="27" hidden="1" customHeight="1">
      <c r="A368" s="340">
        <v>3</v>
      </c>
      <c r="B368" s="340">
        <v>3</v>
      </c>
      <c r="C368" s="336">
        <v>2</v>
      </c>
      <c r="D368" s="337">
        <v>7</v>
      </c>
      <c r="E368" s="337">
        <v>1</v>
      </c>
      <c r="F368" s="339">
        <v>1</v>
      </c>
      <c r="G368" s="338" t="s">
        <v>203</v>
      </c>
      <c r="H368" s="324">
        <v>334</v>
      </c>
      <c r="I368" s="389">
        <v>0</v>
      </c>
      <c r="J368" s="389">
        <v>0</v>
      </c>
      <c r="K368" s="389">
        <v>0</v>
      </c>
      <c r="L368" s="388">
        <v>0</v>
      </c>
      <c r="M368" s="43"/>
    </row>
    <row r="369" spans="1:13" ht="30" hidden="1" customHeight="1">
      <c r="A369" s="340">
        <v>3</v>
      </c>
      <c r="B369" s="340">
        <v>3</v>
      </c>
      <c r="C369" s="336">
        <v>2</v>
      </c>
      <c r="D369" s="337">
        <v>7</v>
      </c>
      <c r="E369" s="337">
        <v>1</v>
      </c>
      <c r="F369" s="339">
        <v>2</v>
      </c>
      <c r="G369" s="338" t="s">
        <v>204</v>
      </c>
      <c r="H369" s="324">
        <v>335</v>
      </c>
      <c r="I369" s="344">
        <v>0</v>
      </c>
      <c r="J369" s="344">
        <v>0</v>
      </c>
      <c r="K369" s="344">
        <v>0</v>
      </c>
      <c r="L369" s="344">
        <v>0</v>
      </c>
      <c r="M369" s="43"/>
    </row>
    <row r="370" spans="1:13" ht="39.75" customHeight="1">
      <c r="A370" s="306"/>
      <c r="B370" s="306"/>
      <c r="C370" s="307"/>
      <c r="D370" s="405"/>
      <c r="E370" s="406"/>
      <c r="F370" s="407"/>
      <c r="G370" s="408" t="s">
        <v>207</v>
      </c>
      <c r="H370" s="324">
        <v>336</v>
      </c>
      <c r="I370" s="377">
        <f>SUM(I35+I186)</f>
        <v>10300</v>
      </c>
      <c r="J370" s="377">
        <f>SUM(J35+J186)</f>
        <v>10300</v>
      </c>
      <c r="K370" s="377">
        <f>SUM(K35+K186)</f>
        <v>10300</v>
      </c>
      <c r="L370" s="377">
        <f>SUM(L35+L186)</f>
        <v>10300</v>
      </c>
      <c r="M370" s="43"/>
    </row>
    <row r="371" spans="1:13" ht="18.75" customHeight="1">
      <c r="G371" s="327"/>
      <c r="H371" s="324"/>
      <c r="I371" s="409"/>
      <c r="J371" s="410"/>
      <c r="K371" s="410"/>
      <c r="L371" s="410"/>
    </row>
    <row r="372" spans="1:13" ht="23.25" customHeight="1">
      <c r="A372" s="510" t="s">
        <v>489</v>
      </c>
      <c r="B372" s="510"/>
      <c r="C372" s="510"/>
      <c r="D372" s="510"/>
      <c r="E372" s="510"/>
      <c r="F372" s="510"/>
      <c r="G372" s="510"/>
      <c r="H372" s="411"/>
      <c r="I372" s="412"/>
      <c r="J372" s="484" t="s">
        <v>475</v>
      </c>
      <c r="K372" s="484"/>
      <c r="L372" s="484"/>
    </row>
    <row r="373" spans="1:13" ht="18.75" customHeight="1">
      <c r="A373" s="413"/>
      <c r="B373" s="413"/>
      <c r="C373" s="413"/>
      <c r="D373" s="505" t="s">
        <v>451</v>
      </c>
      <c r="E373" s="505"/>
      <c r="F373" s="505"/>
      <c r="G373" s="505"/>
      <c r="H373" s="43"/>
      <c r="I373" s="268" t="s">
        <v>208</v>
      </c>
      <c r="K373" s="504" t="s">
        <v>209</v>
      </c>
      <c r="L373" s="504"/>
    </row>
    <row r="374" spans="1:13" ht="12.75" customHeight="1">
      <c r="I374" s="99"/>
      <c r="K374" s="99"/>
      <c r="L374" s="99"/>
    </row>
    <row r="375" spans="1:13" ht="30.75" customHeight="1">
      <c r="A375" s="485" t="s">
        <v>452</v>
      </c>
      <c r="B375" s="485"/>
      <c r="C375" s="485"/>
      <c r="D375" s="485"/>
      <c r="E375" s="485"/>
      <c r="F375" s="485"/>
      <c r="G375" s="485"/>
      <c r="I375" s="99"/>
      <c r="J375" s="486" t="s">
        <v>210</v>
      </c>
      <c r="K375" s="486"/>
      <c r="L375" s="486"/>
    </row>
    <row r="376" spans="1:13" ht="33.75" customHeight="1">
      <c r="D376" s="502" t="s">
        <v>453</v>
      </c>
      <c r="E376" s="503"/>
      <c r="F376" s="503"/>
      <c r="G376" s="503"/>
      <c r="H376" s="414"/>
      <c r="I376" s="100" t="s">
        <v>208</v>
      </c>
      <c r="K376" s="504" t="s">
        <v>209</v>
      </c>
      <c r="L376" s="504"/>
    </row>
    <row r="377" spans="1:13" ht="7.5" customHeight="1"/>
    <row r="378" spans="1:13" ht="8.25" customHeight="1">
      <c r="H378" s="282" t="s">
        <v>454</v>
      </c>
    </row>
  </sheetData>
  <mergeCells count="32">
    <mergeCell ref="A375:G375"/>
    <mergeCell ref="J375:L375"/>
    <mergeCell ref="D376:G376"/>
    <mergeCell ref="K376:L376"/>
    <mergeCell ref="L32:L33"/>
    <mergeCell ref="A34:F34"/>
    <mergeCell ref="A372:G372"/>
    <mergeCell ref="J372:L372"/>
    <mergeCell ref="D373:G373"/>
    <mergeCell ref="K373:L373"/>
    <mergeCell ref="A32:F33"/>
    <mergeCell ref="G32:G33"/>
    <mergeCell ref="H32:H33"/>
    <mergeCell ref="I32:J32"/>
    <mergeCell ref="K32:K33"/>
    <mergeCell ref="E22:K22"/>
    <mergeCell ref="A23:L23"/>
    <mergeCell ref="A27:I27"/>
    <mergeCell ref="A28:I28"/>
    <mergeCell ref="G30:H30"/>
    <mergeCell ref="G20:K20"/>
    <mergeCell ref="I1:L1"/>
    <mergeCell ref="I2:L2"/>
    <mergeCell ref="A8:L8"/>
    <mergeCell ref="A10:L10"/>
    <mergeCell ref="A11:L11"/>
    <mergeCell ref="G13:K13"/>
    <mergeCell ref="A14:L14"/>
    <mergeCell ref="G15:K15"/>
    <mergeCell ref="G16:K16"/>
    <mergeCell ref="B17:L17"/>
    <mergeCell ref="G19:K19"/>
  </mergeCells>
  <pageMargins left="0.70866141732283472" right="0.70866141732283472" top="0.74803149606299213" bottom="0.74803149606299213" header="0.31496062992125984" footer="0.31496062992125984"/>
  <pageSetup paperSize="9" scale="75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8"/>
  <sheetViews>
    <sheetView workbookViewId="0">
      <selection activeCell="V11" sqref="V11"/>
    </sheetView>
  </sheetViews>
  <sheetFormatPr defaultColWidth="9.140625" defaultRowHeight="15"/>
  <cols>
    <col min="1" max="4" width="2" style="282" customWidth="1"/>
    <col min="5" max="5" width="2.140625" style="282" customWidth="1"/>
    <col min="6" max="6" width="3.5703125" style="283" customWidth="1"/>
    <col min="7" max="7" width="34.28515625" style="282" customWidth="1"/>
    <col min="8" max="8" width="4.7109375" style="282" customWidth="1"/>
    <col min="9" max="12" width="12.85546875" style="282" customWidth="1"/>
    <col min="13" max="13" width="0.140625" style="282" hidden="1" customWidth="1"/>
    <col min="14" max="14" width="6.140625" style="282" hidden="1" customWidth="1"/>
    <col min="15" max="15" width="8.85546875" style="282" hidden="1" customWidth="1"/>
    <col min="16" max="16" width="9.140625" style="282"/>
    <col min="17" max="17" width="6.140625" style="282" customWidth="1"/>
    <col min="18" max="18" width="9.140625" style="282"/>
    <col min="19" max="16384" width="9.140625" style="43"/>
  </cols>
  <sheetData>
    <row r="1" spans="1:17" ht="23.25" customHeight="1">
      <c r="G1" s="96"/>
      <c r="H1" s="97"/>
      <c r="I1" s="476" t="s">
        <v>437</v>
      </c>
      <c r="J1" s="476"/>
      <c r="K1" s="476"/>
      <c r="L1" s="476"/>
      <c r="M1" s="83"/>
      <c r="N1" s="284"/>
      <c r="O1" s="284"/>
      <c r="P1" s="284"/>
      <c r="Q1" s="284"/>
    </row>
    <row r="2" spans="1:17" ht="24.75" customHeight="1">
      <c r="H2" s="97"/>
      <c r="I2" s="477" t="s">
        <v>438</v>
      </c>
      <c r="J2" s="477"/>
      <c r="K2" s="477"/>
      <c r="L2" s="477"/>
      <c r="M2" s="83"/>
      <c r="N2" s="284"/>
      <c r="O2" s="284"/>
      <c r="P2" s="284"/>
      <c r="Q2" s="285"/>
    </row>
    <row r="3" spans="1:17">
      <c r="H3" s="286"/>
      <c r="I3" s="284" t="s">
        <v>439</v>
      </c>
      <c r="J3" s="284"/>
      <c r="K3" s="287"/>
      <c r="L3" s="287"/>
      <c r="M3" s="83"/>
      <c r="N3" s="284"/>
      <c r="O3" s="284"/>
      <c r="P3" s="284"/>
      <c r="Q3" s="288"/>
    </row>
    <row r="4" spans="1:17">
      <c r="G4" s="98" t="s">
        <v>0</v>
      </c>
      <c r="H4" s="97"/>
      <c r="I4" s="43"/>
      <c r="J4" s="287"/>
      <c r="K4" s="287"/>
      <c r="L4" s="287"/>
      <c r="M4" s="83"/>
      <c r="N4" s="267"/>
      <c r="O4" s="267"/>
      <c r="P4" s="284"/>
      <c r="Q4" s="288"/>
    </row>
    <row r="5" spans="1:17">
      <c r="H5" s="289"/>
      <c r="I5" s="43"/>
      <c r="J5" s="287"/>
      <c r="K5" s="287"/>
      <c r="L5" s="287"/>
      <c r="M5" s="83"/>
      <c r="N5" s="284"/>
      <c r="O5" s="284"/>
      <c r="P5" s="284"/>
      <c r="Q5" s="288"/>
    </row>
    <row r="6" spans="1:17" ht="6" customHeight="1">
      <c r="H6" s="289"/>
      <c r="I6" s="43"/>
      <c r="J6" s="290"/>
      <c r="K6" s="287"/>
      <c r="L6" s="287"/>
      <c r="M6" s="83"/>
      <c r="N6" s="284"/>
      <c r="O6" s="284"/>
      <c r="P6" s="284"/>
    </row>
    <row r="7" spans="1:17" ht="30" customHeight="1">
      <c r="H7" s="289"/>
      <c r="I7" s="43"/>
      <c r="K7" s="284"/>
      <c r="L7" s="284"/>
      <c r="M7" s="83"/>
      <c r="N7" s="284"/>
      <c r="O7" s="284"/>
      <c r="P7" s="284"/>
      <c r="Q7" s="291"/>
    </row>
    <row r="8" spans="1:17" ht="21.75" customHeight="1">
      <c r="A8" s="478" t="s">
        <v>440</v>
      </c>
      <c r="B8" s="478"/>
      <c r="C8" s="478"/>
      <c r="D8" s="478"/>
      <c r="E8" s="478"/>
      <c r="F8" s="478"/>
      <c r="G8" s="478"/>
      <c r="H8" s="478"/>
      <c r="I8" s="478"/>
      <c r="J8" s="478"/>
      <c r="K8" s="478"/>
      <c r="L8" s="478"/>
      <c r="M8" s="292"/>
      <c r="N8" s="292"/>
      <c r="O8" s="292"/>
      <c r="P8" s="292"/>
      <c r="Q8" s="292"/>
    </row>
    <row r="9" spans="1:17" ht="15.75" customHeight="1">
      <c r="G9" s="292"/>
      <c r="H9" s="291"/>
      <c r="I9" s="291"/>
      <c r="J9" s="293"/>
      <c r="K9" s="293"/>
      <c r="L9" s="269"/>
      <c r="M9" s="83"/>
    </row>
    <row r="10" spans="1:17">
      <c r="A10" s="482" t="s">
        <v>1</v>
      </c>
      <c r="B10" s="482"/>
      <c r="C10" s="482"/>
      <c r="D10" s="482"/>
      <c r="E10" s="482"/>
      <c r="F10" s="482"/>
      <c r="G10" s="482"/>
      <c r="H10" s="482"/>
      <c r="I10" s="482"/>
      <c r="J10" s="482"/>
      <c r="K10" s="482"/>
      <c r="L10" s="482"/>
      <c r="M10" s="83"/>
    </row>
    <row r="11" spans="1:17" ht="13.5" customHeight="1">
      <c r="A11" s="479" t="s">
        <v>2</v>
      </c>
      <c r="B11" s="480"/>
      <c r="C11" s="480"/>
      <c r="D11" s="480"/>
      <c r="E11" s="480"/>
      <c r="F11" s="480"/>
      <c r="G11" s="480"/>
      <c r="H11" s="480"/>
      <c r="I11" s="480"/>
      <c r="J11" s="480"/>
      <c r="K11" s="480"/>
      <c r="L11" s="480"/>
      <c r="M11" s="83"/>
    </row>
    <row r="12" spans="1:17" ht="15.75" customHeight="1">
      <c r="A12" s="294"/>
      <c r="B12" s="295"/>
      <c r="C12" s="295"/>
      <c r="D12" s="295"/>
      <c r="E12" s="295"/>
      <c r="F12" s="295"/>
      <c r="G12" s="295"/>
      <c r="H12" s="295"/>
      <c r="I12" s="295"/>
      <c r="J12" s="295"/>
      <c r="K12" s="295"/>
      <c r="L12" s="295"/>
      <c r="M12" s="83"/>
    </row>
    <row r="13" spans="1:17" ht="15.75" customHeight="1">
      <c r="A13" s="294"/>
      <c r="B13" s="295"/>
      <c r="C13" s="295"/>
      <c r="D13" s="295"/>
      <c r="E13" s="295"/>
      <c r="F13" s="295"/>
      <c r="G13" s="481" t="s">
        <v>3</v>
      </c>
      <c r="H13" s="481"/>
      <c r="I13" s="481"/>
      <c r="J13" s="481"/>
      <c r="K13" s="481"/>
      <c r="L13" s="295"/>
      <c r="M13" s="83"/>
    </row>
    <row r="14" spans="1:17" ht="12" customHeight="1">
      <c r="A14" s="471" t="s">
        <v>441</v>
      </c>
      <c r="B14" s="471"/>
      <c r="C14" s="471"/>
      <c r="D14" s="471"/>
      <c r="E14" s="471"/>
      <c r="F14" s="471"/>
      <c r="G14" s="471"/>
      <c r="H14" s="471"/>
      <c r="I14" s="471"/>
      <c r="J14" s="471"/>
      <c r="K14" s="471"/>
      <c r="L14" s="471"/>
      <c r="M14" s="83"/>
      <c r="P14" s="282" t="s">
        <v>12</v>
      </c>
    </row>
    <row r="15" spans="1:17">
      <c r="G15" s="475" t="s">
        <v>374</v>
      </c>
      <c r="H15" s="475"/>
      <c r="I15" s="475"/>
      <c r="J15" s="475"/>
      <c r="K15" s="475"/>
      <c r="M15" s="83"/>
    </row>
    <row r="16" spans="1:17" ht="15.75" customHeight="1">
      <c r="G16" s="472" t="s">
        <v>495</v>
      </c>
      <c r="H16" s="472"/>
      <c r="I16" s="472"/>
      <c r="J16" s="472"/>
      <c r="K16" s="472"/>
    </row>
    <row r="17" spans="1:13" ht="15" customHeight="1">
      <c r="B17" s="471" t="s">
        <v>5</v>
      </c>
      <c r="C17" s="471"/>
      <c r="D17" s="471"/>
      <c r="E17" s="471"/>
      <c r="F17" s="471"/>
      <c r="G17" s="471"/>
      <c r="H17" s="471"/>
      <c r="I17" s="471"/>
      <c r="J17" s="471"/>
      <c r="K17" s="471"/>
      <c r="L17" s="471"/>
    </row>
    <row r="19" spans="1:13">
      <c r="G19" s="475" t="s">
        <v>494</v>
      </c>
      <c r="H19" s="475"/>
      <c r="I19" s="475"/>
      <c r="J19" s="475"/>
      <c r="K19" s="475"/>
    </row>
    <row r="20" spans="1:13" ht="15" customHeight="1">
      <c r="G20" s="473" t="s">
        <v>6</v>
      </c>
      <c r="H20" s="473"/>
      <c r="I20" s="473"/>
      <c r="J20" s="473"/>
      <c r="K20" s="473"/>
    </row>
    <row r="21" spans="1:13">
      <c r="G21" s="284"/>
      <c r="H21" s="284"/>
      <c r="I21" s="284"/>
      <c r="J21" s="284"/>
      <c r="K21" s="284"/>
    </row>
    <row r="22" spans="1:13" ht="15" customHeight="1">
      <c r="B22" s="43"/>
      <c r="C22" s="43"/>
      <c r="D22" s="43"/>
      <c r="E22" s="474" t="s">
        <v>214</v>
      </c>
      <c r="F22" s="474"/>
      <c r="G22" s="474"/>
      <c r="H22" s="474"/>
      <c r="I22" s="474"/>
      <c r="J22" s="474"/>
      <c r="K22" s="474"/>
      <c r="L22" s="43"/>
    </row>
    <row r="23" spans="1:13">
      <c r="A23" s="470" t="s">
        <v>7</v>
      </c>
      <c r="B23" s="470"/>
      <c r="C23" s="470"/>
      <c r="D23" s="470"/>
      <c r="E23" s="470"/>
      <c r="F23" s="470"/>
      <c r="G23" s="470"/>
      <c r="H23" s="470"/>
      <c r="I23" s="470"/>
      <c r="J23" s="470"/>
      <c r="K23" s="470"/>
      <c r="L23" s="470"/>
      <c r="M23" s="296"/>
    </row>
    <row r="24" spans="1:13">
      <c r="F24" s="282"/>
      <c r="J24" s="84"/>
      <c r="K24" s="269"/>
      <c r="L24" s="86" t="s">
        <v>8</v>
      </c>
      <c r="M24" s="296"/>
    </row>
    <row r="25" spans="1:13">
      <c r="F25" s="282"/>
      <c r="J25" s="297" t="s">
        <v>442</v>
      </c>
      <c r="K25" s="286"/>
      <c r="L25" s="298"/>
      <c r="M25" s="296"/>
    </row>
    <row r="26" spans="1:13" ht="15" customHeight="1">
      <c r="E26" s="284"/>
      <c r="F26" s="299"/>
      <c r="I26" s="300"/>
      <c r="J26" s="300"/>
      <c r="K26" s="301" t="s">
        <v>9</v>
      </c>
      <c r="L26" s="298"/>
      <c r="M26" s="296"/>
    </row>
    <row r="27" spans="1:13" ht="42.75" customHeight="1">
      <c r="A27" s="483" t="s">
        <v>215</v>
      </c>
      <c r="B27" s="483"/>
      <c r="C27" s="483"/>
      <c r="D27" s="483"/>
      <c r="E27" s="483"/>
      <c r="F27" s="483"/>
      <c r="G27" s="483"/>
      <c r="H27" s="483"/>
      <c r="I27" s="483"/>
      <c r="K27" s="301" t="s">
        <v>10</v>
      </c>
      <c r="L27" s="302" t="s">
        <v>11</v>
      </c>
      <c r="M27" s="296"/>
    </row>
    <row r="28" spans="1:13" ht="32.25" customHeight="1">
      <c r="A28" s="483" t="s">
        <v>371</v>
      </c>
      <c r="B28" s="483"/>
      <c r="C28" s="483"/>
      <c r="D28" s="483"/>
      <c r="E28" s="483"/>
      <c r="F28" s="483"/>
      <c r="G28" s="483"/>
      <c r="H28" s="483"/>
      <c r="I28" s="483"/>
      <c r="J28" s="303" t="s">
        <v>13</v>
      </c>
      <c r="K28" s="304" t="s">
        <v>25</v>
      </c>
      <c r="L28" s="298"/>
      <c r="M28" s="296"/>
    </row>
    <row r="29" spans="1:13">
      <c r="F29" s="282"/>
      <c r="G29" s="305" t="s">
        <v>14</v>
      </c>
      <c r="H29" s="306" t="s">
        <v>212</v>
      </c>
      <c r="I29" s="307"/>
      <c r="J29" s="308"/>
      <c r="K29" s="298"/>
      <c r="L29" s="298"/>
      <c r="M29" s="296"/>
    </row>
    <row r="30" spans="1:13" ht="15" customHeight="1">
      <c r="F30" s="282"/>
      <c r="G30" s="487" t="s">
        <v>15</v>
      </c>
      <c r="H30" s="487"/>
      <c r="I30" s="309" t="s">
        <v>216</v>
      </c>
      <c r="J30" s="310" t="s">
        <v>217</v>
      </c>
      <c r="K30" s="311" t="s">
        <v>217</v>
      </c>
      <c r="L30" s="311" t="s">
        <v>217</v>
      </c>
      <c r="M30" s="296"/>
    </row>
    <row r="31" spans="1:13" ht="27" customHeight="1">
      <c r="A31" s="312" t="s">
        <v>213</v>
      </c>
      <c r="B31" s="312"/>
      <c r="C31" s="312"/>
      <c r="D31" s="312"/>
      <c r="E31" s="312"/>
      <c r="F31" s="313"/>
      <c r="G31" s="314"/>
      <c r="I31" s="314"/>
      <c r="J31" s="314"/>
      <c r="K31" s="315"/>
      <c r="L31" s="316" t="s">
        <v>16</v>
      </c>
      <c r="M31" s="317"/>
    </row>
    <row r="32" spans="1:13" ht="58.5" customHeight="1">
      <c r="A32" s="488" t="s">
        <v>17</v>
      </c>
      <c r="B32" s="489"/>
      <c r="C32" s="489"/>
      <c r="D32" s="489"/>
      <c r="E32" s="489"/>
      <c r="F32" s="489"/>
      <c r="G32" s="492" t="s">
        <v>18</v>
      </c>
      <c r="H32" s="494" t="s">
        <v>19</v>
      </c>
      <c r="I32" s="496" t="s">
        <v>20</v>
      </c>
      <c r="J32" s="497"/>
      <c r="K32" s="506" t="s">
        <v>21</v>
      </c>
      <c r="L32" s="508" t="s">
        <v>22</v>
      </c>
      <c r="M32" s="317"/>
    </row>
    <row r="33" spans="1:18" ht="24">
      <c r="A33" s="490"/>
      <c r="B33" s="491"/>
      <c r="C33" s="491"/>
      <c r="D33" s="491"/>
      <c r="E33" s="491"/>
      <c r="F33" s="491"/>
      <c r="G33" s="493"/>
      <c r="H33" s="495"/>
      <c r="I33" s="318" t="s">
        <v>23</v>
      </c>
      <c r="J33" s="319" t="s">
        <v>24</v>
      </c>
      <c r="K33" s="507"/>
      <c r="L33" s="509"/>
    </row>
    <row r="34" spans="1:18">
      <c r="A34" s="498" t="s">
        <v>25</v>
      </c>
      <c r="B34" s="499"/>
      <c r="C34" s="499"/>
      <c r="D34" s="499"/>
      <c r="E34" s="499"/>
      <c r="F34" s="500"/>
      <c r="G34" s="87">
        <v>2</v>
      </c>
      <c r="H34" s="88">
        <v>3</v>
      </c>
      <c r="I34" s="89" t="s">
        <v>26</v>
      </c>
      <c r="J34" s="90" t="s">
        <v>27</v>
      </c>
      <c r="K34" s="91">
        <v>6</v>
      </c>
      <c r="L34" s="91">
        <v>7</v>
      </c>
    </row>
    <row r="35" spans="1:18" s="327" customFormat="1" ht="14.25" hidden="1" customHeight="1">
      <c r="A35" s="320">
        <v>2</v>
      </c>
      <c r="B35" s="320"/>
      <c r="C35" s="321"/>
      <c r="D35" s="322"/>
      <c r="E35" s="320"/>
      <c r="F35" s="323"/>
      <c r="G35" s="322" t="s">
        <v>28</v>
      </c>
      <c r="H35" s="324">
        <v>1</v>
      </c>
      <c r="I35" s="325">
        <f>SUM(I36+I47+I67+I88+I95+I115+I141+I160+I170)</f>
        <v>58000</v>
      </c>
      <c r="J35" s="325">
        <f>SUM(J36+J47+J67+J88+J95+J115+J141+J160+J170)</f>
        <v>58000</v>
      </c>
      <c r="K35" s="326">
        <f>SUM(K36+K47+K67+K88+K95+K115+K141+K160+K170)</f>
        <v>58000</v>
      </c>
      <c r="L35" s="325">
        <f>SUM(L36+L47+L67+L88+L95+L115+L141+L160+L170)</f>
        <v>58000</v>
      </c>
    </row>
    <row r="36" spans="1:18" ht="16.5" hidden="1" customHeight="1">
      <c r="A36" s="320">
        <v>2</v>
      </c>
      <c r="B36" s="328">
        <v>1</v>
      </c>
      <c r="C36" s="329"/>
      <c r="D36" s="330"/>
      <c r="E36" s="331"/>
      <c r="F36" s="332"/>
      <c r="G36" s="333" t="s">
        <v>29</v>
      </c>
      <c r="H36" s="324">
        <v>2</v>
      </c>
      <c r="I36" s="325">
        <f>SUM(I37+I43)</f>
        <v>0</v>
      </c>
      <c r="J36" s="325">
        <f>SUM(J37+J43)</f>
        <v>0</v>
      </c>
      <c r="K36" s="334">
        <f>SUM(K37+K43)</f>
        <v>0</v>
      </c>
      <c r="L36" s="335">
        <f>SUM(L37+L43)</f>
        <v>0</v>
      </c>
      <c r="M36" s="43"/>
    </row>
    <row r="37" spans="1:18" ht="14.25" hidden="1" customHeight="1">
      <c r="A37" s="336">
        <v>2</v>
      </c>
      <c r="B37" s="336">
        <v>1</v>
      </c>
      <c r="C37" s="337">
        <v>1</v>
      </c>
      <c r="D37" s="338"/>
      <c r="E37" s="336"/>
      <c r="F37" s="339"/>
      <c r="G37" s="338" t="s">
        <v>30</v>
      </c>
      <c r="H37" s="324">
        <v>3</v>
      </c>
      <c r="I37" s="325">
        <f>SUM(I38)</f>
        <v>0</v>
      </c>
      <c r="J37" s="325">
        <f>SUM(J38)</f>
        <v>0</v>
      </c>
      <c r="K37" s="326">
        <f>SUM(K38)</f>
        <v>0</v>
      </c>
      <c r="L37" s="325">
        <f>SUM(L38)</f>
        <v>0</v>
      </c>
      <c r="M37" s="43"/>
      <c r="Q37" s="43"/>
    </row>
    <row r="38" spans="1:18" ht="13.5" hidden="1" customHeight="1">
      <c r="A38" s="340">
        <v>2</v>
      </c>
      <c r="B38" s="336">
        <v>1</v>
      </c>
      <c r="C38" s="337">
        <v>1</v>
      </c>
      <c r="D38" s="338">
        <v>1</v>
      </c>
      <c r="E38" s="336"/>
      <c r="F38" s="339"/>
      <c r="G38" s="338" t="s">
        <v>30</v>
      </c>
      <c r="H38" s="324">
        <v>4</v>
      </c>
      <c r="I38" s="325">
        <f>SUM(I39+I41)</f>
        <v>0</v>
      </c>
      <c r="J38" s="325">
        <f t="shared" ref="J38:L39" si="0">SUM(J39)</f>
        <v>0</v>
      </c>
      <c r="K38" s="325">
        <f t="shared" si="0"/>
        <v>0</v>
      </c>
      <c r="L38" s="325">
        <f t="shared" si="0"/>
        <v>0</v>
      </c>
      <c r="M38" s="43"/>
      <c r="Q38" s="341"/>
    </row>
    <row r="39" spans="1:18" ht="14.25" hidden="1" customHeight="1">
      <c r="A39" s="340">
        <v>2</v>
      </c>
      <c r="B39" s="336">
        <v>1</v>
      </c>
      <c r="C39" s="337">
        <v>1</v>
      </c>
      <c r="D39" s="338">
        <v>1</v>
      </c>
      <c r="E39" s="336">
        <v>1</v>
      </c>
      <c r="F39" s="339"/>
      <c r="G39" s="338" t="s">
        <v>31</v>
      </c>
      <c r="H39" s="324">
        <v>5</v>
      </c>
      <c r="I39" s="326">
        <f>SUM(I40)</f>
        <v>0</v>
      </c>
      <c r="J39" s="326">
        <f t="shared" si="0"/>
        <v>0</v>
      </c>
      <c r="K39" s="326">
        <f t="shared" si="0"/>
        <v>0</v>
      </c>
      <c r="L39" s="326">
        <f t="shared" si="0"/>
        <v>0</v>
      </c>
      <c r="M39" s="43"/>
      <c r="Q39" s="341"/>
    </row>
    <row r="40" spans="1:18" ht="14.25" hidden="1" customHeight="1">
      <c r="A40" s="340">
        <v>2</v>
      </c>
      <c r="B40" s="336">
        <v>1</v>
      </c>
      <c r="C40" s="337">
        <v>1</v>
      </c>
      <c r="D40" s="338">
        <v>1</v>
      </c>
      <c r="E40" s="336">
        <v>1</v>
      </c>
      <c r="F40" s="339">
        <v>1</v>
      </c>
      <c r="G40" s="338" t="s">
        <v>31</v>
      </c>
      <c r="H40" s="324">
        <v>6</v>
      </c>
      <c r="I40" s="342">
        <v>0</v>
      </c>
      <c r="J40" s="343">
        <v>0</v>
      </c>
      <c r="K40" s="343">
        <v>0</v>
      </c>
      <c r="L40" s="343">
        <v>0</v>
      </c>
      <c r="M40" s="43"/>
      <c r="Q40" s="341"/>
    </row>
    <row r="41" spans="1:18" ht="12.75" hidden="1" customHeight="1">
      <c r="A41" s="340">
        <v>2</v>
      </c>
      <c r="B41" s="336">
        <v>1</v>
      </c>
      <c r="C41" s="337">
        <v>1</v>
      </c>
      <c r="D41" s="338">
        <v>1</v>
      </c>
      <c r="E41" s="336">
        <v>2</v>
      </c>
      <c r="F41" s="339"/>
      <c r="G41" s="338" t="s">
        <v>32</v>
      </c>
      <c r="H41" s="324">
        <v>7</v>
      </c>
      <c r="I41" s="326">
        <f>I42</f>
        <v>0</v>
      </c>
      <c r="J41" s="326">
        <f>J42</f>
        <v>0</v>
      </c>
      <c r="K41" s="326">
        <f>K42</f>
        <v>0</v>
      </c>
      <c r="L41" s="326">
        <f>L42</f>
        <v>0</v>
      </c>
      <c r="M41" s="43"/>
      <c r="Q41" s="341"/>
    </row>
    <row r="42" spans="1:18" ht="12.75" hidden="1" customHeight="1">
      <c r="A42" s="340">
        <v>2</v>
      </c>
      <c r="B42" s="336">
        <v>1</v>
      </c>
      <c r="C42" s="337">
        <v>1</v>
      </c>
      <c r="D42" s="338">
        <v>1</v>
      </c>
      <c r="E42" s="336">
        <v>2</v>
      </c>
      <c r="F42" s="339">
        <v>1</v>
      </c>
      <c r="G42" s="338" t="s">
        <v>32</v>
      </c>
      <c r="H42" s="324">
        <v>8</v>
      </c>
      <c r="I42" s="343">
        <v>0</v>
      </c>
      <c r="J42" s="344">
        <v>0</v>
      </c>
      <c r="K42" s="343">
        <v>0</v>
      </c>
      <c r="L42" s="344">
        <v>0</v>
      </c>
      <c r="M42" s="43"/>
      <c r="Q42" s="341"/>
    </row>
    <row r="43" spans="1:18" ht="13.5" hidden="1" customHeight="1">
      <c r="A43" s="340">
        <v>2</v>
      </c>
      <c r="B43" s="336">
        <v>1</v>
      </c>
      <c r="C43" s="337">
        <v>2</v>
      </c>
      <c r="D43" s="338"/>
      <c r="E43" s="336"/>
      <c r="F43" s="339"/>
      <c r="G43" s="338" t="s">
        <v>33</v>
      </c>
      <c r="H43" s="324">
        <v>9</v>
      </c>
      <c r="I43" s="326">
        <f t="shared" ref="I43:L45" si="1">I44</f>
        <v>0</v>
      </c>
      <c r="J43" s="325">
        <f t="shared" si="1"/>
        <v>0</v>
      </c>
      <c r="K43" s="326">
        <f t="shared" si="1"/>
        <v>0</v>
      </c>
      <c r="L43" s="325">
        <f t="shared" si="1"/>
        <v>0</v>
      </c>
      <c r="M43" s="43"/>
      <c r="Q43" s="341"/>
    </row>
    <row r="44" spans="1:18" ht="12.75" hidden="1" customHeight="1">
      <c r="A44" s="340">
        <v>2</v>
      </c>
      <c r="B44" s="336">
        <v>1</v>
      </c>
      <c r="C44" s="337">
        <v>2</v>
      </c>
      <c r="D44" s="338">
        <v>1</v>
      </c>
      <c r="E44" s="336"/>
      <c r="F44" s="339"/>
      <c r="G44" s="338" t="s">
        <v>33</v>
      </c>
      <c r="H44" s="324">
        <v>10</v>
      </c>
      <c r="I44" s="326">
        <f t="shared" si="1"/>
        <v>0</v>
      </c>
      <c r="J44" s="325">
        <f t="shared" si="1"/>
        <v>0</v>
      </c>
      <c r="K44" s="325">
        <f t="shared" si="1"/>
        <v>0</v>
      </c>
      <c r="L44" s="325">
        <f t="shared" si="1"/>
        <v>0</v>
      </c>
      <c r="Q44" s="43"/>
    </row>
    <row r="45" spans="1:18" ht="13.5" hidden="1" customHeight="1">
      <c r="A45" s="340">
        <v>2</v>
      </c>
      <c r="B45" s="336">
        <v>1</v>
      </c>
      <c r="C45" s="337">
        <v>2</v>
      </c>
      <c r="D45" s="338">
        <v>1</v>
      </c>
      <c r="E45" s="336">
        <v>1</v>
      </c>
      <c r="F45" s="339"/>
      <c r="G45" s="338" t="s">
        <v>33</v>
      </c>
      <c r="H45" s="324">
        <v>11</v>
      </c>
      <c r="I45" s="325">
        <f t="shared" si="1"/>
        <v>0</v>
      </c>
      <c r="J45" s="325">
        <f t="shared" si="1"/>
        <v>0</v>
      </c>
      <c r="K45" s="325">
        <f t="shared" si="1"/>
        <v>0</v>
      </c>
      <c r="L45" s="325">
        <f t="shared" si="1"/>
        <v>0</v>
      </c>
      <c r="M45" s="43"/>
      <c r="Q45" s="341"/>
    </row>
    <row r="46" spans="1:18" ht="15.75" hidden="1">
      <c r="A46" s="340">
        <v>2</v>
      </c>
      <c r="B46" s="336">
        <v>1</v>
      </c>
      <c r="C46" s="337">
        <v>2</v>
      </c>
      <c r="D46" s="338">
        <v>1</v>
      </c>
      <c r="E46" s="336">
        <v>1</v>
      </c>
      <c r="F46" s="339">
        <v>1</v>
      </c>
      <c r="G46" s="338" t="s">
        <v>33</v>
      </c>
      <c r="H46" s="324">
        <v>12</v>
      </c>
      <c r="I46" s="344">
        <v>0</v>
      </c>
      <c r="J46" s="343">
        <v>0</v>
      </c>
      <c r="K46" s="343">
        <v>0</v>
      </c>
      <c r="L46" s="343">
        <v>0</v>
      </c>
      <c r="M46" s="43"/>
      <c r="Q46" s="341"/>
    </row>
    <row r="47" spans="1:18">
      <c r="A47" s="345">
        <v>2</v>
      </c>
      <c r="B47" s="346">
        <v>2</v>
      </c>
      <c r="C47" s="329"/>
      <c r="D47" s="330"/>
      <c r="E47" s="331"/>
      <c r="F47" s="332"/>
      <c r="G47" s="333" t="s">
        <v>34</v>
      </c>
      <c r="H47" s="324">
        <v>13</v>
      </c>
      <c r="I47" s="347">
        <f t="shared" ref="I47:L49" si="2">I48</f>
        <v>58000</v>
      </c>
      <c r="J47" s="348">
        <f t="shared" si="2"/>
        <v>58000</v>
      </c>
      <c r="K47" s="347">
        <f t="shared" si="2"/>
        <v>58000</v>
      </c>
      <c r="L47" s="347">
        <f t="shared" si="2"/>
        <v>58000</v>
      </c>
      <c r="M47" s="43"/>
    </row>
    <row r="48" spans="1:18" ht="15.75">
      <c r="A48" s="340">
        <v>2</v>
      </c>
      <c r="B48" s="336">
        <v>2</v>
      </c>
      <c r="C48" s="337">
        <v>1</v>
      </c>
      <c r="D48" s="338"/>
      <c r="E48" s="336"/>
      <c r="F48" s="339"/>
      <c r="G48" s="330" t="s">
        <v>34</v>
      </c>
      <c r="H48" s="324">
        <v>14</v>
      </c>
      <c r="I48" s="325">
        <f t="shared" si="2"/>
        <v>58000</v>
      </c>
      <c r="J48" s="326">
        <f t="shared" si="2"/>
        <v>58000</v>
      </c>
      <c r="K48" s="325">
        <f t="shared" si="2"/>
        <v>58000</v>
      </c>
      <c r="L48" s="326">
        <f t="shared" si="2"/>
        <v>58000</v>
      </c>
      <c r="M48" s="43"/>
      <c r="Q48" s="43"/>
      <c r="R48" s="341"/>
    </row>
    <row r="49" spans="1:18" ht="15.75">
      <c r="A49" s="340">
        <v>2</v>
      </c>
      <c r="B49" s="336">
        <v>2</v>
      </c>
      <c r="C49" s="337">
        <v>1</v>
      </c>
      <c r="D49" s="338">
        <v>1</v>
      </c>
      <c r="E49" s="336"/>
      <c r="F49" s="339"/>
      <c r="G49" s="330" t="s">
        <v>34</v>
      </c>
      <c r="H49" s="324">
        <v>15</v>
      </c>
      <c r="I49" s="325">
        <f t="shared" si="2"/>
        <v>58000</v>
      </c>
      <c r="J49" s="326">
        <f t="shared" si="2"/>
        <v>58000</v>
      </c>
      <c r="K49" s="335">
        <f t="shared" si="2"/>
        <v>58000</v>
      </c>
      <c r="L49" s="335">
        <f t="shared" si="2"/>
        <v>58000</v>
      </c>
      <c r="M49" s="43"/>
      <c r="Q49" s="341"/>
      <c r="R49" s="43"/>
    </row>
    <row r="50" spans="1:18" ht="24.75" hidden="1" customHeight="1">
      <c r="A50" s="349">
        <v>2</v>
      </c>
      <c r="B50" s="350">
        <v>2</v>
      </c>
      <c r="C50" s="351">
        <v>1</v>
      </c>
      <c r="D50" s="352">
        <v>1</v>
      </c>
      <c r="E50" s="350">
        <v>1</v>
      </c>
      <c r="F50" s="353"/>
      <c r="G50" s="330" t="s">
        <v>34</v>
      </c>
      <c r="H50" s="324">
        <v>16</v>
      </c>
      <c r="I50" s="354">
        <f>SUM(I51:I66)</f>
        <v>58000</v>
      </c>
      <c r="J50" s="354">
        <f>SUM(J51:J66)</f>
        <v>58000</v>
      </c>
      <c r="K50" s="355">
        <f>SUM(K51:K66)</f>
        <v>58000</v>
      </c>
      <c r="L50" s="355">
        <f>SUM(L51:L66)</f>
        <v>58000</v>
      </c>
      <c r="M50" s="43"/>
      <c r="Q50" s="341"/>
      <c r="R50" s="43"/>
    </row>
    <row r="51" spans="1:18" ht="15.75" hidden="1" customHeight="1">
      <c r="A51" s="340">
        <v>2</v>
      </c>
      <c r="B51" s="336">
        <v>2</v>
      </c>
      <c r="C51" s="337">
        <v>1</v>
      </c>
      <c r="D51" s="338">
        <v>1</v>
      </c>
      <c r="E51" s="336">
        <v>1</v>
      </c>
      <c r="F51" s="356">
        <v>1</v>
      </c>
      <c r="G51" s="338" t="s">
        <v>35</v>
      </c>
      <c r="H51" s="324">
        <v>17</v>
      </c>
      <c r="I51" s="343">
        <v>0</v>
      </c>
      <c r="J51" s="343">
        <v>0</v>
      </c>
      <c r="K51" s="343">
        <v>0</v>
      </c>
      <c r="L51" s="343">
        <v>0</v>
      </c>
      <c r="M51" s="43"/>
      <c r="Q51" s="341"/>
      <c r="R51" s="43"/>
    </row>
    <row r="52" spans="1:18" ht="26.25" hidden="1" customHeight="1">
      <c r="A52" s="340">
        <v>2</v>
      </c>
      <c r="B52" s="336">
        <v>2</v>
      </c>
      <c r="C52" s="337">
        <v>1</v>
      </c>
      <c r="D52" s="338">
        <v>1</v>
      </c>
      <c r="E52" s="336">
        <v>1</v>
      </c>
      <c r="F52" s="339">
        <v>2</v>
      </c>
      <c r="G52" s="338" t="s">
        <v>36</v>
      </c>
      <c r="H52" s="324">
        <v>18</v>
      </c>
      <c r="I52" s="343">
        <v>0</v>
      </c>
      <c r="J52" s="343">
        <v>0</v>
      </c>
      <c r="K52" s="343">
        <v>0</v>
      </c>
      <c r="L52" s="343">
        <v>0</v>
      </c>
      <c r="M52" s="43"/>
      <c r="Q52" s="341"/>
      <c r="R52" s="43"/>
    </row>
    <row r="53" spans="1:18" ht="26.25" hidden="1" customHeight="1">
      <c r="A53" s="340">
        <v>2</v>
      </c>
      <c r="B53" s="336">
        <v>2</v>
      </c>
      <c r="C53" s="337">
        <v>1</v>
      </c>
      <c r="D53" s="338">
        <v>1</v>
      </c>
      <c r="E53" s="336">
        <v>1</v>
      </c>
      <c r="F53" s="339">
        <v>5</v>
      </c>
      <c r="G53" s="338" t="s">
        <v>37</v>
      </c>
      <c r="H53" s="324">
        <v>19</v>
      </c>
      <c r="I53" s="343">
        <v>0</v>
      </c>
      <c r="J53" s="343">
        <v>0</v>
      </c>
      <c r="K53" s="343">
        <v>0</v>
      </c>
      <c r="L53" s="343">
        <v>0</v>
      </c>
      <c r="M53" s="43"/>
      <c r="Q53" s="341"/>
      <c r="R53" s="43"/>
    </row>
    <row r="54" spans="1:18" ht="27" hidden="1" customHeight="1">
      <c r="A54" s="340">
        <v>2</v>
      </c>
      <c r="B54" s="336">
        <v>2</v>
      </c>
      <c r="C54" s="337">
        <v>1</v>
      </c>
      <c r="D54" s="338">
        <v>1</v>
      </c>
      <c r="E54" s="336">
        <v>1</v>
      </c>
      <c r="F54" s="339">
        <v>6</v>
      </c>
      <c r="G54" s="338" t="s">
        <v>38</v>
      </c>
      <c r="H54" s="324">
        <v>20</v>
      </c>
      <c r="I54" s="343">
        <v>0</v>
      </c>
      <c r="J54" s="343">
        <v>0</v>
      </c>
      <c r="K54" s="343">
        <v>0</v>
      </c>
      <c r="L54" s="343">
        <v>0</v>
      </c>
      <c r="M54" s="43"/>
      <c r="Q54" s="341"/>
      <c r="R54" s="43"/>
    </row>
    <row r="55" spans="1:18" ht="26.25" hidden="1" customHeight="1">
      <c r="A55" s="357">
        <v>2</v>
      </c>
      <c r="B55" s="331">
        <v>2</v>
      </c>
      <c r="C55" s="329">
        <v>1</v>
      </c>
      <c r="D55" s="330">
        <v>1</v>
      </c>
      <c r="E55" s="331">
        <v>1</v>
      </c>
      <c r="F55" s="332">
        <v>7</v>
      </c>
      <c r="G55" s="330" t="s">
        <v>39</v>
      </c>
      <c r="H55" s="324">
        <v>21</v>
      </c>
      <c r="I55" s="343">
        <v>0</v>
      </c>
      <c r="J55" s="343">
        <v>0</v>
      </c>
      <c r="K55" s="343">
        <v>0</v>
      </c>
      <c r="L55" s="343">
        <v>0</v>
      </c>
      <c r="M55" s="43"/>
      <c r="Q55" s="341"/>
      <c r="R55" s="43"/>
    </row>
    <row r="56" spans="1:18" ht="12" hidden="1" customHeight="1">
      <c r="A56" s="340">
        <v>2</v>
      </c>
      <c r="B56" s="336">
        <v>2</v>
      </c>
      <c r="C56" s="337">
        <v>1</v>
      </c>
      <c r="D56" s="338">
        <v>1</v>
      </c>
      <c r="E56" s="336">
        <v>1</v>
      </c>
      <c r="F56" s="339">
        <v>11</v>
      </c>
      <c r="G56" s="338" t="s">
        <v>40</v>
      </c>
      <c r="H56" s="324">
        <v>22</v>
      </c>
      <c r="I56" s="344">
        <v>0</v>
      </c>
      <c r="J56" s="343">
        <v>0</v>
      </c>
      <c r="K56" s="343">
        <v>0</v>
      </c>
      <c r="L56" s="343">
        <v>0</v>
      </c>
      <c r="M56" s="43"/>
      <c r="Q56" s="341"/>
      <c r="R56" s="43"/>
    </row>
    <row r="57" spans="1:18" ht="15.75" hidden="1" customHeight="1">
      <c r="A57" s="349">
        <v>2</v>
      </c>
      <c r="B57" s="358">
        <v>2</v>
      </c>
      <c r="C57" s="359">
        <v>1</v>
      </c>
      <c r="D57" s="359">
        <v>1</v>
      </c>
      <c r="E57" s="359">
        <v>1</v>
      </c>
      <c r="F57" s="360">
        <v>12</v>
      </c>
      <c r="G57" s="361" t="s">
        <v>41</v>
      </c>
      <c r="H57" s="324">
        <v>23</v>
      </c>
      <c r="I57" s="362">
        <v>0</v>
      </c>
      <c r="J57" s="343">
        <v>0</v>
      </c>
      <c r="K57" s="343">
        <v>0</v>
      </c>
      <c r="L57" s="343">
        <v>0</v>
      </c>
      <c r="M57" s="43"/>
      <c r="Q57" s="341"/>
      <c r="R57" s="43"/>
    </row>
    <row r="58" spans="1:18" ht="25.5" hidden="1" customHeight="1">
      <c r="A58" s="340">
        <v>2</v>
      </c>
      <c r="B58" s="336">
        <v>2</v>
      </c>
      <c r="C58" s="337">
        <v>1</v>
      </c>
      <c r="D58" s="337">
        <v>1</v>
      </c>
      <c r="E58" s="337">
        <v>1</v>
      </c>
      <c r="F58" s="339">
        <v>14</v>
      </c>
      <c r="G58" s="363" t="s">
        <v>42</v>
      </c>
      <c r="H58" s="324">
        <v>24</v>
      </c>
      <c r="I58" s="344">
        <v>0</v>
      </c>
      <c r="J58" s="344">
        <v>0</v>
      </c>
      <c r="K58" s="344">
        <v>0</v>
      </c>
      <c r="L58" s="344">
        <v>0</v>
      </c>
      <c r="M58" s="43"/>
      <c r="Q58" s="341"/>
      <c r="R58" s="43"/>
    </row>
    <row r="59" spans="1:18" ht="27.75" hidden="1" customHeight="1">
      <c r="A59" s="340">
        <v>2</v>
      </c>
      <c r="B59" s="336">
        <v>2</v>
      </c>
      <c r="C59" s="337">
        <v>1</v>
      </c>
      <c r="D59" s="337">
        <v>1</v>
      </c>
      <c r="E59" s="337">
        <v>1</v>
      </c>
      <c r="F59" s="339">
        <v>15</v>
      </c>
      <c r="G59" s="338" t="s">
        <v>43</v>
      </c>
      <c r="H59" s="324">
        <v>25</v>
      </c>
      <c r="I59" s="344">
        <v>52500</v>
      </c>
      <c r="J59" s="343">
        <v>52500</v>
      </c>
      <c r="K59" s="343">
        <v>52500</v>
      </c>
      <c r="L59" s="343">
        <v>52500</v>
      </c>
      <c r="M59" s="43"/>
      <c r="Q59" s="341"/>
      <c r="R59" s="43"/>
    </row>
    <row r="60" spans="1:18" ht="15.75" hidden="1" customHeight="1">
      <c r="A60" s="340">
        <v>2</v>
      </c>
      <c r="B60" s="336">
        <v>2</v>
      </c>
      <c r="C60" s="337">
        <v>1</v>
      </c>
      <c r="D60" s="337">
        <v>1</v>
      </c>
      <c r="E60" s="337">
        <v>1</v>
      </c>
      <c r="F60" s="339">
        <v>16</v>
      </c>
      <c r="G60" s="338" t="s">
        <v>44</v>
      </c>
      <c r="H60" s="324">
        <v>26</v>
      </c>
      <c r="I60" s="344">
        <v>0</v>
      </c>
      <c r="J60" s="343">
        <v>0</v>
      </c>
      <c r="K60" s="343">
        <v>0</v>
      </c>
      <c r="L60" s="343">
        <v>0</v>
      </c>
      <c r="M60" s="43"/>
      <c r="Q60" s="341"/>
      <c r="R60" s="43"/>
    </row>
    <row r="61" spans="1:18" ht="27.75" hidden="1" customHeight="1">
      <c r="A61" s="340">
        <v>2</v>
      </c>
      <c r="B61" s="336">
        <v>2</v>
      </c>
      <c r="C61" s="337">
        <v>1</v>
      </c>
      <c r="D61" s="337">
        <v>1</v>
      </c>
      <c r="E61" s="337">
        <v>1</v>
      </c>
      <c r="F61" s="339">
        <v>17</v>
      </c>
      <c r="G61" s="338" t="s">
        <v>45</v>
      </c>
      <c r="H61" s="324">
        <v>27</v>
      </c>
      <c r="I61" s="344">
        <v>0</v>
      </c>
      <c r="J61" s="344">
        <v>0</v>
      </c>
      <c r="K61" s="344">
        <v>0</v>
      </c>
      <c r="L61" s="344">
        <v>0</v>
      </c>
      <c r="M61" s="43"/>
      <c r="Q61" s="341"/>
      <c r="R61" s="43"/>
    </row>
    <row r="62" spans="1:18" ht="14.25" hidden="1" customHeight="1">
      <c r="A62" s="340">
        <v>2</v>
      </c>
      <c r="B62" s="336">
        <v>2</v>
      </c>
      <c r="C62" s="337">
        <v>1</v>
      </c>
      <c r="D62" s="337">
        <v>1</v>
      </c>
      <c r="E62" s="337">
        <v>1</v>
      </c>
      <c r="F62" s="339">
        <v>20</v>
      </c>
      <c r="G62" s="338" t="s">
        <v>46</v>
      </c>
      <c r="H62" s="324">
        <v>28</v>
      </c>
      <c r="I62" s="344">
        <v>0</v>
      </c>
      <c r="J62" s="343">
        <v>0</v>
      </c>
      <c r="K62" s="343">
        <v>0</v>
      </c>
      <c r="L62" s="343">
        <v>0</v>
      </c>
      <c r="M62" s="43"/>
      <c r="Q62" s="341"/>
      <c r="R62" s="43"/>
    </row>
    <row r="63" spans="1:18" ht="27.75" hidden="1" customHeight="1">
      <c r="A63" s="340">
        <v>2</v>
      </c>
      <c r="B63" s="336">
        <v>2</v>
      </c>
      <c r="C63" s="337">
        <v>1</v>
      </c>
      <c r="D63" s="337">
        <v>1</v>
      </c>
      <c r="E63" s="337">
        <v>1</v>
      </c>
      <c r="F63" s="339">
        <v>21</v>
      </c>
      <c r="G63" s="338" t="s">
        <v>47</v>
      </c>
      <c r="H63" s="324">
        <v>29</v>
      </c>
      <c r="I63" s="344">
        <v>0</v>
      </c>
      <c r="J63" s="343">
        <v>0</v>
      </c>
      <c r="K63" s="343">
        <v>0</v>
      </c>
      <c r="L63" s="343">
        <v>0</v>
      </c>
      <c r="M63" s="43"/>
      <c r="Q63" s="341"/>
      <c r="R63" s="43"/>
    </row>
    <row r="64" spans="1:18" ht="12" hidden="1" customHeight="1">
      <c r="A64" s="340">
        <v>2</v>
      </c>
      <c r="B64" s="336">
        <v>2</v>
      </c>
      <c r="C64" s="337">
        <v>1</v>
      </c>
      <c r="D64" s="337">
        <v>1</v>
      </c>
      <c r="E64" s="337">
        <v>1</v>
      </c>
      <c r="F64" s="339">
        <v>22</v>
      </c>
      <c r="G64" s="338" t="s">
        <v>48</v>
      </c>
      <c r="H64" s="324">
        <v>30</v>
      </c>
      <c r="I64" s="344">
        <v>0</v>
      </c>
      <c r="J64" s="343">
        <v>0</v>
      </c>
      <c r="K64" s="343">
        <v>0</v>
      </c>
      <c r="L64" s="343">
        <v>0</v>
      </c>
      <c r="M64" s="43"/>
      <c r="Q64" s="341"/>
      <c r="R64" s="43"/>
    </row>
    <row r="65" spans="1:18" ht="12" hidden="1" customHeight="1">
      <c r="A65" s="340">
        <v>2</v>
      </c>
      <c r="B65" s="336">
        <v>2</v>
      </c>
      <c r="C65" s="337">
        <v>1</v>
      </c>
      <c r="D65" s="337">
        <v>1</v>
      </c>
      <c r="E65" s="337">
        <v>1</v>
      </c>
      <c r="F65" s="339">
        <v>23</v>
      </c>
      <c r="G65" s="338" t="s">
        <v>443</v>
      </c>
      <c r="H65" s="324">
        <v>31</v>
      </c>
      <c r="I65" s="344">
        <v>0</v>
      </c>
      <c r="J65" s="343">
        <v>0</v>
      </c>
      <c r="K65" s="343">
        <v>0</v>
      </c>
      <c r="L65" s="343">
        <v>0</v>
      </c>
      <c r="M65" s="43"/>
      <c r="Q65" s="341"/>
      <c r="R65" s="43"/>
    </row>
    <row r="66" spans="1:18" ht="15" hidden="1" customHeight="1">
      <c r="A66" s="340">
        <v>2</v>
      </c>
      <c r="B66" s="336">
        <v>2</v>
      </c>
      <c r="C66" s="337">
        <v>1</v>
      </c>
      <c r="D66" s="337">
        <v>1</v>
      </c>
      <c r="E66" s="337">
        <v>1</v>
      </c>
      <c r="F66" s="339">
        <v>30</v>
      </c>
      <c r="G66" s="338" t="s">
        <v>49</v>
      </c>
      <c r="H66" s="324">
        <v>32</v>
      </c>
      <c r="I66" s="344">
        <v>5500</v>
      </c>
      <c r="J66" s="343">
        <v>5500</v>
      </c>
      <c r="K66" s="343">
        <v>5500</v>
      </c>
      <c r="L66" s="343">
        <v>5500</v>
      </c>
      <c r="M66" s="43"/>
      <c r="Q66" s="341"/>
      <c r="R66" s="43"/>
    </row>
    <row r="67" spans="1:18" ht="14.25" hidden="1" customHeight="1">
      <c r="A67" s="364">
        <v>2</v>
      </c>
      <c r="B67" s="365">
        <v>3</v>
      </c>
      <c r="C67" s="328"/>
      <c r="D67" s="329"/>
      <c r="E67" s="329"/>
      <c r="F67" s="332"/>
      <c r="G67" s="366" t="s">
        <v>50</v>
      </c>
      <c r="H67" s="324">
        <v>33</v>
      </c>
      <c r="I67" s="347">
        <f>I68</f>
        <v>0</v>
      </c>
      <c r="J67" s="347">
        <f>J68</f>
        <v>0</v>
      </c>
      <c r="K67" s="347">
        <f>K68</f>
        <v>0</v>
      </c>
      <c r="L67" s="347">
        <f>L68</f>
        <v>0</v>
      </c>
      <c r="M67" s="43"/>
    </row>
    <row r="68" spans="1:18" ht="13.5" hidden="1" customHeight="1">
      <c r="A68" s="340">
        <v>2</v>
      </c>
      <c r="B68" s="336">
        <v>3</v>
      </c>
      <c r="C68" s="337">
        <v>1</v>
      </c>
      <c r="D68" s="337"/>
      <c r="E68" s="337"/>
      <c r="F68" s="339"/>
      <c r="G68" s="338" t="s">
        <v>51</v>
      </c>
      <c r="H68" s="324">
        <v>34</v>
      </c>
      <c r="I68" s="325">
        <f>SUM(I69+I74+I79)</f>
        <v>0</v>
      </c>
      <c r="J68" s="367">
        <f>SUM(J69+J74+J79)</f>
        <v>0</v>
      </c>
      <c r="K68" s="326">
        <f>SUM(K69+K74+K79)</f>
        <v>0</v>
      </c>
      <c r="L68" s="325">
        <f>SUM(L69+L74+L79)</f>
        <v>0</v>
      </c>
      <c r="M68" s="43"/>
      <c r="Q68" s="43"/>
      <c r="R68" s="341"/>
    </row>
    <row r="69" spans="1:18" ht="15" hidden="1" customHeight="1">
      <c r="A69" s="340">
        <v>2</v>
      </c>
      <c r="B69" s="336">
        <v>3</v>
      </c>
      <c r="C69" s="337">
        <v>1</v>
      </c>
      <c r="D69" s="337">
        <v>1</v>
      </c>
      <c r="E69" s="337"/>
      <c r="F69" s="339"/>
      <c r="G69" s="338" t="s">
        <v>52</v>
      </c>
      <c r="H69" s="324">
        <v>35</v>
      </c>
      <c r="I69" s="325">
        <f>I70</f>
        <v>0</v>
      </c>
      <c r="J69" s="367">
        <f>J70</f>
        <v>0</v>
      </c>
      <c r="K69" s="326">
        <f>K70</f>
        <v>0</v>
      </c>
      <c r="L69" s="325">
        <f>L70</f>
        <v>0</v>
      </c>
      <c r="M69" s="43"/>
      <c r="Q69" s="341"/>
      <c r="R69" s="43"/>
    </row>
    <row r="70" spans="1:18" ht="13.5" hidden="1" customHeight="1">
      <c r="A70" s="340">
        <v>2</v>
      </c>
      <c r="B70" s="336">
        <v>3</v>
      </c>
      <c r="C70" s="337">
        <v>1</v>
      </c>
      <c r="D70" s="337">
        <v>1</v>
      </c>
      <c r="E70" s="337">
        <v>1</v>
      </c>
      <c r="F70" s="339"/>
      <c r="G70" s="338" t="s">
        <v>52</v>
      </c>
      <c r="H70" s="324">
        <v>36</v>
      </c>
      <c r="I70" s="325">
        <f>SUM(I71:I73)</f>
        <v>0</v>
      </c>
      <c r="J70" s="367">
        <f>SUM(J71:J73)</f>
        <v>0</v>
      </c>
      <c r="K70" s="326">
        <f>SUM(K71:K73)</f>
        <v>0</v>
      </c>
      <c r="L70" s="325">
        <f>SUM(L71:L73)</f>
        <v>0</v>
      </c>
      <c r="M70" s="43"/>
      <c r="Q70" s="341"/>
      <c r="R70" s="43"/>
    </row>
    <row r="71" spans="1:18" s="368" customFormat="1" ht="25.5" hidden="1" customHeight="1">
      <c r="A71" s="340">
        <v>2</v>
      </c>
      <c r="B71" s="336">
        <v>3</v>
      </c>
      <c r="C71" s="337">
        <v>1</v>
      </c>
      <c r="D71" s="337">
        <v>1</v>
      </c>
      <c r="E71" s="337">
        <v>1</v>
      </c>
      <c r="F71" s="339">
        <v>1</v>
      </c>
      <c r="G71" s="338" t="s">
        <v>53</v>
      </c>
      <c r="H71" s="324">
        <v>37</v>
      </c>
      <c r="I71" s="344">
        <v>0</v>
      </c>
      <c r="J71" s="344">
        <v>0</v>
      </c>
      <c r="K71" s="344">
        <v>0</v>
      </c>
      <c r="L71" s="344">
        <v>0</v>
      </c>
      <c r="Q71" s="341"/>
      <c r="R71" s="43"/>
    </row>
    <row r="72" spans="1:18" ht="19.5" hidden="1" customHeight="1">
      <c r="A72" s="340">
        <v>2</v>
      </c>
      <c r="B72" s="331">
        <v>3</v>
      </c>
      <c r="C72" s="329">
        <v>1</v>
      </c>
      <c r="D72" s="329">
        <v>1</v>
      </c>
      <c r="E72" s="329">
        <v>1</v>
      </c>
      <c r="F72" s="332">
        <v>2</v>
      </c>
      <c r="G72" s="330" t="s">
        <v>54</v>
      </c>
      <c r="H72" s="324">
        <v>38</v>
      </c>
      <c r="I72" s="342">
        <v>0</v>
      </c>
      <c r="J72" s="342">
        <v>0</v>
      </c>
      <c r="K72" s="342">
        <v>0</v>
      </c>
      <c r="L72" s="342">
        <v>0</v>
      </c>
      <c r="M72" s="43"/>
      <c r="Q72" s="341"/>
      <c r="R72" s="43"/>
    </row>
    <row r="73" spans="1:18" ht="16.5" hidden="1" customHeight="1">
      <c r="A73" s="336">
        <v>2</v>
      </c>
      <c r="B73" s="337">
        <v>3</v>
      </c>
      <c r="C73" s="337">
        <v>1</v>
      </c>
      <c r="D73" s="337">
        <v>1</v>
      </c>
      <c r="E73" s="337">
        <v>1</v>
      </c>
      <c r="F73" s="339">
        <v>3</v>
      </c>
      <c r="G73" s="338" t="s">
        <v>55</v>
      </c>
      <c r="H73" s="324">
        <v>39</v>
      </c>
      <c r="I73" s="344">
        <v>0</v>
      </c>
      <c r="J73" s="344">
        <v>0</v>
      </c>
      <c r="K73" s="344">
        <v>0</v>
      </c>
      <c r="L73" s="344">
        <v>0</v>
      </c>
      <c r="M73" s="43"/>
      <c r="Q73" s="341"/>
      <c r="R73" s="43"/>
    </row>
    <row r="74" spans="1:18" ht="29.25" hidden="1" customHeight="1">
      <c r="A74" s="331">
        <v>2</v>
      </c>
      <c r="B74" s="329">
        <v>3</v>
      </c>
      <c r="C74" s="329">
        <v>1</v>
      </c>
      <c r="D74" s="329">
        <v>2</v>
      </c>
      <c r="E74" s="329"/>
      <c r="F74" s="332"/>
      <c r="G74" s="330" t="s">
        <v>56</v>
      </c>
      <c r="H74" s="324">
        <v>40</v>
      </c>
      <c r="I74" s="347">
        <f>I75</f>
        <v>0</v>
      </c>
      <c r="J74" s="369">
        <f>J75</f>
        <v>0</v>
      </c>
      <c r="K74" s="348">
        <f>K75</f>
        <v>0</v>
      </c>
      <c r="L74" s="348">
        <f>L75</f>
        <v>0</v>
      </c>
      <c r="M74" s="43"/>
      <c r="Q74" s="341"/>
      <c r="R74" s="43"/>
    </row>
    <row r="75" spans="1:18" ht="27" hidden="1" customHeight="1">
      <c r="A75" s="350">
        <v>2</v>
      </c>
      <c r="B75" s="351">
        <v>3</v>
      </c>
      <c r="C75" s="351">
        <v>1</v>
      </c>
      <c r="D75" s="351">
        <v>2</v>
      </c>
      <c r="E75" s="351">
        <v>1</v>
      </c>
      <c r="F75" s="353"/>
      <c r="G75" s="330" t="s">
        <v>56</v>
      </c>
      <c r="H75" s="324">
        <v>41</v>
      </c>
      <c r="I75" s="335">
        <f>SUM(I76:I78)</f>
        <v>0</v>
      </c>
      <c r="J75" s="370">
        <f>SUM(J76:J78)</f>
        <v>0</v>
      </c>
      <c r="K75" s="334">
        <f>SUM(K76:K78)</f>
        <v>0</v>
      </c>
      <c r="L75" s="326">
        <f>SUM(L76:L78)</f>
        <v>0</v>
      </c>
      <c r="M75" s="43"/>
      <c r="Q75" s="341"/>
      <c r="R75" s="43"/>
    </row>
    <row r="76" spans="1:18" s="368" customFormat="1" ht="27" hidden="1" customHeight="1">
      <c r="A76" s="336">
        <v>2</v>
      </c>
      <c r="B76" s="337">
        <v>3</v>
      </c>
      <c r="C76" s="337">
        <v>1</v>
      </c>
      <c r="D76" s="337">
        <v>2</v>
      </c>
      <c r="E76" s="337">
        <v>1</v>
      </c>
      <c r="F76" s="339">
        <v>1</v>
      </c>
      <c r="G76" s="340" t="s">
        <v>53</v>
      </c>
      <c r="H76" s="324">
        <v>42</v>
      </c>
      <c r="I76" s="344">
        <v>0</v>
      </c>
      <c r="J76" s="344">
        <v>0</v>
      </c>
      <c r="K76" s="344">
        <v>0</v>
      </c>
      <c r="L76" s="344">
        <v>0</v>
      </c>
      <c r="Q76" s="341"/>
      <c r="R76" s="43"/>
    </row>
    <row r="77" spans="1:18" ht="16.5" hidden="1" customHeight="1">
      <c r="A77" s="336">
        <v>2</v>
      </c>
      <c r="B77" s="337">
        <v>3</v>
      </c>
      <c r="C77" s="337">
        <v>1</v>
      </c>
      <c r="D77" s="337">
        <v>2</v>
      </c>
      <c r="E77" s="337">
        <v>1</v>
      </c>
      <c r="F77" s="339">
        <v>2</v>
      </c>
      <c r="G77" s="340" t="s">
        <v>54</v>
      </c>
      <c r="H77" s="324">
        <v>43</v>
      </c>
      <c r="I77" s="344">
        <v>0</v>
      </c>
      <c r="J77" s="344">
        <v>0</v>
      </c>
      <c r="K77" s="344">
        <v>0</v>
      </c>
      <c r="L77" s="344">
        <v>0</v>
      </c>
      <c r="M77" s="43"/>
      <c r="Q77" s="341"/>
      <c r="R77" s="43"/>
    </row>
    <row r="78" spans="1:18" ht="15" hidden="1" customHeight="1">
      <c r="A78" s="336">
        <v>2</v>
      </c>
      <c r="B78" s="337">
        <v>3</v>
      </c>
      <c r="C78" s="337">
        <v>1</v>
      </c>
      <c r="D78" s="337">
        <v>2</v>
      </c>
      <c r="E78" s="337">
        <v>1</v>
      </c>
      <c r="F78" s="339">
        <v>3</v>
      </c>
      <c r="G78" s="340" t="s">
        <v>55</v>
      </c>
      <c r="H78" s="324">
        <v>44</v>
      </c>
      <c r="I78" s="344">
        <v>0</v>
      </c>
      <c r="J78" s="344">
        <v>0</v>
      </c>
      <c r="K78" s="344">
        <v>0</v>
      </c>
      <c r="L78" s="344">
        <v>0</v>
      </c>
      <c r="M78" s="43"/>
      <c r="Q78" s="341"/>
      <c r="R78" s="43"/>
    </row>
    <row r="79" spans="1:18" ht="27.75" hidden="1" customHeight="1">
      <c r="A79" s="336">
        <v>2</v>
      </c>
      <c r="B79" s="337">
        <v>3</v>
      </c>
      <c r="C79" s="337">
        <v>1</v>
      </c>
      <c r="D79" s="337">
        <v>3</v>
      </c>
      <c r="E79" s="337"/>
      <c r="F79" s="339"/>
      <c r="G79" s="340" t="s">
        <v>444</v>
      </c>
      <c r="H79" s="324">
        <v>45</v>
      </c>
      <c r="I79" s="325">
        <f>I80</f>
        <v>0</v>
      </c>
      <c r="J79" s="367">
        <f>J80</f>
        <v>0</v>
      </c>
      <c r="K79" s="326">
        <f>K80</f>
        <v>0</v>
      </c>
      <c r="L79" s="326">
        <f>L80</f>
        <v>0</v>
      </c>
      <c r="M79" s="43"/>
      <c r="Q79" s="341"/>
      <c r="R79" s="43"/>
    </row>
    <row r="80" spans="1:18" ht="26.25" hidden="1" customHeight="1">
      <c r="A80" s="336">
        <v>2</v>
      </c>
      <c r="B80" s="337">
        <v>3</v>
      </c>
      <c r="C80" s="337">
        <v>1</v>
      </c>
      <c r="D80" s="337">
        <v>3</v>
      </c>
      <c r="E80" s="337">
        <v>1</v>
      </c>
      <c r="F80" s="339"/>
      <c r="G80" s="340" t="s">
        <v>445</v>
      </c>
      <c r="H80" s="324">
        <v>46</v>
      </c>
      <c r="I80" s="325">
        <f>SUM(I81:I83)</f>
        <v>0</v>
      </c>
      <c r="J80" s="367">
        <f>SUM(J81:J83)</f>
        <v>0</v>
      </c>
      <c r="K80" s="326">
        <f>SUM(K81:K83)</f>
        <v>0</v>
      </c>
      <c r="L80" s="326">
        <f>SUM(L81:L83)</f>
        <v>0</v>
      </c>
      <c r="M80" s="43"/>
      <c r="Q80" s="341"/>
      <c r="R80" s="43"/>
    </row>
    <row r="81" spans="1:18" ht="15" hidden="1" customHeight="1">
      <c r="A81" s="331">
        <v>2</v>
      </c>
      <c r="B81" s="329">
        <v>3</v>
      </c>
      <c r="C81" s="329">
        <v>1</v>
      </c>
      <c r="D81" s="329">
        <v>3</v>
      </c>
      <c r="E81" s="329">
        <v>1</v>
      </c>
      <c r="F81" s="332">
        <v>1</v>
      </c>
      <c r="G81" s="357" t="s">
        <v>57</v>
      </c>
      <c r="H81" s="324">
        <v>47</v>
      </c>
      <c r="I81" s="342">
        <v>0</v>
      </c>
      <c r="J81" s="342">
        <v>0</v>
      </c>
      <c r="K81" s="342">
        <v>0</v>
      </c>
      <c r="L81" s="342">
        <v>0</v>
      </c>
      <c r="M81" s="43"/>
      <c r="Q81" s="341"/>
      <c r="R81" s="43"/>
    </row>
    <row r="82" spans="1:18" ht="16.5" hidden="1" customHeight="1">
      <c r="A82" s="336">
        <v>2</v>
      </c>
      <c r="B82" s="337">
        <v>3</v>
      </c>
      <c r="C82" s="337">
        <v>1</v>
      </c>
      <c r="D82" s="337">
        <v>3</v>
      </c>
      <c r="E82" s="337">
        <v>1</v>
      </c>
      <c r="F82" s="339">
        <v>2</v>
      </c>
      <c r="G82" s="340" t="s">
        <v>58</v>
      </c>
      <c r="H82" s="324">
        <v>48</v>
      </c>
      <c r="I82" s="344">
        <v>0</v>
      </c>
      <c r="J82" s="344">
        <v>0</v>
      </c>
      <c r="K82" s="344">
        <v>0</v>
      </c>
      <c r="L82" s="344">
        <v>0</v>
      </c>
      <c r="M82" s="43"/>
      <c r="Q82" s="341"/>
      <c r="R82" s="43"/>
    </row>
    <row r="83" spans="1:18" ht="17.25" hidden="1" customHeight="1">
      <c r="A83" s="331">
        <v>2</v>
      </c>
      <c r="B83" s="329">
        <v>3</v>
      </c>
      <c r="C83" s="329">
        <v>1</v>
      </c>
      <c r="D83" s="329">
        <v>3</v>
      </c>
      <c r="E83" s="329">
        <v>1</v>
      </c>
      <c r="F83" s="332">
        <v>3</v>
      </c>
      <c r="G83" s="357" t="s">
        <v>59</v>
      </c>
      <c r="H83" s="324">
        <v>49</v>
      </c>
      <c r="I83" s="342">
        <v>0</v>
      </c>
      <c r="J83" s="342">
        <v>0</v>
      </c>
      <c r="K83" s="342">
        <v>0</v>
      </c>
      <c r="L83" s="342">
        <v>0</v>
      </c>
      <c r="M83" s="43"/>
      <c r="Q83" s="341"/>
      <c r="R83" s="43"/>
    </row>
    <row r="84" spans="1:18" ht="12.75" hidden="1" customHeight="1">
      <c r="A84" s="331">
        <v>2</v>
      </c>
      <c r="B84" s="329">
        <v>3</v>
      </c>
      <c r="C84" s="329">
        <v>2</v>
      </c>
      <c r="D84" s="329"/>
      <c r="E84" s="329"/>
      <c r="F84" s="332"/>
      <c r="G84" s="357" t="s">
        <v>60</v>
      </c>
      <c r="H84" s="324">
        <v>50</v>
      </c>
      <c r="I84" s="325">
        <f t="shared" ref="I84:L85" si="3">I85</f>
        <v>0</v>
      </c>
      <c r="J84" s="325">
        <f t="shared" si="3"/>
        <v>0</v>
      </c>
      <c r="K84" s="325">
        <f t="shared" si="3"/>
        <v>0</v>
      </c>
      <c r="L84" s="325">
        <f t="shared" si="3"/>
        <v>0</v>
      </c>
      <c r="M84" s="43"/>
    </row>
    <row r="85" spans="1:18" ht="12" hidden="1" customHeight="1">
      <c r="A85" s="331">
        <v>2</v>
      </c>
      <c r="B85" s="329">
        <v>3</v>
      </c>
      <c r="C85" s="329">
        <v>2</v>
      </c>
      <c r="D85" s="329">
        <v>1</v>
      </c>
      <c r="E85" s="329"/>
      <c r="F85" s="332"/>
      <c r="G85" s="357" t="s">
        <v>60</v>
      </c>
      <c r="H85" s="324">
        <v>51</v>
      </c>
      <c r="I85" s="325">
        <f t="shared" si="3"/>
        <v>0</v>
      </c>
      <c r="J85" s="325">
        <f t="shared" si="3"/>
        <v>0</v>
      </c>
      <c r="K85" s="325">
        <f t="shared" si="3"/>
        <v>0</v>
      </c>
      <c r="L85" s="325">
        <f t="shared" si="3"/>
        <v>0</v>
      </c>
      <c r="M85" s="43"/>
    </row>
    <row r="86" spans="1:18" ht="15.75" hidden="1" customHeight="1">
      <c r="A86" s="331">
        <v>2</v>
      </c>
      <c r="B86" s="329">
        <v>3</v>
      </c>
      <c r="C86" s="329">
        <v>2</v>
      </c>
      <c r="D86" s="329">
        <v>1</v>
      </c>
      <c r="E86" s="329">
        <v>1</v>
      </c>
      <c r="F86" s="332"/>
      <c r="G86" s="357" t="s">
        <v>60</v>
      </c>
      <c r="H86" s="324">
        <v>52</v>
      </c>
      <c r="I86" s="325">
        <f>SUM(I87)</f>
        <v>0</v>
      </c>
      <c r="J86" s="325">
        <f>SUM(J87)</f>
        <v>0</v>
      </c>
      <c r="K86" s="325">
        <f>SUM(K87)</f>
        <v>0</v>
      </c>
      <c r="L86" s="325">
        <f>SUM(L87)</f>
        <v>0</v>
      </c>
      <c r="M86" s="43"/>
    </row>
    <row r="87" spans="1:18" ht="13.5" hidden="1" customHeight="1">
      <c r="A87" s="331">
        <v>2</v>
      </c>
      <c r="B87" s="329">
        <v>3</v>
      </c>
      <c r="C87" s="329">
        <v>2</v>
      </c>
      <c r="D87" s="329">
        <v>1</v>
      </c>
      <c r="E87" s="329">
        <v>1</v>
      </c>
      <c r="F87" s="332">
        <v>1</v>
      </c>
      <c r="G87" s="357" t="s">
        <v>60</v>
      </c>
      <c r="H87" s="324">
        <v>53</v>
      </c>
      <c r="I87" s="344">
        <v>0</v>
      </c>
      <c r="J87" s="344">
        <v>0</v>
      </c>
      <c r="K87" s="344">
        <v>0</v>
      </c>
      <c r="L87" s="344">
        <v>0</v>
      </c>
      <c r="M87" s="43"/>
    </row>
    <row r="88" spans="1:18" ht="16.5" hidden="1" customHeight="1">
      <c r="A88" s="320">
        <v>2</v>
      </c>
      <c r="B88" s="321">
        <v>4</v>
      </c>
      <c r="C88" s="321"/>
      <c r="D88" s="321"/>
      <c r="E88" s="321"/>
      <c r="F88" s="323"/>
      <c r="G88" s="371" t="s">
        <v>61</v>
      </c>
      <c r="H88" s="324">
        <v>54</v>
      </c>
      <c r="I88" s="325">
        <f t="shared" ref="I88:L90" si="4">I89</f>
        <v>0</v>
      </c>
      <c r="J88" s="367">
        <f t="shared" si="4"/>
        <v>0</v>
      </c>
      <c r="K88" s="326">
        <f t="shared" si="4"/>
        <v>0</v>
      </c>
      <c r="L88" s="326">
        <f t="shared" si="4"/>
        <v>0</v>
      </c>
      <c r="M88" s="43"/>
    </row>
    <row r="89" spans="1:18" ht="15.75" hidden="1" customHeight="1">
      <c r="A89" s="336">
        <v>2</v>
      </c>
      <c r="B89" s="337">
        <v>4</v>
      </c>
      <c r="C89" s="337">
        <v>1</v>
      </c>
      <c r="D89" s="337"/>
      <c r="E89" s="337"/>
      <c r="F89" s="339"/>
      <c r="G89" s="340" t="s">
        <v>62</v>
      </c>
      <c r="H89" s="324">
        <v>55</v>
      </c>
      <c r="I89" s="325">
        <f t="shared" si="4"/>
        <v>0</v>
      </c>
      <c r="J89" s="367">
        <f t="shared" si="4"/>
        <v>0</v>
      </c>
      <c r="K89" s="326">
        <f t="shared" si="4"/>
        <v>0</v>
      </c>
      <c r="L89" s="326">
        <f t="shared" si="4"/>
        <v>0</v>
      </c>
      <c r="M89" s="43"/>
    </row>
    <row r="90" spans="1:18" ht="17.25" hidden="1" customHeight="1">
      <c r="A90" s="336">
        <v>2</v>
      </c>
      <c r="B90" s="337">
        <v>4</v>
      </c>
      <c r="C90" s="337">
        <v>1</v>
      </c>
      <c r="D90" s="337">
        <v>1</v>
      </c>
      <c r="E90" s="337"/>
      <c r="F90" s="339"/>
      <c r="G90" s="340" t="s">
        <v>62</v>
      </c>
      <c r="H90" s="324">
        <v>56</v>
      </c>
      <c r="I90" s="325">
        <f t="shared" si="4"/>
        <v>0</v>
      </c>
      <c r="J90" s="367">
        <f t="shared" si="4"/>
        <v>0</v>
      </c>
      <c r="K90" s="326">
        <f t="shared" si="4"/>
        <v>0</v>
      </c>
      <c r="L90" s="326">
        <f t="shared" si="4"/>
        <v>0</v>
      </c>
      <c r="M90" s="43"/>
    </row>
    <row r="91" spans="1:18" ht="18" hidden="1" customHeight="1">
      <c r="A91" s="336">
        <v>2</v>
      </c>
      <c r="B91" s="337">
        <v>4</v>
      </c>
      <c r="C91" s="337">
        <v>1</v>
      </c>
      <c r="D91" s="337">
        <v>1</v>
      </c>
      <c r="E91" s="337">
        <v>1</v>
      </c>
      <c r="F91" s="339"/>
      <c r="G91" s="340" t="s">
        <v>62</v>
      </c>
      <c r="H91" s="324">
        <v>57</v>
      </c>
      <c r="I91" s="325">
        <f>SUM(I92:I94)</f>
        <v>0</v>
      </c>
      <c r="J91" s="367">
        <f>SUM(J92:J94)</f>
        <v>0</v>
      </c>
      <c r="K91" s="326">
        <f>SUM(K92:K94)</f>
        <v>0</v>
      </c>
      <c r="L91" s="326">
        <f>SUM(L92:L94)</f>
        <v>0</v>
      </c>
      <c r="M91" s="43"/>
    </row>
    <row r="92" spans="1:18" ht="14.25" hidden="1" customHeight="1">
      <c r="A92" s="336">
        <v>2</v>
      </c>
      <c r="B92" s="337">
        <v>4</v>
      </c>
      <c r="C92" s="337">
        <v>1</v>
      </c>
      <c r="D92" s="337">
        <v>1</v>
      </c>
      <c r="E92" s="337">
        <v>1</v>
      </c>
      <c r="F92" s="339">
        <v>1</v>
      </c>
      <c r="G92" s="340" t="s">
        <v>63</v>
      </c>
      <c r="H92" s="324">
        <v>58</v>
      </c>
      <c r="I92" s="344">
        <v>0</v>
      </c>
      <c r="J92" s="344">
        <v>0</v>
      </c>
      <c r="K92" s="344">
        <v>0</v>
      </c>
      <c r="L92" s="344">
        <v>0</v>
      </c>
      <c r="M92" s="43"/>
    </row>
    <row r="93" spans="1:18" ht="13.5" hidden="1" customHeight="1">
      <c r="A93" s="336">
        <v>2</v>
      </c>
      <c r="B93" s="336">
        <v>4</v>
      </c>
      <c r="C93" s="336">
        <v>1</v>
      </c>
      <c r="D93" s="337">
        <v>1</v>
      </c>
      <c r="E93" s="337">
        <v>1</v>
      </c>
      <c r="F93" s="372">
        <v>2</v>
      </c>
      <c r="G93" s="338" t="s">
        <v>64</v>
      </c>
      <c r="H93" s="324">
        <v>59</v>
      </c>
      <c r="I93" s="344">
        <v>0</v>
      </c>
      <c r="J93" s="344">
        <v>0</v>
      </c>
      <c r="K93" s="344">
        <v>0</v>
      </c>
      <c r="L93" s="344">
        <v>0</v>
      </c>
      <c r="M93" s="43"/>
    </row>
    <row r="94" spans="1:18" ht="12.75" hidden="1" customHeight="1">
      <c r="A94" s="336">
        <v>2</v>
      </c>
      <c r="B94" s="337">
        <v>4</v>
      </c>
      <c r="C94" s="336">
        <v>1</v>
      </c>
      <c r="D94" s="337">
        <v>1</v>
      </c>
      <c r="E94" s="337">
        <v>1</v>
      </c>
      <c r="F94" s="372">
        <v>3</v>
      </c>
      <c r="G94" s="338" t="s">
        <v>65</v>
      </c>
      <c r="H94" s="324">
        <v>60</v>
      </c>
      <c r="I94" s="344">
        <v>0</v>
      </c>
      <c r="J94" s="344">
        <v>0</v>
      </c>
      <c r="K94" s="344">
        <v>0</v>
      </c>
      <c r="L94" s="344">
        <v>0</v>
      </c>
    </row>
    <row r="95" spans="1:18" ht="12.75" hidden="1" customHeight="1">
      <c r="A95" s="320">
        <v>2</v>
      </c>
      <c r="B95" s="321">
        <v>5</v>
      </c>
      <c r="C95" s="320"/>
      <c r="D95" s="321"/>
      <c r="E95" s="321"/>
      <c r="F95" s="373"/>
      <c r="G95" s="322" t="s">
        <v>66</v>
      </c>
      <c r="H95" s="324">
        <v>61</v>
      </c>
      <c r="I95" s="325">
        <f>SUM(I96+I101+I106)</f>
        <v>0</v>
      </c>
      <c r="J95" s="367">
        <f>SUM(J96+J101+J106)</f>
        <v>0</v>
      </c>
      <c r="K95" s="326">
        <f>SUM(K96+K101+K106)</f>
        <v>0</v>
      </c>
      <c r="L95" s="326">
        <f>SUM(L96+L101+L106)</f>
        <v>0</v>
      </c>
    </row>
    <row r="96" spans="1:18" ht="12.75" hidden="1" customHeight="1">
      <c r="A96" s="331">
        <v>2</v>
      </c>
      <c r="B96" s="329">
        <v>5</v>
      </c>
      <c r="C96" s="331">
        <v>1</v>
      </c>
      <c r="D96" s="329"/>
      <c r="E96" s="329"/>
      <c r="F96" s="374"/>
      <c r="G96" s="330" t="s">
        <v>67</v>
      </c>
      <c r="H96" s="324">
        <v>62</v>
      </c>
      <c r="I96" s="347">
        <f t="shared" ref="I96:L97" si="5">I97</f>
        <v>0</v>
      </c>
      <c r="J96" s="369">
        <f t="shared" si="5"/>
        <v>0</v>
      </c>
      <c r="K96" s="348">
        <f t="shared" si="5"/>
        <v>0</v>
      </c>
      <c r="L96" s="348">
        <f t="shared" si="5"/>
        <v>0</v>
      </c>
    </row>
    <row r="97" spans="1:13" ht="12.75" hidden="1" customHeight="1">
      <c r="A97" s="336">
        <v>2</v>
      </c>
      <c r="B97" s="337">
        <v>5</v>
      </c>
      <c r="C97" s="336">
        <v>1</v>
      </c>
      <c r="D97" s="337">
        <v>1</v>
      </c>
      <c r="E97" s="337"/>
      <c r="F97" s="372"/>
      <c r="G97" s="338" t="s">
        <v>67</v>
      </c>
      <c r="H97" s="324">
        <v>63</v>
      </c>
      <c r="I97" s="325">
        <f t="shared" si="5"/>
        <v>0</v>
      </c>
      <c r="J97" s="367">
        <f t="shared" si="5"/>
        <v>0</v>
      </c>
      <c r="K97" s="326">
        <f t="shared" si="5"/>
        <v>0</v>
      </c>
      <c r="L97" s="326">
        <f t="shared" si="5"/>
        <v>0</v>
      </c>
    </row>
    <row r="98" spans="1:13" ht="12.75" hidden="1" customHeight="1">
      <c r="A98" s="336">
        <v>2</v>
      </c>
      <c r="B98" s="337">
        <v>5</v>
      </c>
      <c r="C98" s="336">
        <v>1</v>
      </c>
      <c r="D98" s="337">
        <v>1</v>
      </c>
      <c r="E98" s="337">
        <v>1</v>
      </c>
      <c r="F98" s="372"/>
      <c r="G98" s="338" t="s">
        <v>67</v>
      </c>
      <c r="H98" s="324">
        <v>64</v>
      </c>
      <c r="I98" s="325">
        <f>SUM(I99:I100)</f>
        <v>0</v>
      </c>
      <c r="J98" s="367">
        <f>SUM(J99:J100)</f>
        <v>0</v>
      </c>
      <c r="K98" s="326">
        <f>SUM(K99:K100)</f>
        <v>0</v>
      </c>
      <c r="L98" s="326">
        <f>SUM(L99:L100)</f>
        <v>0</v>
      </c>
    </row>
    <row r="99" spans="1:13" ht="25.5" hidden="1" customHeight="1">
      <c r="A99" s="336">
        <v>2</v>
      </c>
      <c r="B99" s="337">
        <v>5</v>
      </c>
      <c r="C99" s="336">
        <v>1</v>
      </c>
      <c r="D99" s="337">
        <v>1</v>
      </c>
      <c r="E99" s="337">
        <v>1</v>
      </c>
      <c r="F99" s="372">
        <v>1</v>
      </c>
      <c r="G99" s="338" t="s">
        <v>68</v>
      </c>
      <c r="H99" s="324">
        <v>65</v>
      </c>
      <c r="I99" s="344">
        <v>0</v>
      </c>
      <c r="J99" s="344">
        <v>0</v>
      </c>
      <c r="K99" s="344">
        <v>0</v>
      </c>
      <c r="L99" s="344">
        <v>0</v>
      </c>
      <c r="M99" s="43"/>
    </row>
    <row r="100" spans="1:13" ht="15.75" hidden="1" customHeight="1">
      <c r="A100" s="336">
        <v>2</v>
      </c>
      <c r="B100" s="337">
        <v>5</v>
      </c>
      <c r="C100" s="336">
        <v>1</v>
      </c>
      <c r="D100" s="337">
        <v>1</v>
      </c>
      <c r="E100" s="337">
        <v>1</v>
      </c>
      <c r="F100" s="372">
        <v>2</v>
      </c>
      <c r="G100" s="338" t="s">
        <v>69</v>
      </c>
      <c r="H100" s="324">
        <v>66</v>
      </c>
      <c r="I100" s="344">
        <v>0</v>
      </c>
      <c r="J100" s="344">
        <v>0</v>
      </c>
      <c r="K100" s="344">
        <v>0</v>
      </c>
      <c r="L100" s="344">
        <v>0</v>
      </c>
      <c r="M100" s="43"/>
    </row>
    <row r="101" spans="1:13" ht="12" hidden="1" customHeight="1">
      <c r="A101" s="336">
        <v>2</v>
      </c>
      <c r="B101" s="337">
        <v>5</v>
      </c>
      <c r="C101" s="336">
        <v>2</v>
      </c>
      <c r="D101" s="337"/>
      <c r="E101" s="337"/>
      <c r="F101" s="372"/>
      <c r="G101" s="338" t="s">
        <v>70</v>
      </c>
      <c r="H101" s="324">
        <v>67</v>
      </c>
      <c r="I101" s="325">
        <f t="shared" ref="I101:L102" si="6">I102</f>
        <v>0</v>
      </c>
      <c r="J101" s="367">
        <f t="shared" si="6"/>
        <v>0</v>
      </c>
      <c r="K101" s="326">
        <f t="shared" si="6"/>
        <v>0</v>
      </c>
      <c r="L101" s="325">
        <f t="shared" si="6"/>
        <v>0</v>
      </c>
      <c r="M101" s="43"/>
    </row>
    <row r="102" spans="1:13" ht="15.75" hidden="1" customHeight="1">
      <c r="A102" s="340">
        <v>2</v>
      </c>
      <c r="B102" s="336">
        <v>5</v>
      </c>
      <c r="C102" s="337">
        <v>2</v>
      </c>
      <c r="D102" s="338">
        <v>1</v>
      </c>
      <c r="E102" s="336"/>
      <c r="F102" s="372"/>
      <c r="G102" s="338" t="s">
        <v>70</v>
      </c>
      <c r="H102" s="324">
        <v>68</v>
      </c>
      <c r="I102" s="325">
        <f t="shared" si="6"/>
        <v>0</v>
      </c>
      <c r="J102" s="367">
        <f t="shared" si="6"/>
        <v>0</v>
      </c>
      <c r="K102" s="326">
        <f t="shared" si="6"/>
        <v>0</v>
      </c>
      <c r="L102" s="325">
        <f t="shared" si="6"/>
        <v>0</v>
      </c>
      <c r="M102" s="43"/>
    </row>
    <row r="103" spans="1:13" ht="15" hidden="1" customHeight="1">
      <c r="A103" s="340">
        <v>2</v>
      </c>
      <c r="B103" s="336">
        <v>5</v>
      </c>
      <c r="C103" s="337">
        <v>2</v>
      </c>
      <c r="D103" s="338">
        <v>1</v>
      </c>
      <c r="E103" s="336">
        <v>1</v>
      </c>
      <c r="F103" s="372"/>
      <c r="G103" s="338" t="s">
        <v>70</v>
      </c>
      <c r="H103" s="324">
        <v>69</v>
      </c>
      <c r="I103" s="325">
        <f>SUM(I104:I105)</f>
        <v>0</v>
      </c>
      <c r="J103" s="367">
        <f>SUM(J104:J105)</f>
        <v>0</v>
      </c>
      <c r="K103" s="326">
        <f>SUM(K104:K105)</f>
        <v>0</v>
      </c>
      <c r="L103" s="325">
        <f>SUM(L104:L105)</f>
        <v>0</v>
      </c>
      <c r="M103" s="43"/>
    </row>
    <row r="104" spans="1:13" ht="25.5" hidden="1" customHeight="1">
      <c r="A104" s="340">
        <v>2</v>
      </c>
      <c r="B104" s="336">
        <v>5</v>
      </c>
      <c r="C104" s="337">
        <v>2</v>
      </c>
      <c r="D104" s="338">
        <v>1</v>
      </c>
      <c r="E104" s="336">
        <v>1</v>
      </c>
      <c r="F104" s="372">
        <v>1</v>
      </c>
      <c r="G104" s="338" t="s">
        <v>71</v>
      </c>
      <c r="H104" s="324">
        <v>70</v>
      </c>
      <c r="I104" s="344">
        <v>0</v>
      </c>
      <c r="J104" s="344">
        <v>0</v>
      </c>
      <c r="K104" s="344">
        <v>0</v>
      </c>
      <c r="L104" s="344">
        <v>0</v>
      </c>
      <c r="M104" s="43"/>
    </row>
    <row r="105" spans="1:13" ht="25.5" hidden="1" customHeight="1">
      <c r="A105" s="340">
        <v>2</v>
      </c>
      <c r="B105" s="336">
        <v>5</v>
      </c>
      <c r="C105" s="337">
        <v>2</v>
      </c>
      <c r="D105" s="338">
        <v>1</v>
      </c>
      <c r="E105" s="336">
        <v>1</v>
      </c>
      <c r="F105" s="372">
        <v>2</v>
      </c>
      <c r="G105" s="338" t="s">
        <v>72</v>
      </c>
      <c r="H105" s="324">
        <v>71</v>
      </c>
      <c r="I105" s="344">
        <v>0</v>
      </c>
      <c r="J105" s="344">
        <v>0</v>
      </c>
      <c r="K105" s="344">
        <v>0</v>
      </c>
      <c r="L105" s="344">
        <v>0</v>
      </c>
      <c r="M105" s="43"/>
    </row>
    <row r="106" spans="1:13" ht="28.5" hidden="1" customHeight="1">
      <c r="A106" s="340">
        <v>2</v>
      </c>
      <c r="B106" s="336">
        <v>5</v>
      </c>
      <c r="C106" s="337">
        <v>3</v>
      </c>
      <c r="D106" s="338"/>
      <c r="E106" s="336"/>
      <c r="F106" s="372"/>
      <c r="G106" s="338" t="s">
        <v>73</v>
      </c>
      <c r="H106" s="324">
        <v>72</v>
      </c>
      <c r="I106" s="325">
        <f>I107+I111</f>
        <v>0</v>
      </c>
      <c r="J106" s="325">
        <f>J107+J111</f>
        <v>0</v>
      </c>
      <c r="K106" s="325">
        <f>K107+K111</f>
        <v>0</v>
      </c>
      <c r="L106" s="325">
        <f>L107+L111</f>
        <v>0</v>
      </c>
      <c r="M106" s="43"/>
    </row>
    <row r="107" spans="1:13" ht="27" hidden="1" customHeight="1">
      <c r="A107" s="340">
        <v>2</v>
      </c>
      <c r="B107" s="336">
        <v>5</v>
      </c>
      <c r="C107" s="337">
        <v>3</v>
      </c>
      <c r="D107" s="338">
        <v>1</v>
      </c>
      <c r="E107" s="336"/>
      <c r="F107" s="372"/>
      <c r="G107" s="338" t="s">
        <v>74</v>
      </c>
      <c r="H107" s="324">
        <v>73</v>
      </c>
      <c r="I107" s="325">
        <f>I108</f>
        <v>0</v>
      </c>
      <c r="J107" s="367">
        <f>J108</f>
        <v>0</v>
      </c>
      <c r="K107" s="326">
        <f>K108</f>
        <v>0</v>
      </c>
      <c r="L107" s="325">
        <f>L108</f>
        <v>0</v>
      </c>
      <c r="M107" s="43"/>
    </row>
    <row r="108" spans="1:13" ht="30" hidden="1" customHeight="1">
      <c r="A108" s="349">
        <v>2</v>
      </c>
      <c r="B108" s="350">
        <v>5</v>
      </c>
      <c r="C108" s="351">
        <v>3</v>
      </c>
      <c r="D108" s="352">
        <v>1</v>
      </c>
      <c r="E108" s="350">
        <v>1</v>
      </c>
      <c r="F108" s="375"/>
      <c r="G108" s="352" t="s">
        <v>74</v>
      </c>
      <c r="H108" s="324">
        <v>74</v>
      </c>
      <c r="I108" s="335">
        <f>SUM(I109:I110)</f>
        <v>0</v>
      </c>
      <c r="J108" s="370">
        <f>SUM(J109:J110)</f>
        <v>0</v>
      </c>
      <c r="K108" s="334">
        <f>SUM(K109:K110)</f>
        <v>0</v>
      </c>
      <c r="L108" s="335">
        <f>SUM(L109:L110)</f>
        <v>0</v>
      </c>
      <c r="M108" s="43"/>
    </row>
    <row r="109" spans="1:13" ht="26.25" hidden="1" customHeight="1">
      <c r="A109" s="340">
        <v>2</v>
      </c>
      <c r="B109" s="336">
        <v>5</v>
      </c>
      <c r="C109" s="337">
        <v>3</v>
      </c>
      <c r="D109" s="338">
        <v>1</v>
      </c>
      <c r="E109" s="336">
        <v>1</v>
      </c>
      <c r="F109" s="372">
        <v>1</v>
      </c>
      <c r="G109" s="338" t="s">
        <v>74</v>
      </c>
      <c r="H109" s="324">
        <v>75</v>
      </c>
      <c r="I109" s="344">
        <v>0</v>
      </c>
      <c r="J109" s="344">
        <v>0</v>
      </c>
      <c r="K109" s="344">
        <v>0</v>
      </c>
      <c r="L109" s="344">
        <v>0</v>
      </c>
      <c r="M109" s="43"/>
    </row>
    <row r="110" spans="1:13" ht="26.25" hidden="1" customHeight="1">
      <c r="A110" s="349">
        <v>2</v>
      </c>
      <c r="B110" s="350">
        <v>5</v>
      </c>
      <c r="C110" s="351">
        <v>3</v>
      </c>
      <c r="D110" s="352">
        <v>1</v>
      </c>
      <c r="E110" s="350">
        <v>1</v>
      </c>
      <c r="F110" s="375">
        <v>2</v>
      </c>
      <c r="G110" s="352" t="s">
        <v>75</v>
      </c>
      <c r="H110" s="324">
        <v>76</v>
      </c>
      <c r="I110" s="344">
        <v>0</v>
      </c>
      <c r="J110" s="344">
        <v>0</v>
      </c>
      <c r="K110" s="344">
        <v>0</v>
      </c>
      <c r="L110" s="344">
        <v>0</v>
      </c>
      <c r="M110" s="43"/>
    </row>
    <row r="111" spans="1:13" ht="27.75" hidden="1" customHeight="1">
      <c r="A111" s="349">
        <v>2</v>
      </c>
      <c r="B111" s="350">
        <v>5</v>
      </c>
      <c r="C111" s="351">
        <v>3</v>
      </c>
      <c r="D111" s="352">
        <v>2</v>
      </c>
      <c r="E111" s="350"/>
      <c r="F111" s="375"/>
      <c r="G111" s="352" t="s">
        <v>76</v>
      </c>
      <c r="H111" s="324">
        <v>77</v>
      </c>
      <c r="I111" s="335">
        <f>I112</f>
        <v>0</v>
      </c>
      <c r="J111" s="335">
        <f>J112</f>
        <v>0</v>
      </c>
      <c r="K111" s="335">
        <f>K112</f>
        <v>0</v>
      </c>
      <c r="L111" s="335">
        <f>L112</f>
        <v>0</v>
      </c>
      <c r="M111" s="43"/>
    </row>
    <row r="112" spans="1:13" ht="25.5" hidden="1" customHeight="1">
      <c r="A112" s="349">
        <v>2</v>
      </c>
      <c r="B112" s="350">
        <v>5</v>
      </c>
      <c r="C112" s="351">
        <v>3</v>
      </c>
      <c r="D112" s="352">
        <v>2</v>
      </c>
      <c r="E112" s="350">
        <v>1</v>
      </c>
      <c r="F112" s="375"/>
      <c r="G112" s="352" t="s">
        <v>76</v>
      </c>
      <c r="H112" s="324">
        <v>78</v>
      </c>
      <c r="I112" s="335">
        <f>SUM(I113:I114)</f>
        <v>0</v>
      </c>
      <c r="J112" s="335">
        <f>SUM(J113:J114)</f>
        <v>0</v>
      </c>
      <c r="K112" s="335">
        <f>SUM(K113:K114)</f>
        <v>0</v>
      </c>
      <c r="L112" s="335">
        <f>SUM(L113:L114)</f>
        <v>0</v>
      </c>
      <c r="M112" s="43"/>
    </row>
    <row r="113" spans="1:13" ht="30" hidden="1" customHeight="1">
      <c r="A113" s="349">
        <v>2</v>
      </c>
      <c r="B113" s="350">
        <v>5</v>
      </c>
      <c r="C113" s="351">
        <v>3</v>
      </c>
      <c r="D113" s="352">
        <v>2</v>
      </c>
      <c r="E113" s="350">
        <v>1</v>
      </c>
      <c r="F113" s="375">
        <v>1</v>
      </c>
      <c r="G113" s="352" t="s">
        <v>76</v>
      </c>
      <c r="H113" s="324">
        <v>79</v>
      </c>
      <c r="I113" s="344">
        <v>0</v>
      </c>
      <c r="J113" s="344">
        <v>0</v>
      </c>
      <c r="K113" s="344">
        <v>0</v>
      </c>
      <c r="L113" s="344">
        <v>0</v>
      </c>
      <c r="M113" s="43"/>
    </row>
    <row r="114" spans="1:13" ht="18" hidden="1" customHeight="1">
      <c r="A114" s="349">
        <v>2</v>
      </c>
      <c r="B114" s="350">
        <v>5</v>
      </c>
      <c r="C114" s="351">
        <v>3</v>
      </c>
      <c r="D114" s="352">
        <v>2</v>
      </c>
      <c r="E114" s="350">
        <v>1</v>
      </c>
      <c r="F114" s="375">
        <v>2</v>
      </c>
      <c r="G114" s="352" t="s">
        <v>77</v>
      </c>
      <c r="H114" s="324">
        <v>80</v>
      </c>
      <c r="I114" s="344">
        <v>0</v>
      </c>
      <c r="J114" s="344">
        <v>0</v>
      </c>
      <c r="K114" s="344">
        <v>0</v>
      </c>
      <c r="L114" s="344">
        <v>0</v>
      </c>
      <c r="M114" s="43"/>
    </row>
    <row r="115" spans="1:13" ht="16.5" hidden="1" customHeight="1">
      <c r="A115" s="371">
        <v>2</v>
      </c>
      <c r="B115" s="320">
        <v>6</v>
      </c>
      <c r="C115" s="321"/>
      <c r="D115" s="322"/>
      <c r="E115" s="320"/>
      <c r="F115" s="373"/>
      <c r="G115" s="376" t="s">
        <v>78</v>
      </c>
      <c r="H115" s="324">
        <v>81</v>
      </c>
      <c r="I115" s="325">
        <f>SUM(I116+I121+I125+I129+I133+I137)</f>
        <v>0</v>
      </c>
      <c r="J115" s="325">
        <f>SUM(J116+J121+J125+J129+J133+J137)</f>
        <v>0</v>
      </c>
      <c r="K115" s="325">
        <f>SUM(K116+K121+K125+K129+K133+K137)</f>
        <v>0</v>
      </c>
      <c r="L115" s="325">
        <f>SUM(L116+L121+L125+L129+L133+L137)</f>
        <v>0</v>
      </c>
      <c r="M115" s="43"/>
    </row>
    <row r="116" spans="1:13" ht="14.25" hidden="1" customHeight="1">
      <c r="A116" s="349">
        <v>2</v>
      </c>
      <c r="B116" s="350">
        <v>6</v>
      </c>
      <c r="C116" s="351">
        <v>1</v>
      </c>
      <c r="D116" s="352"/>
      <c r="E116" s="350"/>
      <c r="F116" s="375"/>
      <c r="G116" s="352" t="s">
        <v>79</v>
      </c>
      <c r="H116" s="324">
        <v>82</v>
      </c>
      <c r="I116" s="335">
        <f t="shared" ref="I116:L117" si="7">I117</f>
        <v>0</v>
      </c>
      <c r="J116" s="370">
        <f t="shared" si="7"/>
        <v>0</v>
      </c>
      <c r="K116" s="334">
        <f t="shared" si="7"/>
        <v>0</v>
      </c>
      <c r="L116" s="335">
        <f t="shared" si="7"/>
        <v>0</v>
      </c>
      <c r="M116" s="43"/>
    </row>
    <row r="117" spans="1:13" ht="14.25" hidden="1" customHeight="1">
      <c r="A117" s="340">
        <v>2</v>
      </c>
      <c r="B117" s="336">
        <v>6</v>
      </c>
      <c r="C117" s="337">
        <v>1</v>
      </c>
      <c r="D117" s="338">
        <v>1</v>
      </c>
      <c r="E117" s="336"/>
      <c r="F117" s="372"/>
      <c r="G117" s="338" t="s">
        <v>79</v>
      </c>
      <c r="H117" s="324">
        <v>83</v>
      </c>
      <c r="I117" s="325">
        <f t="shared" si="7"/>
        <v>0</v>
      </c>
      <c r="J117" s="367">
        <f t="shared" si="7"/>
        <v>0</v>
      </c>
      <c r="K117" s="326">
        <f t="shared" si="7"/>
        <v>0</v>
      </c>
      <c r="L117" s="325">
        <f t="shared" si="7"/>
        <v>0</v>
      </c>
      <c r="M117" s="43"/>
    </row>
    <row r="118" spans="1:13" ht="12.75" hidden="1" customHeight="1">
      <c r="A118" s="340">
        <v>2</v>
      </c>
      <c r="B118" s="336">
        <v>6</v>
      </c>
      <c r="C118" s="337">
        <v>1</v>
      </c>
      <c r="D118" s="338">
        <v>1</v>
      </c>
      <c r="E118" s="336">
        <v>1</v>
      </c>
      <c r="F118" s="372"/>
      <c r="G118" s="338" t="s">
        <v>79</v>
      </c>
      <c r="H118" s="324">
        <v>84</v>
      </c>
      <c r="I118" s="325">
        <f>SUM(I119:I120)</f>
        <v>0</v>
      </c>
      <c r="J118" s="367">
        <f>SUM(J119:J120)</f>
        <v>0</v>
      </c>
      <c r="K118" s="326">
        <f>SUM(K119:K120)</f>
        <v>0</v>
      </c>
      <c r="L118" s="325">
        <f>SUM(L119:L120)</f>
        <v>0</v>
      </c>
    </row>
    <row r="119" spans="1:13" ht="13.5" hidden="1" customHeight="1">
      <c r="A119" s="340">
        <v>2</v>
      </c>
      <c r="B119" s="336">
        <v>6</v>
      </c>
      <c r="C119" s="337">
        <v>1</v>
      </c>
      <c r="D119" s="338">
        <v>1</v>
      </c>
      <c r="E119" s="336">
        <v>1</v>
      </c>
      <c r="F119" s="372">
        <v>1</v>
      </c>
      <c r="G119" s="338" t="s">
        <v>80</v>
      </c>
      <c r="H119" s="324">
        <v>85</v>
      </c>
      <c r="I119" s="344">
        <v>0</v>
      </c>
      <c r="J119" s="344">
        <v>0</v>
      </c>
      <c r="K119" s="344">
        <v>0</v>
      </c>
      <c r="L119" s="344">
        <v>0</v>
      </c>
      <c r="M119" s="43"/>
    </row>
    <row r="120" spans="1:13" ht="12.75" hidden="1" customHeight="1">
      <c r="A120" s="357">
        <v>2</v>
      </c>
      <c r="B120" s="331">
        <v>6</v>
      </c>
      <c r="C120" s="329">
        <v>1</v>
      </c>
      <c r="D120" s="330">
        <v>1</v>
      </c>
      <c r="E120" s="331">
        <v>1</v>
      </c>
      <c r="F120" s="374">
        <v>2</v>
      </c>
      <c r="G120" s="330" t="s">
        <v>81</v>
      </c>
      <c r="H120" s="324">
        <v>86</v>
      </c>
      <c r="I120" s="342">
        <v>0</v>
      </c>
      <c r="J120" s="342">
        <v>0</v>
      </c>
      <c r="K120" s="342">
        <v>0</v>
      </c>
      <c r="L120" s="342">
        <v>0</v>
      </c>
    </row>
    <row r="121" spans="1:13" ht="25.5" hidden="1" customHeight="1">
      <c r="A121" s="340">
        <v>2</v>
      </c>
      <c r="B121" s="336">
        <v>6</v>
      </c>
      <c r="C121" s="337">
        <v>2</v>
      </c>
      <c r="D121" s="338"/>
      <c r="E121" s="336"/>
      <c r="F121" s="372"/>
      <c r="G121" s="338" t="s">
        <v>82</v>
      </c>
      <c r="H121" s="324">
        <v>87</v>
      </c>
      <c r="I121" s="325">
        <f t="shared" ref="I121:L123" si="8">I122</f>
        <v>0</v>
      </c>
      <c r="J121" s="367">
        <f t="shared" si="8"/>
        <v>0</v>
      </c>
      <c r="K121" s="326">
        <f t="shared" si="8"/>
        <v>0</v>
      </c>
      <c r="L121" s="325">
        <f t="shared" si="8"/>
        <v>0</v>
      </c>
      <c r="M121" s="43"/>
    </row>
    <row r="122" spans="1:13" ht="14.25" hidden="1" customHeight="1">
      <c r="A122" s="340">
        <v>2</v>
      </c>
      <c r="B122" s="336">
        <v>6</v>
      </c>
      <c r="C122" s="337">
        <v>2</v>
      </c>
      <c r="D122" s="338">
        <v>1</v>
      </c>
      <c r="E122" s="336"/>
      <c r="F122" s="372"/>
      <c r="G122" s="338" t="s">
        <v>82</v>
      </c>
      <c r="H122" s="324">
        <v>88</v>
      </c>
      <c r="I122" s="325">
        <f t="shared" si="8"/>
        <v>0</v>
      </c>
      <c r="J122" s="367">
        <f t="shared" si="8"/>
        <v>0</v>
      </c>
      <c r="K122" s="326">
        <f t="shared" si="8"/>
        <v>0</v>
      </c>
      <c r="L122" s="325">
        <f t="shared" si="8"/>
        <v>0</v>
      </c>
      <c r="M122" s="43"/>
    </row>
    <row r="123" spans="1:13" ht="14.25" hidden="1" customHeight="1">
      <c r="A123" s="340">
        <v>2</v>
      </c>
      <c r="B123" s="336">
        <v>6</v>
      </c>
      <c r="C123" s="337">
        <v>2</v>
      </c>
      <c r="D123" s="338">
        <v>1</v>
      </c>
      <c r="E123" s="336">
        <v>1</v>
      </c>
      <c r="F123" s="372"/>
      <c r="G123" s="338" t="s">
        <v>82</v>
      </c>
      <c r="H123" s="324">
        <v>89</v>
      </c>
      <c r="I123" s="377">
        <f t="shared" si="8"/>
        <v>0</v>
      </c>
      <c r="J123" s="378">
        <f t="shared" si="8"/>
        <v>0</v>
      </c>
      <c r="K123" s="379">
        <f t="shared" si="8"/>
        <v>0</v>
      </c>
      <c r="L123" s="377">
        <f t="shared" si="8"/>
        <v>0</v>
      </c>
      <c r="M123" s="43"/>
    </row>
    <row r="124" spans="1:13" ht="25.5" hidden="1" customHeight="1">
      <c r="A124" s="340">
        <v>2</v>
      </c>
      <c r="B124" s="336">
        <v>6</v>
      </c>
      <c r="C124" s="337">
        <v>2</v>
      </c>
      <c r="D124" s="338">
        <v>1</v>
      </c>
      <c r="E124" s="336">
        <v>1</v>
      </c>
      <c r="F124" s="372">
        <v>1</v>
      </c>
      <c r="G124" s="338" t="s">
        <v>82</v>
      </c>
      <c r="H124" s="324">
        <v>90</v>
      </c>
      <c r="I124" s="344">
        <v>0</v>
      </c>
      <c r="J124" s="344">
        <v>0</v>
      </c>
      <c r="K124" s="344">
        <v>0</v>
      </c>
      <c r="L124" s="344">
        <v>0</v>
      </c>
      <c r="M124" s="43"/>
    </row>
    <row r="125" spans="1:13" ht="26.25" hidden="1" customHeight="1">
      <c r="A125" s="357">
        <v>2</v>
      </c>
      <c r="B125" s="331">
        <v>6</v>
      </c>
      <c r="C125" s="329">
        <v>3</v>
      </c>
      <c r="D125" s="330"/>
      <c r="E125" s="331"/>
      <c r="F125" s="374"/>
      <c r="G125" s="330" t="s">
        <v>83</v>
      </c>
      <c r="H125" s="324">
        <v>91</v>
      </c>
      <c r="I125" s="347">
        <f t="shared" ref="I125:L127" si="9">I126</f>
        <v>0</v>
      </c>
      <c r="J125" s="369">
        <f t="shared" si="9"/>
        <v>0</v>
      </c>
      <c r="K125" s="348">
        <f t="shared" si="9"/>
        <v>0</v>
      </c>
      <c r="L125" s="347">
        <f t="shared" si="9"/>
        <v>0</v>
      </c>
      <c r="M125" s="43"/>
    </row>
    <row r="126" spans="1:13" ht="25.5" hidden="1" customHeight="1">
      <c r="A126" s="340">
        <v>2</v>
      </c>
      <c r="B126" s="336">
        <v>6</v>
      </c>
      <c r="C126" s="337">
        <v>3</v>
      </c>
      <c r="D126" s="338">
        <v>1</v>
      </c>
      <c r="E126" s="336"/>
      <c r="F126" s="372"/>
      <c r="G126" s="338" t="s">
        <v>83</v>
      </c>
      <c r="H126" s="324">
        <v>92</v>
      </c>
      <c r="I126" s="325">
        <f t="shared" si="9"/>
        <v>0</v>
      </c>
      <c r="J126" s="367">
        <f t="shared" si="9"/>
        <v>0</v>
      </c>
      <c r="K126" s="326">
        <f t="shared" si="9"/>
        <v>0</v>
      </c>
      <c r="L126" s="325">
        <f t="shared" si="9"/>
        <v>0</v>
      </c>
      <c r="M126" s="43"/>
    </row>
    <row r="127" spans="1:13" ht="26.25" hidden="1" customHeight="1">
      <c r="A127" s="340">
        <v>2</v>
      </c>
      <c r="B127" s="336">
        <v>6</v>
      </c>
      <c r="C127" s="337">
        <v>3</v>
      </c>
      <c r="D127" s="338">
        <v>1</v>
      </c>
      <c r="E127" s="336">
        <v>1</v>
      </c>
      <c r="F127" s="372"/>
      <c r="G127" s="338" t="s">
        <v>83</v>
      </c>
      <c r="H127" s="324">
        <v>93</v>
      </c>
      <c r="I127" s="325">
        <f t="shared" si="9"/>
        <v>0</v>
      </c>
      <c r="J127" s="367">
        <f t="shared" si="9"/>
        <v>0</v>
      </c>
      <c r="K127" s="326">
        <f t="shared" si="9"/>
        <v>0</v>
      </c>
      <c r="L127" s="325">
        <f t="shared" si="9"/>
        <v>0</v>
      </c>
      <c r="M127" s="43"/>
    </row>
    <row r="128" spans="1:13" ht="27" hidden="1" customHeight="1">
      <c r="A128" s="340">
        <v>2</v>
      </c>
      <c r="B128" s="336">
        <v>6</v>
      </c>
      <c r="C128" s="337">
        <v>3</v>
      </c>
      <c r="D128" s="338">
        <v>1</v>
      </c>
      <c r="E128" s="336">
        <v>1</v>
      </c>
      <c r="F128" s="372">
        <v>1</v>
      </c>
      <c r="G128" s="338" t="s">
        <v>83</v>
      </c>
      <c r="H128" s="324">
        <v>94</v>
      </c>
      <c r="I128" s="344">
        <v>0</v>
      </c>
      <c r="J128" s="344">
        <v>0</v>
      </c>
      <c r="K128" s="344">
        <v>0</v>
      </c>
      <c r="L128" s="344">
        <v>0</v>
      </c>
      <c r="M128" s="43"/>
    </row>
    <row r="129" spans="1:13" ht="25.5" hidden="1" customHeight="1">
      <c r="A129" s="357">
        <v>2</v>
      </c>
      <c r="B129" s="331">
        <v>6</v>
      </c>
      <c r="C129" s="329">
        <v>4</v>
      </c>
      <c r="D129" s="330"/>
      <c r="E129" s="331"/>
      <c r="F129" s="374"/>
      <c r="G129" s="330" t="s">
        <v>84</v>
      </c>
      <c r="H129" s="324">
        <v>95</v>
      </c>
      <c r="I129" s="347">
        <f t="shared" ref="I129:L131" si="10">I130</f>
        <v>0</v>
      </c>
      <c r="J129" s="369">
        <f t="shared" si="10"/>
        <v>0</v>
      </c>
      <c r="K129" s="348">
        <f t="shared" si="10"/>
        <v>0</v>
      </c>
      <c r="L129" s="347">
        <f t="shared" si="10"/>
        <v>0</v>
      </c>
      <c r="M129" s="43"/>
    </row>
    <row r="130" spans="1:13" ht="27" hidden="1" customHeight="1">
      <c r="A130" s="340">
        <v>2</v>
      </c>
      <c r="B130" s="336">
        <v>6</v>
      </c>
      <c r="C130" s="337">
        <v>4</v>
      </c>
      <c r="D130" s="338">
        <v>1</v>
      </c>
      <c r="E130" s="336"/>
      <c r="F130" s="372"/>
      <c r="G130" s="338" t="s">
        <v>84</v>
      </c>
      <c r="H130" s="324">
        <v>96</v>
      </c>
      <c r="I130" s="325">
        <f t="shared" si="10"/>
        <v>0</v>
      </c>
      <c r="J130" s="367">
        <f t="shared" si="10"/>
        <v>0</v>
      </c>
      <c r="K130" s="326">
        <f t="shared" si="10"/>
        <v>0</v>
      </c>
      <c r="L130" s="325">
        <f t="shared" si="10"/>
        <v>0</v>
      </c>
      <c r="M130" s="43"/>
    </row>
    <row r="131" spans="1:13" ht="27" hidden="1" customHeight="1">
      <c r="A131" s="340">
        <v>2</v>
      </c>
      <c r="B131" s="336">
        <v>6</v>
      </c>
      <c r="C131" s="337">
        <v>4</v>
      </c>
      <c r="D131" s="338">
        <v>1</v>
      </c>
      <c r="E131" s="336">
        <v>1</v>
      </c>
      <c r="F131" s="372"/>
      <c r="G131" s="338" t="s">
        <v>84</v>
      </c>
      <c r="H131" s="324">
        <v>97</v>
      </c>
      <c r="I131" s="325">
        <f t="shared" si="10"/>
        <v>0</v>
      </c>
      <c r="J131" s="367">
        <f t="shared" si="10"/>
        <v>0</v>
      </c>
      <c r="K131" s="326">
        <f t="shared" si="10"/>
        <v>0</v>
      </c>
      <c r="L131" s="325">
        <f t="shared" si="10"/>
        <v>0</v>
      </c>
      <c r="M131" s="43"/>
    </row>
    <row r="132" spans="1:13" ht="27.75" hidden="1" customHeight="1">
      <c r="A132" s="340">
        <v>2</v>
      </c>
      <c r="B132" s="336">
        <v>6</v>
      </c>
      <c r="C132" s="337">
        <v>4</v>
      </c>
      <c r="D132" s="338">
        <v>1</v>
      </c>
      <c r="E132" s="336">
        <v>1</v>
      </c>
      <c r="F132" s="372">
        <v>1</v>
      </c>
      <c r="G132" s="338" t="s">
        <v>84</v>
      </c>
      <c r="H132" s="324">
        <v>98</v>
      </c>
      <c r="I132" s="344">
        <v>0</v>
      </c>
      <c r="J132" s="344">
        <v>0</v>
      </c>
      <c r="K132" s="344">
        <v>0</v>
      </c>
      <c r="L132" s="344">
        <v>0</v>
      </c>
      <c r="M132" s="43"/>
    </row>
    <row r="133" spans="1:13" ht="27" hidden="1" customHeight="1">
      <c r="A133" s="349">
        <v>2</v>
      </c>
      <c r="B133" s="358">
        <v>6</v>
      </c>
      <c r="C133" s="359">
        <v>5</v>
      </c>
      <c r="D133" s="361"/>
      <c r="E133" s="358"/>
      <c r="F133" s="380"/>
      <c r="G133" s="361" t="s">
        <v>85</v>
      </c>
      <c r="H133" s="324">
        <v>99</v>
      </c>
      <c r="I133" s="354">
        <f t="shared" ref="I133:L135" si="11">I134</f>
        <v>0</v>
      </c>
      <c r="J133" s="381">
        <f t="shared" si="11"/>
        <v>0</v>
      </c>
      <c r="K133" s="355">
        <f t="shared" si="11"/>
        <v>0</v>
      </c>
      <c r="L133" s="354">
        <f t="shared" si="11"/>
        <v>0</v>
      </c>
      <c r="M133" s="43"/>
    </row>
    <row r="134" spans="1:13" ht="29.25" hidden="1" customHeight="1">
      <c r="A134" s="340">
        <v>2</v>
      </c>
      <c r="B134" s="336">
        <v>6</v>
      </c>
      <c r="C134" s="337">
        <v>5</v>
      </c>
      <c r="D134" s="338">
        <v>1</v>
      </c>
      <c r="E134" s="336"/>
      <c r="F134" s="372"/>
      <c r="G134" s="361" t="s">
        <v>85</v>
      </c>
      <c r="H134" s="324">
        <v>100</v>
      </c>
      <c r="I134" s="325">
        <f t="shared" si="11"/>
        <v>0</v>
      </c>
      <c r="J134" s="367">
        <f t="shared" si="11"/>
        <v>0</v>
      </c>
      <c r="K134" s="326">
        <f t="shared" si="11"/>
        <v>0</v>
      </c>
      <c r="L134" s="325">
        <f t="shared" si="11"/>
        <v>0</v>
      </c>
      <c r="M134" s="43"/>
    </row>
    <row r="135" spans="1:13" ht="25.5" hidden="1" customHeight="1">
      <c r="A135" s="340">
        <v>2</v>
      </c>
      <c r="B135" s="336">
        <v>6</v>
      </c>
      <c r="C135" s="337">
        <v>5</v>
      </c>
      <c r="D135" s="338">
        <v>1</v>
      </c>
      <c r="E135" s="336">
        <v>1</v>
      </c>
      <c r="F135" s="372"/>
      <c r="G135" s="361" t="s">
        <v>85</v>
      </c>
      <c r="H135" s="324">
        <v>101</v>
      </c>
      <c r="I135" s="325">
        <f t="shared" si="11"/>
        <v>0</v>
      </c>
      <c r="J135" s="367">
        <f t="shared" si="11"/>
        <v>0</v>
      </c>
      <c r="K135" s="326">
        <f t="shared" si="11"/>
        <v>0</v>
      </c>
      <c r="L135" s="325">
        <f t="shared" si="11"/>
        <v>0</v>
      </c>
      <c r="M135" s="43"/>
    </row>
    <row r="136" spans="1:13" ht="27.75" hidden="1" customHeight="1">
      <c r="A136" s="336">
        <v>2</v>
      </c>
      <c r="B136" s="337">
        <v>6</v>
      </c>
      <c r="C136" s="336">
        <v>5</v>
      </c>
      <c r="D136" s="336">
        <v>1</v>
      </c>
      <c r="E136" s="338">
        <v>1</v>
      </c>
      <c r="F136" s="372">
        <v>1</v>
      </c>
      <c r="G136" s="336" t="s">
        <v>86</v>
      </c>
      <c r="H136" s="324">
        <v>102</v>
      </c>
      <c r="I136" s="344">
        <v>0</v>
      </c>
      <c r="J136" s="344">
        <v>0</v>
      </c>
      <c r="K136" s="344">
        <v>0</v>
      </c>
      <c r="L136" s="344">
        <v>0</v>
      </c>
      <c r="M136" s="43"/>
    </row>
    <row r="137" spans="1:13" ht="27.75" hidden="1" customHeight="1">
      <c r="A137" s="340">
        <v>2</v>
      </c>
      <c r="B137" s="337">
        <v>6</v>
      </c>
      <c r="C137" s="336">
        <v>6</v>
      </c>
      <c r="D137" s="337"/>
      <c r="E137" s="338"/>
      <c r="F137" s="339"/>
      <c r="G137" s="92" t="s">
        <v>87</v>
      </c>
      <c r="H137" s="324">
        <v>103</v>
      </c>
      <c r="I137" s="326">
        <f t="shared" ref="I137:L139" si="12">I138</f>
        <v>0</v>
      </c>
      <c r="J137" s="325">
        <f t="shared" si="12"/>
        <v>0</v>
      </c>
      <c r="K137" s="325">
        <f t="shared" si="12"/>
        <v>0</v>
      </c>
      <c r="L137" s="325">
        <f t="shared" si="12"/>
        <v>0</v>
      </c>
      <c r="M137" s="43"/>
    </row>
    <row r="138" spans="1:13" ht="27.75" hidden="1" customHeight="1">
      <c r="A138" s="340">
        <v>2</v>
      </c>
      <c r="B138" s="337">
        <v>6</v>
      </c>
      <c r="C138" s="336">
        <v>6</v>
      </c>
      <c r="D138" s="337">
        <v>1</v>
      </c>
      <c r="E138" s="338"/>
      <c r="F138" s="339"/>
      <c r="G138" s="92" t="s">
        <v>87</v>
      </c>
      <c r="H138" s="324">
        <v>104</v>
      </c>
      <c r="I138" s="325">
        <f t="shared" si="12"/>
        <v>0</v>
      </c>
      <c r="J138" s="325">
        <f t="shared" si="12"/>
        <v>0</v>
      </c>
      <c r="K138" s="325">
        <f t="shared" si="12"/>
        <v>0</v>
      </c>
      <c r="L138" s="325">
        <f t="shared" si="12"/>
        <v>0</v>
      </c>
      <c r="M138" s="43"/>
    </row>
    <row r="139" spans="1:13" ht="27.75" hidden="1" customHeight="1">
      <c r="A139" s="340">
        <v>2</v>
      </c>
      <c r="B139" s="337">
        <v>6</v>
      </c>
      <c r="C139" s="336">
        <v>6</v>
      </c>
      <c r="D139" s="337">
        <v>1</v>
      </c>
      <c r="E139" s="338">
        <v>1</v>
      </c>
      <c r="F139" s="339"/>
      <c r="G139" s="92" t="s">
        <v>87</v>
      </c>
      <c r="H139" s="324">
        <v>105</v>
      </c>
      <c r="I139" s="325">
        <f t="shared" si="12"/>
        <v>0</v>
      </c>
      <c r="J139" s="325">
        <f t="shared" si="12"/>
        <v>0</v>
      </c>
      <c r="K139" s="325">
        <f t="shared" si="12"/>
        <v>0</v>
      </c>
      <c r="L139" s="325">
        <f t="shared" si="12"/>
        <v>0</v>
      </c>
      <c r="M139" s="43"/>
    </row>
    <row r="140" spans="1:13" ht="27.75" hidden="1" customHeight="1">
      <c r="A140" s="340">
        <v>2</v>
      </c>
      <c r="B140" s="337">
        <v>6</v>
      </c>
      <c r="C140" s="336">
        <v>6</v>
      </c>
      <c r="D140" s="337">
        <v>1</v>
      </c>
      <c r="E140" s="338">
        <v>1</v>
      </c>
      <c r="F140" s="339">
        <v>1</v>
      </c>
      <c r="G140" s="85" t="s">
        <v>87</v>
      </c>
      <c r="H140" s="324">
        <v>106</v>
      </c>
      <c r="I140" s="344">
        <v>0</v>
      </c>
      <c r="J140" s="382">
        <v>0</v>
      </c>
      <c r="K140" s="344">
        <v>0</v>
      </c>
      <c r="L140" s="344">
        <v>0</v>
      </c>
      <c r="M140" s="43"/>
    </row>
    <row r="141" spans="1:13" ht="28.5" hidden="1" customHeight="1">
      <c r="A141" s="371">
        <v>2</v>
      </c>
      <c r="B141" s="320">
        <v>7</v>
      </c>
      <c r="C141" s="320"/>
      <c r="D141" s="321"/>
      <c r="E141" s="321"/>
      <c r="F141" s="323"/>
      <c r="G141" s="322" t="s">
        <v>88</v>
      </c>
      <c r="H141" s="324">
        <v>107</v>
      </c>
      <c r="I141" s="326">
        <f>SUM(I142+I147+I155)</f>
        <v>0</v>
      </c>
      <c r="J141" s="367">
        <f>SUM(J142+J147+J155)</f>
        <v>0</v>
      </c>
      <c r="K141" s="326">
        <f>SUM(K142+K147+K155)</f>
        <v>0</v>
      </c>
      <c r="L141" s="325">
        <f>SUM(L142+L147+L155)</f>
        <v>0</v>
      </c>
      <c r="M141" s="43"/>
    </row>
    <row r="142" spans="1:13" ht="12.75" hidden="1" customHeight="1">
      <c r="A142" s="340">
        <v>2</v>
      </c>
      <c r="B142" s="336">
        <v>7</v>
      </c>
      <c r="C142" s="336">
        <v>1</v>
      </c>
      <c r="D142" s="337"/>
      <c r="E142" s="337"/>
      <c r="F142" s="339"/>
      <c r="G142" s="338" t="s">
        <v>89</v>
      </c>
      <c r="H142" s="324">
        <v>108</v>
      </c>
      <c r="I142" s="326">
        <f t="shared" ref="I142:L143" si="13">I143</f>
        <v>0</v>
      </c>
      <c r="J142" s="367">
        <f t="shared" si="13"/>
        <v>0</v>
      </c>
      <c r="K142" s="326">
        <f t="shared" si="13"/>
        <v>0</v>
      </c>
      <c r="L142" s="325">
        <f t="shared" si="13"/>
        <v>0</v>
      </c>
    </row>
    <row r="143" spans="1:13" ht="24" hidden="1" customHeight="1">
      <c r="A143" s="340">
        <v>2</v>
      </c>
      <c r="B143" s="336">
        <v>7</v>
      </c>
      <c r="C143" s="336">
        <v>1</v>
      </c>
      <c r="D143" s="337">
        <v>1</v>
      </c>
      <c r="E143" s="337"/>
      <c r="F143" s="339"/>
      <c r="G143" s="338" t="s">
        <v>89</v>
      </c>
      <c r="H143" s="324">
        <v>109</v>
      </c>
      <c r="I143" s="326">
        <f t="shared" si="13"/>
        <v>0</v>
      </c>
      <c r="J143" s="367">
        <f t="shared" si="13"/>
        <v>0</v>
      </c>
      <c r="K143" s="326">
        <f t="shared" si="13"/>
        <v>0</v>
      </c>
      <c r="L143" s="325">
        <f t="shared" si="13"/>
        <v>0</v>
      </c>
      <c r="M143" s="43"/>
    </row>
    <row r="144" spans="1:13" ht="28.5" hidden="1" customHeight="1">
      <c r="A144" s="340">
        <v>2</v>
      </c>
      <c r="B144" s="336">
        <v>7</v>
      </c>
      <c r="C144" s="336">
        <v>1</v>
      </c>
      <c r="D144" s="337">
        <v>1</v>
      </c>
      <c r="E144" s="337">
        <v>1</v>
      </c>
      <c r="F144" s="339"/>
      <c r="G144" s="338" t="s">
        <v>89</v>
      </c>
      <c r="H144" s="324">
        <v>110</v>
      </c>
      <c r="I144" s="326">
        <f>SUM(I145:I146)</f>
        <v>0</v>
      </c>
      <c r="J144" s="367">
        <f>SUM(J145:J146)</f>
        <v>0</v>
      </c>
      <c r="K144" s="326">
        <f>SUM(K145:K146)</f>
        <v>0</v>
      </c>
      <c r="L144" s="325">
        <f>SUM(L145:L146)</f>
        <v>0</v>
      </c>
      <c r="M144" s="43"/>
    </row>
    <row r="145" spans="1:13" ht="26.25" hidden="1" customHeight="1">
      <c r="A145" s="357">
        <v>2</v>
      </c>
      <c r="B145" s="331">
        <v>7</v>
      </c>
      <c r="C145" s="357">
        <v>1</v>
      </c>
      <c r="D145" s="336">
        <v>1</v>
      </c>
      <c r="E145" s="329">
        <v>1</v>
      </c>
      <c r="F145" s="332">
        <v>1</v>
      </c>
      <c r="G145" s="330" t="s">
        <v>90</v>
      </c>
      <c r="H145" s="324">
        <v>111</v>
      </c>
      <c r="I145" s="383">
        <v>0</v>
      </c>
      <c r="J145" s="383">
        <v>0</v>
      </c>
      <c r="K145" s="383">
        <v>0</v>
      </c>
      <c r="L145" s="383">
        <v>0</v>
      </c>
      <c r="M145" s="43"/>
    </row>
    <row r="146" spans="1:13" ht="24" hidden="1" customHeight="1">
      <c r="A146" s="336">
        <v>2</v>
      </c>
      <c r="B146" s="336">
        <v>7</v>
      </c>
      <c r="C146" s="340">
        <v>1</v>
      </c>
      <c r="D146" s="336">
        <v>1</v>
      </c>
      <c r="E146" s="337">
        <v>1</v>
      </c>
      <c r="F146" s="339">
        <v>2</v>
      </c>
      <c r="G146" s="338" t="s">
        <v>91</v>
      </c>
      <c r="H146" s="324">
        <v>112</v>
      </c>
      <c r="I146" s="343">
        <v>0</v>
      </c>
      <c r="J146" s="343">
        <v>0</v>
      </c>
      <c r="K146" s="343">
        <v>0</v>
      </c>
      <c r="L146" s="343">
        <v>0</v>
      </c>
      <c r="M146" s="43"/>
    </row>
    <row r="147" spans="1:13" ht="25.5" hidden="1" customHeight="1">
      <c r="A147" s="349">
        <v>2</v>
      </c>
      <c r="B147" s="350">
        <v>7</v>
      </c>
      <c r="C147" s="349">
        <v>2</v>
      </c>
      <c r="D147" s="350"/>
      <c r="E147" s="351"/>
      <c r="F147" s="353"/>
      <c r="G147" s="352" t="s">
        <v>92</v>
      </c>
      <c r="H147" s="324">
        <v>113</v>
      </c>
      <c r="I147" s="334">
        <f t="shared" ref="I147:L148" si="14">I148</f>
        <v>0</v>
      </c>
      <c r="J147" s="370">
        <f t="shared" si="14"/>
        <v>0</v>
      </c>
      <c r="K147" s="334">
        <f t="shared" si="14"/>
        <v>0</v>
      </c>
      <c r="L147" s="335">
        <f t="shared" si="14"/>
        <v>0</v>
      </c>
      <c r="M147" s="43"/>
    </row>
    <row r="148" spans="1:13" ht="25.5" hidden="1" customHeight="1">
      <c r="A148" s="340">
        <v>2</v>
      </c>
      <c r="B148" s="336">
        <v>7</v>
      </c>
      <c r="C148" s="340">
        <v>2</v>
      </c>
      <c r="D148" s="336">
        <v>1</v>
      </c>
      <c r="E148" s="337"/>
      <c r="F148" s="339"/>
      <c r="G148" s="338" t="s">
        <v>93</v>
      </c>
      <c r="H148" s="324">
        <v>114</v>
      </c>
      <c r="I148" s="326">
        <f t="shared" si="14"/>
        <v>0</v>
      </c>
      <c r="J148" s="367">
        <f t="shared" si="14"/>
        <v>0</v>
      </c>
      <c r="K148" s="326">
        <f t="shared" si="14"/>
        <v>0</v>
      </c>
      <c r="L148" s="325">
        <f t="shared" si="14"/>
        <v>0</v>
      </c>
      <c r="M148" s="43"/>
    </row>
    <row r="149" spans="1:13" ht="25.5" hidden="1" customHeight="1">
      <c r="A149" s="340">
        <v>2</v>
      </c>
      <c r="B149" s="336">
        <v>7</v>
      </c>
      <c r="C149" s="340">
        <v>2</v>
      </c>
      <c r="D149" s="336">
        <v>1</v>
      </c>
      <c r="E149" s="337">
        <v>1</v>
      </c>
      <c r="F149" s="339"/>
      <c r="G149" s="338" t="s">
        <v>93</v>
      </c>
      <c r="H149" s="324">
        <v>115</v>
      </c>
      <c r="I149" s="326">
        <f>SUM(I150:I151)</f>
        <v>0</v>
      </c>
      <c r="J149" s="367">
        <f>SUM(J150:J151)</f>
        <v>0</v>
      </c>
      <c r="K149" s="326">
        <f>SUM(K150:K151)</f>
        <v>0</v>
      </c>
      <c r="L149" s="325">
        <f>SUM(L150:L151)</f>
        <v>0</v>
      </c>
      <c r="M149" s="43"/>
    </row>
    <row r="150" spans="1:13" ht="23.25" hidden="1" customHeight="1">
      <c r="A150" s="340">
        <v>2</v>
      </c>
      <c r="B150" s="336">
        <v>7</v>
      </c>
      <c r="C150" s="340">
        <v>2</v>
      </c>
      <c r="D150" s="336">
        <v>1</v>
      </c>
      <c r="E150" s="337">
        <v>1</v>
      </c>
      <c r="F150" s="339">
        <v>1</v>
      </c>
      <c r="G150" s="338" t="s">
        <v>94</v>
      </c>
      <c r="H150" s="324">
        <v>116</v>
      </c>
      <c r="I150" s="343">
        <v>0</v>
      </c>
      <c r="J150" s="343">
        <v>0</v>
      </c>
      <c r="K150" s="343">
        <v>0</v>
      </c>
      <c r="L150" s="343">
        <v>0</v>
      </c>
      <c r="M150" s="43"/>
    </row>
    <row r="151" spans="1:13" ht="26.25" hidden="1" customHeight="1">
      <c r="A151" s="340">
        <v>2</v>
      </c>
      <c r="B151" s="336">
        <v>7</v>
      </c>
      <c r="C151" s="340">
        <v>2</v>
      </c>
      <c r="D151" s="336">
        <v>1</v>
      </c>
      <c r="E151" s="337">
        <v>1</v>
      </c>
      <c r="F151" s="339">
        <v>2</v>
      </c>
      <c r="G151" s="338" t="s">
        <v>95</v>
      </c>
      <c r="H151" s="324">
        <v>117</v>
      </c>
      <c r="I151" s="343">
        <v>0</v>
      </c>
      <c r="J151" s="343">
        <v>0</v>
      </c>
      <c r="K151" s="343">
        <v>0</v>
      </c>
      <c r="L151" s="343">
        <v>0</v>
      </c>
      <c r="M151" s="43"/>
    </row>
    <row r="152" spans="1:13" ht="27.75" hidden="1" customHeight="1">
      <c r="A152" s="340">
        <v>2</v>
      </c>
      <c r="B152" s="336">
        <v>7</v>
      </c>
      <c r="C152" s="340">
        <v>2</v>
      </c>
      <c r="D152" s="336">
        <v>2</v>
      </c>
      <c r="E152" s="337"/>
      <c r="F152" s="339"/>
      <c r="G152" s="338" t="s">
        <v>96</v>
      </c>
      <c r="H152" s="324">
        <v>118</v>
      </c>
      <c r="I152" s="326">
        <f>I153</f>
        <v>0</v>
      </c>
      <c r="J152" s="326">
        <f>J153</f>
        <v>0</v>
      </c>
      <c r="K152" s="326">
        <f>K153</f>
        <v>0</v>
      </c>
      <c r="L152" s="326">
        <f>L153</f>
        <v>0</v>
      </c>
      <c r="M152" s="43"/>
    </row>
    <row r="153" spans="1:13" ht="24.75" hidden="1" customHeight="1">
      <c r="A153" s="340">
        <v>2</v>
      </c>
      <c r="B153" s="336">
        <v>7</v>
      </c>
      <c r="C153" s="340">
        <v>2</v>
      </c>
      <c r="D153" s="336">
        <v>2</v>
      </c>
      <c r="E153" s="337">
        <v>1</v>
      </c>
      <c r="F153" s="339"/>
      <c r="G153" s="338" t="s">
        <v>96</v>
      </c>
      <c r="H153" s="324">
        <v>119</v>
      </c>
      <c r="I153" s="326">
        <f>SUM(I154)</f>
        <v>0</v>
      </c>
      <c r="J153" s="326">
        <f>SUM(J154)</f>
        <v>0</v>
      </c>
      <c r="K153" s="326">
        <f>SUM(K154)</f>
        <v>0</v>
      </c>
      <c r="L153" s="326">
        <f>SUM(L154)</f>
        <v>0</v>
      </c>
      <c r="M153" s="43"/>
    </row>
    <row r="154" spans="1:13" ht="27" hidden="1" customHeight="1">
      <c r="A154" s="340">
        <v>2</v>
      </c>
      <c r="B154" s="336">
        <v>7</v>
      </c>
      <c r="C154" s="340">
        <v>2</v>
      </c>
      <c r="D154" s="336">
        <v>2</v>
      </c>
      <c r="E154" s="337">
        <v>1</v>
      </c>
      <c r="F154" s="339">
        <v>1</v>
      </c>
      <c r="G154" s="338" t="s">
        <v>96</v>
      </c>
      <c r="H154" s="324">
        <v>120</v>
      </c>
      <c r="I154" s="343">
        <v>0</v>
      </c>
      <c r="J154" s="343">
        <v>0</v>
      </c>
      <c r="K154" s="343">
        <v>0</v>
      </c>
      <c r="L154" s="343">
        <v>0</v>
      </c>
      <c r="M154" s="43"/>
    </row>
    <row r="155" spans="1:13" ht="12.75" hidden="1" customHeight="1">
      <c r="A155" s="340">
        <v>2</v>
      </c>
      <c r="B155" s="336">
        <v>7</v>
      </c>
      <c r="C155" s="340">
        <v>3</v>
      </c>
      <c r="D155" s="336"/>
      <c r="E155" s="337"/>
      <c r="F155" s="339"/>
      <c r="G155" s="338" t="s">
        <v>97</v>
      </c>
      <c r="H155" s="324">
        <v>121</v>
      </c>
      <c r="I155" s="326">
        <f t="shared" ref="I155:L156" si="15">I156</f>
        <v>0</v>
      </c>
      <c r="J155" s="367">
        <f t="shared" si="15"/>
        <v>0</v>
      </c>
      <c r="K155" s="326">
        <f t="shared" si="15"/>
        <v>0</v>
      </c>
      <c r="L155" s="325">
        <f t="shared" si="15"/>
        <v>0</v>
      </c>
    </row>
    <row r="156" spans="1:13" ht="12.75" hidden="1" customHeight="1">
      <c r="A156" s="349">
        <v>2</v>
      </c>
      <c r="B156" s="358">
        <v>7</v>
      </c>
      <c r="C156" s="384">
        <v>3</v>
      </c>
      <c r="D156" s="358">
        <v>1</v>
      </c>
      <c r="E156" s="359"/>
      <c r="F156" s="360"/>
      <c r="G156" s="361" t="s">
        <v>97</v>
      </c>
      <c r="H156" s="324">
        <v>122</v>
      </c>
      <c r="I156" s="355">
        <f t="shared" si="15"/>
        <v>0</v>
      </c>
      <c r="J156" s="381">
        <f t="shared" si="15"/>
        <v>0</v>
      </c>
      <c r="K156" s="355">
        <f t="shared" si="15"/>
        <v>0</v>
      </c>
      <c r="L156" s="354">
        <f t="shared" si="15"/>
        <v>0</v>
      </c>
    </row>
    <row r="157" spans="1:13" ht="12.75" hidden="1" customHeight="1">
      <c r="A157" s="340">
        <v>2</v>
      </c>
      <c r="B157" s="336">
        <v>7</v>
      </c>
      <c r="C157" s="340">
        <v>3</v>
      </c>
      <c r="D157" s="336">
        <v>1</v>
      </c>
      <c r="E157" s="337">
        <v>1</v>
      </c>
      <c r="F157" s="339"/>
      <c r="G157" s="338" t="s">
        <v>97</v>
      </c>
      <c r="H157" s="324">
        <v>123</v>
      </c>
      <c r="I157" s="326">
        <f>SUM(I158:I159)</f>
        <v>0</v>
      </c>
      <c r="J157" s="367">
        <f>SUM(J158:J159)</f>
        <v>0</v>
      </c>
      <c r="K157" s="326">
        <f>SUM(K158:K159)</f>
        <v>0</v>
      </c>
      <c r="L157" s="325">
        <f>SUM(L158:L159)</f>
        <v>0</v>
      </c>
    </row>
    <row r="158" spans="1:13" ht="12.75" hidden="1" customHeight="1">
      <c r="A158" s="357">
        <v>2</v>
      </c>
      <c r="B158" s="331">
        <v>7</v>
      </c>
      <c r="C158" s="357">
        <v>3</v>
      </c>
      <c r="D158" s="331">
        <v>1</v>
      </c>
      <c r="E158" s="329">
        <v>1</v>
      </c>
      <c r="F158" s="332">
        <v>1</v>
      </c>
      <c r="G158" s="330" t="s">
        <v>98</v>
      </c>
      <c r="H158" s="324">
        <v>124</v>
      </c>
      <c r="I158" s="383">
        <v>0</v>
      </c>
      <c r="J158" s="383">
        <v>0</v>
      </c>
      <c r="K158" s="383">
        <v>0</v>
      </c>
      <c r="L158" s="383">
        <v>0</v>
      </c>
    </row>
    <row r="159" spans="1:13" ht="25.5" hidden="1" customHeight="1">
      <c r="A159" s="340">
        <v>2</v>
      </c>
      <c r="B159" s="336">
        <v>7</v>
      </c>
      <c r="C159" s="340">
        <v>3</v>
      </c>
      <c r="D159" s="336">
        <v>1</v>
      </c>
      <c r="E159" s="337">
        <v>1</v>
      </c>
      <c r="F159" s="339">
        <v>2</v>
      </c>
      <c r="G159" s="338" t="s">
        <v>99</v>
      </c>
      <c r="H159" s="324">
        <v>125</v>
      </c>
      <c r="I159" s="343">
        <v>0</v>
      </c>
      <c r="J159" s="344">
        <v>0</v>
      </c>
      <c r="K159" s="344">
        <v>0</v>
      </c>
      <c r="L159" s="344">
        <v>0</v>
      </c>
      <c r="M159" s="43"/>
    </row>
    <row r="160" spans="1:13" ht="24" hidden="1" customHeight="1">
      <c r="A160" s="371">
        <v>2</v>
      </c>
      <c r="B160" s="371">
        <v>8</v>
      </c>
      <c r="C160" s="320"/>
      <c r="D160" s="346"/>
      <c r="E160" s="328"/>
      <c r="F160" s="385"/>
      <c r="G160" s="333" t="s">
        <v>100</v>
      </c>
      <c r="H160" s="324">
        <v>126</v>
      </c>
      <c r="I160" s="348">
        <f>I161</f>
        <v>0</v>
      </c>
      <c r="J160" s="369">
        <f>J161</f>
        <v>0</v>
      </c>
      <c r="K160" s="348">
        <f>K161</f>
        <v>0</v>
      </c>
      <c r="L160" s="347">
        <f>L161</f>
        <v>0</v>
      </c>
      <c r="M160" s="43"/>
    </row>
    <row r="161" spans="1:13" ht="21.75" hidden="1" customHeight="1">
      <c r="A161" s="349">
        <v>2</v>
      </c>
      <c r="B161" s="349">
        <v>8</v>
      </c>
      <c r="C161" s="349">
        <v>1</v>
      </c>
      <c r="D161" s="350"/>
      <c r="E161" s="351"/>
      <c r="F161" s="353"/>
      <c r="G161" s="330" t="s">
        <v>100</v>
      </c>
      <c r="H161" s="324">
        <v>127</v>
      </c>
      <c r="I161" s="348">
        <f>I162+I167</f>
        <v>0</v>
      </c>
      <c r="J161" s="369">
        <f>J162+J167</f>
        <v>0</v>
      </c>
      <c r="K161" s="348">
        <f>K162+K167</f>
        <v>0</v>
      </c>
      <c r="L161" s="347">
        <f>L162+L167</f>
        <v>0</v>
      </c>
      <c r="M161" s="43"/>
    </row>
    <row r="162" spans="1:13" ht="27" hidden="1" customHeight="1">
      <c r="A162" s="340">
        <v>2</v>
      </c>
      <c r="B162" s="336">
        <v>8</v>
      </c>
      <c r="C162" s="338">
        <v>1</v>
      </c>
      <c r="D162" s="336">
        <v>1</v>
      </c>
      <c r="E162" s="337"/>
      <c r="F162" s="339"/>
      <c r="G162" s="338" t="s">
        <v>101</v>
      </c>
      <c r="H162" s="324">
        <v>128</v>
      </c>
      <c r="I162" s="326">
        <f>I163</f>
        <v>0</v>
      </c>
      <c r="J162" s="367">
        <f>J163</f>
        <v>0</v>
      </c>
      <c r="K162" s="326">
        <f>K163</f>
        <v>0</v>
      </c>
      <c r="L162" s="325">
        <f>L163</f>
        <v>0</v>
      </c>
      <c r="M162" s="43"/>
    </row>
    <row r="163" spans="1:13" ht="23.25" hidden="1" customHeight="1">
      <c r="A163" s="340">
        <v>2</v>
      </c>
      <c r="B163" s="336">
        <v>8</v>
      </c>
      <c r="C163" s="330">
        <v>1</v>
      </c>
      <c r="D163" s="331">
        <v>1</v>
      </c>
      <c r="E163" s="329">
        <v>1</v>
      </c>
      <c r="F163" s="332"/>
      <c r="G163" s="338" t="s">
        <v>101</v>
      </c>
      <c r="H163" s="324">
        <v>129</v>
      </c>
      <c r="I163" s="348">
        <f>SUM(I164:I166)</f>
        <v>0</v>
      </c>
      <c r="J163" s="348">
        <f>SUM(J164:J166)</f>
        <v>0</v>
      </c>
      <c r="K163" s="348">
        <f>SUM(K164:K166)</f>
        <v>0</v>
      </c>
      <c r="L163" s="348">
        <f>SUM(L164:L166)</f>
        <v>0</v>
      </c>
      <c r="M163" s="43"/>
    </row>
    <row r="164" spans="1:13" ht="23.25" hidden="1" customHeight="1">
      <c r="A164" s="336">
        <v>2</v>
      </c>
      <c r="B164" s="331">
        <v>8</v>
      </c>
      <c r="C164" s="338">
        <v>1</v>
      </c>
      <c r="D164" s="336">
        <v>1</v>
      </c>
      <c r="E164" s="337">
        <v>1</v>
      </c>
      <c r="F164" s="339">
        <v>1</v>
      </c>
      <c r="G164" s="338" t="s">
        <v>102</v>
      </c>
      <c r="H164" s="324">
        <v>130</v>
      </c>
      <c r="I164" s="343">
        <v>0</v>
      </c>
      <c r="J164" s="343">
        <v>0</v>
      </c>
      <c r="K164" s="343">
        <v>0</v>
      </c>
      <c r="L164" s="343">
        <v>0</v>
      </c>
      <c r="M164" s="43"/>
    </row>
    <row r="165" spans="1:13" ht="27" hidden="1" customHeight="1">
      <c r="A165" s="349">
        <v>2</v>
      </c>
      <c r="B165" s="358">
        <v>8</v>
      </c>
      <c r="C165" s="361">
        <v>1</v>
      </c>
      <c r="D165" s="358">
        <v>1</v>
      </c>
      <c r="E165" s="359">
        <v>1</v>
      </c>
      <c r="F165" s="360">
        <v>2</v>
      </c>
      <c r="G165" s="361" t="s">
        <v>103</v>
      </c>
      <c r="H165" s="324">
        <v>131</v>
      </c>
      <c r="I165" s="386">
        <v>0</v>
      </c>
      <c r="J165" s="386">
        <v>0</v>
      </c>
      <c r="K165" s="386">
        <v>0</v>
      </c>
      <c r="L165" s="386">
        <v>0</v>
      </c>
      <c r="M165" s="43"/>
    </row>
    <row r="166" spans="1:13" ht="12.75" hidden="1" customHeight="1">
      <c r="A166" s="349">
        <v>2</v>
      </c>
      <c r="B166" s="358">
        <v>8</v>
      </c>
      <c r="C166" s="361">
        <v>1</v>
      </c>
      <c r="D166" s="358">
        <v>1</v>
      </c>
      <c r="E166" s="359">
        <v>1</v>
      </c>
      <c r="F166" s="360">
        <v>3</v>
      </c>
      <c r="G166" s="361" t="s">
        <v>104</v>
      </c>
      <c r="H166" s="324">
        <v>132</v>
      </c>
      <c r="I166" s="386">
        <v>0</v>
      </c>
      <c r="J166" s="387">
        <v>0</v>
      </c>
      <c r="K166" s="386">
        <v>0</v>
      </c>
      <c r="L166" s="362">
        <v>0</v>
      </c>
    </row>
    <row r="167" spans="1:13" ht="23.25" hidden="1" customHeight="1">
      <c r="A167" s="340">
        <v>2</v>
      </c>
      <c r="B167" s="336">
        <v>8</v>
      </c>
      <c r="C167" s="338">
        <v>1</v>
      </c>
      <c r="D167" s="336">
        <v>2</v>
      </c>
      <c r="E167" s="337"/>
      <c r="F167" s="339"/>
      <c r="G167" s="338" t="s">
        <v>105</v>
      </c>
      <c r="H167" s="324">
        <v>133</v>
      </c>
      <c r="I167" s="326">
        <f t="shared" ref="I167:L168" si="16">I168</f>
        <v>0</v>
      </c>
      <c r="J167" s="367">
        <f t="shared" si="16"/>
        <v>0</v>
      </c>
      <c r="K167" s="326">
        <f t="shared" si="16"/>
        <v>0</v>
      </c>
      <c r="L167" s="325">
        <f t="shared" si="16"/>
        <v>0</v>
      </c>
      <c r="M167" s="43"/>
    </row>
    <row r="168" spans="1:13" ht="12.75" hidden="1" customHeight="1">
      <c r="A168" s="340">
        <v>2</v>
      </c>
      <c r="B168" s="336">
        <v>8</v>
      </c>
      <c r="C168" s="338">
        <v>1</v>
      </c>
      <c r="D168" s="336">
        <v>2</v>
      </c>
      <c r="E168" s="337">
        <v>1</v>
      </c>
      <c r="F168" s="339"/>
      <c r="G168" s="338" t="s">
        <v>105</v>
      </c>
      <c r="H168" s="324">
        <v>134</v>
      </c>
      <c r="I168" s="326">
        <f t="shared" si="16"/>
        <v>0</v>
      </c>
      <c r="J168" s="367">
        <f t="shared" si="16"/>
        <v>0</v>
      </c>
      <c r="K168" s="326">
        <f t="shared" si="16"/>
        <v>0</v>
      </c>
      <c r="L168" s="325">
        <f t="shared" si="16"/>
        <v>0</v>
      </c>
    </row>
    <row r="169" spans="1:13" ht="12.75" hidden="1" customHeight="1">
      <c r="A169" s="349">
        <v>2</v>
      </c>
      <c r="B169" s="350">
        <v>8</v>
      </c>
      <c r="C169" s="352">
        <v>1</v>
      </c>
      <c r="D169" s="350">
        <v>2</v>
      </c>
      <c r="E169" s="351">
        <v>1</v>
      </c>
      <c r="F169" s="353">
        <v>1</v>
      </c>
      <c r="G169" s="338" t="s">
        <v>105</v>
      </c>
      <c r="H169" s="324">
        <v>135</v>
      </c>
      <c r="I169" s="388">
        <v>0</v>
      </c>
      <c r="J169" s="344">
        <v>0</v>
      </c>
      <c r="K169" s="344">
        <v>0</v>
      </c>
      <c r="L169" s="344">
        <v>0</v>
      </c>
    </row>
    <row r="170" spans="1:13" ht="39.75" hidden="1" customHeight="1">
      <c r="A170" s="371">
        <v>2</v>
      </c>
      <c r="B170" s="320">
        <v>9</v>
      </c>
      <c r="C170" s="322"/>
      <c r="D170" s="320"/>
      <c r="E170" s="321"/>
      <c r="F170" s="323"/>
      <c r="G170" s="322" t="s">
        <v>106</v>
      </c>
      <c r="H170" s="324">
        <v>136</v>
      </c>
      <c r="I170" s="326">
        <f>I171+I175</f>
        <v>0</v>
      </c>
      <c r="J170" s="367">
        <f>J171+J175</f>
        <v>0</v>
      </c>
      <c r="K170" s="326">
        <f>K171+K175</f>
        <v>0</v>
      </c>
      <c r="L170" s="325">
        <f>L171+L175</f>
        <v>0</v>
      </c>
      <c r="M170" s="43"/>
    </row>
    <row r="171" spans="1:13" s="352" customFormat="1" ht="39" hidden="1" customHeight="1">
      <c r="A171" s="340">
        <v>2</v>
      </c>
      <c r="B171" s="336">
        <v>9</v>
      </c>
      <c r="C171" s="338">
        <v>1</v>
      </c>
      <c r="D171" s="336"/>
      <c r="E171" s="337"/>
      <c r="F171" s="339"/>
      <c r="G171" s="338" t="s">
        <v>107</v>
      </c>
      <c r="H171" s="324">
        <v>137</v>
      </c>
      <c r="I171" s="326">
        <f t="shared" ref="I171:L173" si="17">I172</f>
        <v>0</v>
      </c>
      <c r="J171" s="367">
        <f t="shared" si="17"/>
        <v>0</v>
      </c>
      <c r="K171" s="326">
        <f t="shared" si="17"/>
        <v>0</v>
      </c>
      <c r="L171" s="325">
        <f t="shared" si="17"/>
        <v>0</v>
      </c>
    </row>
    <row r="172" spans="1:13" ht="42.75" hidden="1" customHeight="1">
      <c r="A172" s="357">
        <v>2</v>
      </c>
      <c r="B172" s="331">
        <v>9</v>
      </c>
      <c r="C172" s="330">
        <v>1</v>
      </c>
      <c r="D172" s="331">
        <v>1</v>
      </c>
      <c r="E172" s="329"/>
      <c r="F172" s="332"/>
      <c r="G172" s="338" t="s">
        <v>107</v>
      </c>
      <c r="H172" s="324">
        <v>138</v>
      </c>
      <c r="I172" s="348">
        <f t="shared" si="17"/>
        <v>0</v>
      </c>
      <c r="J172" s="369">
        <f t="shared" si="17"/>
        <v>0</v>
      </c>
      <c r="K172" s="348">
        <f t="shared" si="17"/>
        <v>0</v>
      </c>
      <c r="L172" s="347">
        <f t="shared" si="17"/>
        <v>0</v>
      </c>
      <c r="M172" s="43"/>
    </row>
    <row r="173" spans="1:13" ht="38.25" hidden="1" customHeight="1">
      <c r="A173" s="340">
        <v>2</v>
      </c>
      <c r="B173" s="336">
        <v>9</v>
      </c>
      <c r="C173" s="340">
        <v>1</v>
      </c>
      <c r="D173" s="336">
        <v>1</v>
      </c>
      <c r="E173" s="337">
        <v>1</v>
      </c>
      <c r="F173" s="339"/>
      <c r="G173" s="338" t="s">
        <v>107</v>
      </c>
      <c r="H173" s="324">
        <v>139</v>
      </c>
      <c r="I173" s="326">
        <f t="shared" si="17"/>
        <v>0</v>
      </c>
      <c r="J173" s="367">
        <f t="shared" si="17"/>
        <v>0</v>
      </c>
      <c r="K173" s="326">
        <f t="shared" si="17"/>
        <v>0</v>
      </c>
      <c r="L173" s="325">
        <f t="shared" si="17"/>
        <v>0</v>
      </c>
      <c r="M173" s="43"/>
    </row>
    <row r="174" spans="1:13" ht="38.25" hidden="1" customHeight="1">
      <c r="A174" s="357">
        <v>2</v>
      </c>
      <c r="B174" s="331">
        <v>9</v>
      </c>
      <c r="C174" s="331">
        <v>1</v>
      </c>
      <c r="D174" s="331">
        <v>1</v>
      </c>
      <c r="E174" s="329">
        <v>1</v>
      </c>
      <c r="F174" s="332">
        <v>1</v>
      </c>
      <c r="G174" s="338" t="s">
        <v>107</v>
      </c>
      <c r="H174" s="324">
        <v>140</v>
      </c>
      <c r="I174" s="383">
        <v>0</v>
      </c>
      <c r="J174" s="383">
        <v>0</v>
      </c>
      <c r="K174" s="383">
        <v>0</v>
      </c>
      <c r="L174" s="383">
        <v>0</v>
      </c>
      <c r="M174" s="43"/>
    </row>
    <row r="175" spans="1:13" ht="41.25" hidden="1" customHeight="1">
      <c r="A175" s="340">
        <v>2</v>
      </c>
      <c r="B175" s="336">
        <v>9</v>
      </c>
      <c r="C175" s="336">
        <v>2</v>
      </c>
      <c r="D175" s="336"/>
      <c r="E175" s="337"/>
      <c r="F175" s="339"/>
      <c r="G175" s="338" t="s">
        <v>108</v>
      </c>
      <c r="H175" s="324">
        <v>141</v>
      </c>
      <c r="I175" s="326">
        <f>SUM(I176+I181)</f>
        <v>0</v>
      </c>
      <c r="J175" s="326">
        <f>SUM(J176+J181)</f>
        <v>0</v>
      </c>
      <c r="K175" s="326">
        <f>SUM(K176+K181)</f>
        <v>0</v>
      </c>
      <c r="L175" s="326">
        <f>SUM(L176+L181)</f>
        <v>0</v>
      </c>
      <c r="M175" s="43"/>
    </row>
    <row r="176" spans="1:13" ht="44.25" hidden="1" customHeight="1">
      <c r="A176" s="340">
        <v>2</v>
      </c>
      <c r="B176" s="336">
        <v>9</v>
      </c>
      <c r="C176" s="336">
        <v>2</v>
      </c>
      <c r="D176" s="331">
        <v>1</v>
      </c>
      <c r="E176" s="329"/>
      <c r="F176" s="332"/>
      <c r="G176" s="330" t="s">
        <v>109</v>
      </c>
      <c r="H176" s="324">
        <v>142</v>
      </c>
      <c r="I176" s="348">
        <f>I177</f>
        <v>0</v>
      </c>
      <c r="J176" s="369">
        <f>J177</f>
        <v>0</v>
      </c>
      <c r="K176" s="348">
        <f>K177</f>
        <v>0</v>
      </c>
      <c r="L176" s="347">
        <f>L177</f>
        <v>0</v>
      </c>
      <c r="M176" s="43"/>
    </row>
    <row r="177" spans="1:13" ht="40.5" hidden="1" customHeight="1">
      <c r="A177" s="357">
        <v>2</v>
      </c>
      <c r="B177" s="331">
        <v>9</v>
      </c>
      <c r="C177" s="331">
        <v>2</v>
      </c>
      <c r="D177" s="336">
        <v>1</v>
      </c>
      <c r="E177" s="337">
        <v>1</v>
      </c>
      <c r="F177" s="339"/>
      <c r="G177" s="330" t="s">
        <v>109</v>
      </c>
      <c r="H177" s="324">
        <v>143</v>
      </c>
      <c r="I177" s="326">
        <f>SUM(I178:I180)</f>
        <v>0</v>
      </c>
      <c r="J177" s="367">
        <f>SUM(J178:J180)</f>
        <v>0</v>
      </c>
      <c r="K177" s="326">
        <f>SUM(K178:K180)</f>
        <v>0</v>
      </c>
      <c r="L177" s="325">
        <f>SUM(L178:L180)</f>
        <v>0</v>
      </c>
      <c r="M177" s="43"/>
    </row>
    <row r="178" spans="1:13" ht="53.25" hidden="1" customHeight="1">
      <c r="A178" s="349">
        <v>2</v>
      </c>
      <c r="B178" s="358">
        <v>9</v>
      </c>
      <c r="C178" s="358">
        <v>2</v>
      </c>
      <c r="D178" s="358">
        <v>1</v>
      </c>
      <c r="E178" s="359">
        <v>1</v>
      </c>
      <c r="F178" s="360">
        <v>1</v>
      </c>
      <c r="G178" s="330" t="s">
        <v>110</v>
      </c>
      <c r="H178" s="324">
        <v>144</v>
      </c>
      <c r="I178" s="386">
        <v>0</v>
      </c>
      <c r="J178" s="342">
        <v>0</v>
      </c>
      <c r="K178" s="342">
        <v>0</v>
      </c>
      <c r="L178" s="342">
        <v>0</v>
      </c>
      <c r="M178" s="43"/>
    </row>
    <row r="179" spans="1:13" ht="51.75" hidden="1" customHeight="1">
      <c r="A179" s="340">
        <v>2</v>
      </c>
      <c r="B179" s="336">
        <v>9</v>
      </c>
      <c r="C179" s="336">
        <v>2</v>
      </c>
      <c r="D179" s="336">
        <v>1</v>
      </c>
      <c r="E179" s="337">
        <v>1</v>
      </c>
      <c r="F179" s="339">
        <v>2</v>
      </c>
      <c r="G179" s="330" t="s">
        <v>111</v>
      </c>
      <c r="H179" s="324">
        <v>145</v>
      </c>
      <c r="I179" s="343">
        <v>0</v>
      </c>
      <c r="J179" s="389">
        <v>0</v>
      </c>
      <c r="K179" s="389">
        <v>0</v>
      </c>
      <c r="L179" s="389">
        <v>0</v>
      </c>
      <c r="M179" s="43"/>
    </row>
    <row r="180" spans="1:13" ht="54.75" hidden="1" customHeight="1">
      <c r="A180" s="340">
        <v>2</v>
      </c>
      <c r="B180" s="336">
        <v>9</v>
      </c>
      <c r="C180" s="336">
        <v>2</v>
      </c>
      <c r="D180" s="336">
        <v>1</v>
      </c>
      <c r="E180" s="337">
        <v>1</v>
      </c>
      <c r="F180" s="339">
        <v>3</v>
      </c>
      <c r="G180" s="330" t="s">
        <v>112</v>
      </c>
      <c r="H180" s="324">
        <v>146</v>
      </c>
      <c r="I180" s="343">
        <v>0</v>
      </c>
      <c r="J180" s="343">
        <v>0</v>
      </c>
      <c r="K180" s="343">
        <v>0</v>
      </c>
      <c r="L180" s="343">
        <v>0</v>
      </c>
      <c r="M180" s="43"/>
    </row>
    <row r="181" spans="1:13" ht="39" hidden="1" customHeight="1">
      <c r="A181" s="390">
        <v>2</v>
      </c>
      <c r="B181" s="390">
        <v>9</v>
      </c>
      <c r="C181" s="390">
        <v>2</v>
      </c>
      <c r="D181" s="390">
        <v>2</v>
      </c>
      <c r="E181" s="390"/>
      <c r="F181" s="390"/>
      <c r="G181" s="338" t="s">
        <v>113</v>
      </c>
      <c r="H181" s="324">
        <v>147</v>
      </c>
      <c r="I181" s="326">
        <f>I182</f>
        <v>0</v>
      </c>
      <c r="J181" s="367">
        <f>J182</f>
        <v>0</v>
      </c>
      <c r="K181" s="326">
        <f>K182</f>
        <v>0</v>
      </c>
      <c r="L181" s="325">
        <f>L182</f>
        <v>0</v>
      </c>
      <c r="M181" s="43"/>
    </row>
    <row r="182" spans="1:13" ht="43.5" hidden="1" customHeight="1">
      <c r="A182" s="340">
        <v>2</v>
      </c>
      <c r="B182" s="336">
        <v>9</v>
      </c>
      <c r="C182" s="336">
        <v>2</v>
      </c>
      <c r="D182" s="336">
        <v>2</v>
      </c>
      <c r="E182" s="337">
        <v>1</v>
      </c>
      <c r="F182" s="339"/>
      <c r="G182" s="330" t="s">
        <v>114</v>
      </c>
      <c r="H182" s="324">
        <v>148</v>
      </c>
      <c r="I182" s="348">
        <f>SUM(I183:I185)</f>
        <v>0</v>
      </c>
      <c r="J182" s="348">
        <f>SUM(J183:J185)</f>
        <v>0</v>
      </c>
      <c r="K182" s="348">
        <f>SUM(K183:K185)</f>
        <v>0</v>
      </c>
      <c r="L182" s="348">
        <f>SUM(L183:L185)</f>
        <v>0</v>
      </c>
      <c r="M182" s="43"/>
    </row>
    <row r="183" spans="1:13" ht="54.75" hidden="1" customHeight="1">
      <c r="A183" s="340">
        <v>2</v>
      </c>
      <c r="B183" s="336">
        <v>9</v>
      </c>
      <c r="C183" s="336">
        <v>2</v>
      </c>
      <c r="D183" s="336">
        <v>2</v>
      </c>
      <c r="E183" s="336">
        <v>1</v>
      </c>
      <c r="F183" s="339">
        <v>1</v>
      </c>
      <c r="G183" s="391" t="s">
        <v>115</v>
      </c>
      <c r="H183" s="324">
        <v>149</v>
      </c>
      <c r="I183" s="343">
        <v>0</v>
      </c>
      <c r="J183" s="342">
        <v>0</v>
      </c>
      <c r="K183" s="342">
        <v>0</v>
      </c>
      <c r="L183" s="342">
        <v>0</v>
      </c>
      <c r="M183" s="43"/>
    </row>
    <row r="184" spans="1:13" ht="54" hidden="1" customHeight="1">
      <c r="A184" s="350">
        <v>2</v>
      </c>
      <c r="B184" s="352">
        <v>9</v>
      </c>
      <c r="C184" s="350">
        <v>2</v>
      </c>
      <c r="D184" s="351">
        <v>2</v>
      </c>
      <c r="E184" s="351">
        <v>1</v>
      </c>
      <c r="F184" s="353">
        <v>2</v>
      </c>
      <c r="G184" s="352" t="s">
        <v>116</v>
      </c>
      <c r="H184" s="324">
        <v>150</v>
      </c>
      <c r="I184" s="342">
        <v>0</v>
      </c>
      <c r="J184" s="344">
        <v>0</v>
      </c>
      <c r="K184" s="344">
        <v>0</v>
      </c>
      <c r="L184" s="344">
        <v>0</v>
      </c>
      <c r="M184" s="43"/>
    </row>
    <row r="185" spans="1:13" ht="54" hidden="1" customHeight="1">
      <c r="A185" s="336">
        <v>2</v>
      </c>
      <c r="B185" s="361">
        <v>9</v>
      </c>
      <c r="C185" s="358">
        <v>2</v>
      </c>
      <c r="D185" s="359">
        <v>2</v>
      </c>
      <c r="E185" s="359">
        <v>1</v>
      </c>
      <c r="F185" s="360">
        <v>3</v>
      </c>
      <c r="G185" s="361" t="s">
        <v>117</v>
      </c>
      <c r="H185" s="324">
        <v>151</v>
      </c>
      <c r="I185" s="389">
        <v>0</v>
      </c>
      <c r="J185" s="389">
        <v>0</v>
      </c>
      <c r="K185" s="389">
        <v>0</v>
      </c>
      <c r="L185" s="389">
        <v>0</v>
      </c>
      <c r="M185" s="43"/>
    </row>
    <row r="186" spans="1:13" ht="76.5" hidden="1" customHeight="1">
      <c r="A186" s="320">
        <v>3</v>
      </c>
      <c r="B186" s="322"/>
      <c r="C186" s="320"/>
      <c r="D186" s="321"/>
      <c r="E186" s="321"/>
      <c r="F186" s="323"/>
      <c r="G186" s="376" t="s">
        <v>118</v>
      </c>
      <c r="H186" s="324">
        <v>152</v>
      </c>
      <c r="I186" s="325">
        <f>SUM(I187+I240+I305)</f>
        <v>0</v>
      </c>
      <c r="J186" s="367">
        <f>SUM(J187+J240+J305)</f>
        <v>0</v>
      </c>
      <c r="K186" s="326">
        <f>SUM(K187+K240+K305)</f>
        <v>0</v>
      </c>
      <c r="L186" s="325">
        <f>SUM(L187+L240+L305)</f>
        <v>0</v>
      </c>
      <c r="M186" s="43"/>
    </row>
    <row r="187" spans="1:13" ht="34.5" hidden="1" customHeight="1">
      <c r="A187" s="371">
        <v>3</v>
      </c>
      <c r="B187" s="320">
        <v>1</v>
      </c>
      <c r="C187" s="346"/>
      <c r="D187" s="328"/>
      <c r="E187" s="328"/>
      <c r="F187" s="385"/>
      <c r="G187" s="366" t="s">
        <v>119</v>
      </c>
      <c r="H187" s="324">
        <v>153</v>
      </c>
      <c r="I187" s="325">
        <f>SUM(I188+I211+I218+I230+I234)</f>
        <v>0</v>
      </c>
      <c r="J187" s="347">
        <f>SUM(J188+J211+J218+J230+J234)</f>
        <v>0</v>
      </c>
      <c r="K187" s="347">
        <f>SUM(K188+K211+K218+K230+K234)</f>
        <v>0</v>
      </c>
      <c r="L187" s="347">
        <f>SUM(L188+L211+L218+L230+L234)</f>
        <v>0</v>
      </c>
      <c r="M187" s="43"/>
    </row>
    <row r="188" spans="1:13" ht="30.75" hidden="1" customHeight="1">
      <c r="A188" s="331">
        <v>3</v>
      </c>
      <c r="B188" s="330">
        <v>1</v>
      </c>
      <c r="C188" s="331">
        <v>1</v>
      </c>
      <c r="D188" s="329"/>
      <c r="E188" s="329"/>
      <c r="F188" s="392"/>
      <c r="G188" s="340" t="s">
        <v>120</v>
      </c>
      <c r="H188" s="324">
        <v>154</v>
      </c>
      <c r="I188" s="347">
        <f>SUM(I189+I192+I197+I203+I208)</f>
        <v>0</v>
      </c>
      <c r="J188" s="367">
        <f>SUM(J189+J192+J197+J203+J208)</f>
        <v>0</v>
      </c>
      <c r="K188" s="326">
        <f>SUM(K189+K192+K197+K203+K208)</f>
        <v>0</v>
      </c>
      <c r="L188" s="325">
        <f>SUM(L189+L192+L197+L203+L208)</f>
        <v>0</v>
      </c>
      <c r="M188" s="43"/>
    </row>
    <row r="189" spans="1:13" ht="33" hidden="1" customHeight="1">
      <c r="A189" s="336">
        <v>3</v>
      </c>
      <c r="B189" s="338">
        <v>1</v>
      </c>
      <c r="C189" s="336">
        <v>1</v>
      </c>
      <c r="D189" s="337">
        <v>1</v>
      </c>
      <c r="E189" s="337"/>
      <c r="F189" s="393"/>
      <c r="G189" s="340" t="s">
        <v>121</v>
      </c>
      <c r="H189" s="324">
        <v>155</v>
      </c>
      <c r="I189" s="325">
        <f t="shared" ref="I189:L190" si="18">I190</f>
        <v>0</v>
      </c>
      <c r="J189" s="369">
        <f t="shared" si="18"/>
        <v>0</v>
      </c>
      <c r="K189" s="348">
        <f t="shared" si="18"/>
        <v>0</v>
      </c>
      <c r="L189" s="347">
        <f t="shared" si="18"/>
        <v>0</v>
      </c>
      <c r="M189" s="43"/>
    </row>
    <row r="190" spans="1:13" ht="24" hidden="1" customHeight="1">
      <c r="A190" s="336">
        <v>3</v>
      </c>
      <c r="B190" s="338">
        <v>1</v>
      </c>
      <c r="C190" s="336">
        <v>1</v>
      </c>
      <c r="D190" s="337">
        <v>1</v>
      </c>
      <c r="E190" s="337">
        <v>1</v>
      </c>
      <c r="F190" s="372"/>
      <c r="G190" s="340" t="s">
        <v>121</v>
      </c>
      <c r="H190" s="324">
        <v>156</v>
      </c>
      <c r="I190" s="347">
        <f t="shared" si="18"/>
        <v>0</v>
      </c>
      <c r="J190" s="325">
        <f t="shared" si="18"/>
        <v>0</v>
      </c>
      <c r="K190" s="325">
        <f t="shared" si="18"/>
        <v>0</v>
      </c>
      <c r="L190" s="325">
        <f t="shared" si="18"/>
        <v>0</v>
      </c>
      <c r="M190" s="43"/>
    </row>
    <row r="191" spans="1:13" ht="31.5" hidden="1" customHeight="1">
      <c r="A191" s="336">
        <v>3</v>
      </c>
      <c r="B191" s="338">
        <v>1</v>
      </c>
      <c r="C191" s="336">
        <v>1</v>
      </c>
      <c r="D191" s="337">
        <v>1</v>
      </c>
      <c r="E191" s="337">
        <v>1</v>
      </c>
      <c r="F191" s="372">
        <v>1</v>
      </c>
      <c r="G191" s="340" t="s">
        <v>121</v>
      </c>
      <c r="H191" s="324">
        <v>157</v>
      </c>
      <c r="I191" s="344">
        <v>0</v>
      </c>
      <c r="J191" s="344">
        <v>0</v>
      </c>
      <c r="K191" s="344">
        <v>0</v>
      </c>
      <c r="L191" s="344">
        <v>0</v>
      </c>
      <c r="M191" s="43"/>
    </row>
    <row r="192" spans="1:13" ht="27.75" hidden="1" customHeight="1">
      <c r="A192" s="331">
        <v>3</v>
      </c>
      <c r="B192" s="329">
        <v>1</v>
      </c>
      <c r="C192" s="329">
        <v>1</v>
      </c>
      <c r="D192" s="329">
        <v>2</v>
      </c>
      <c r="E192" s="329"/>
      <c r="F192" s="332"/>
      <c r="G192" s="330" t="s">
        <v>122</v>
      </c>
      <c r="H192" s="324">
        <v>158</v>
      </c>
      <c r="I192" s="347">
        <f>I193</f>
        <v>0</v>
      </c>
      <c r="J192" s="369">
        <f>J193</f>
        <v>0</v>
      </c>
      <c r="K192" s="348">
        <f>K193</f>
        <v>0</v>
      </c>
      <c r="L192" s="347">
        <f>L193</f>
        <v>0</v>
      </c>
      <c r="M192" s="43"/>
    </row>
    <row r="193" spans="1:13" ht="27.75" hidden="1" customHeight="1">
      <c r="A193" s="336">
        <v>3</v>
      </c>
      <c r="B193" s="337">
        <v>1</v>
      </c>
      <c r="C193" s="337">
        <v>1</v>
      </c>
      <c r="D193" s="337">
        <v>2</v>
      </c>
      <c r="E193" s="337">
        <v>1</v>
      </c>
      <c r="F193" s="339"/>
      <c r="G193" s="330" t="s">
        <v>122</v>
      </c>
      <c r="H193" s="324">
        <v>159</v>
      </c>
      <c r="I193" s="325">
        <f>SUM(I194:I196)</f>
        <v>0</v>
      </c>
      <c r="J193" s="367">
        <f>SUM(J194:J196)</f>
        <v>0</v>
      </c>
      <c r="K193" s="326">
        <f>SUM(K194:K196)</f>
        <v>0</v>
      </c>
      <c r="L193" s="325">
        <f>SUM(L194:L196)</f>
        <v>0</v>
      </c>
      <c r="M193" s="43"/>
    </row>
    <row r="194" spans="1:13" ht="27" hidden="1" customHeight="1">
      <c r="A194" s="331">
        <v>3</v>
      </c>
      <c r="B194" s="329">
        <v>1</v>
      </c>
      <c r="C194" s="329">
        <v>1</v>
      </c>
      <c r="D194" s="329">
        <v>2</v>
      </c>
      <c r="E194" s="329">
        <v>1</v>
      </c>
      <c r="F194" s="332">
        <v>1</v>
      </c>
      <c r="G194" s="330" t="s">
        <v>123</v>
      </c>
      <c r="H194" s="324">
        <v>160</v>
      </c>
      <c r="I194" s="342">
        <v>0</v>
      </c>
      <c r="J194" s="342">
        <v>0</v>
      </c>
      <c r="K194" s="342">
        <v>0</v>
      </c>
      <c r="L194" s="389">
        <v>0</v>
      </c>
      <c r="M194" s="43"/>
    </row>
    <row r="195" spans="1:13" ht="27" hidden="1" customHeight="1">
      <c r="A195" s="336">
        <v>3</v>
      </c>
      <c r="B195" s="337">
        <v>1</v>
      </c>
      <c r="C195" s="337">
        <v>1</v>
      </c>
      <c r="D195" s="337">
        <v>2</v>
      </c>
      <c r="E195" s="337">
        <v>1</v>
      </c>
      <c r="F195" s="339">
        <v>2</v>
      </c>
      <c r="G195" s="338" t="s">
        <v>124</v>
      </c>
      <c r="H195" s="324">
        <v>161</v>
      </c>
      <c r="I195" s="344">
        <v>0</v>
      </c>
      <c r="J195" s="344">
        <v>0</v>
      </c>
      <c r="K195" s="344">
        <v>0</v>
      </c>
      <c r="L195" s="344">
        <v>0</v>
      </c>
      <c r="M195" s="43"/>
    </row>
    <row r="196" spans="1:13" ht="26.25" hidden="1" customHeight="1">
      <c r="A196" s="331">
        <v>3</v>
      </c>
      <c r="B196" s="329">
        <v>1</v>
      </c>
      <c r="C196" s="329">
        <v>1</v>
      </c>
      <c r="D196" s="329">
        <v>2</v>
      </c>
      <c r="E196" s="329">
        <v>1</v>
      </c>
      <c r="F196" s="332">
        <v>3</v>
      </c>
      <c r="G196" s="330" t="s">
        <v>125</v>
      </c>
      <c r="H196" s="324">
        <v>162</v>
      </c>
      <c r="I196" s="342">
        <v>0</v>
      </c>
      <c r="J196" s="342">
        <v>0</v>
      </c>
      <c r="K196" s="342">
        <v>0</v>
      </c>
      <c r="L196" s="389">
        <v>0</v>
      </c>
      <c r="M196" s="43"/>
    </row>
    <row r="197" spans="1:13" ht="27.75" hidden="1" customHeight="1">
      <c r="A197" s="336">
        <v>3</v>
      </c>
      <c r="B197" s="337">
        <v>1</v>
      </c>
      <c r="C197" s="337">
        <v>1</v>
      </c>
      <c r="D197" s="337">
        <v>3</v>
      </c>
      <c r="E197" s="337"/>
      <c r="F197" s="339"/>
      <c r="G197" s="338" t="s">
        <v>126</v>
      </c>
      <c r="H197" s="324">
        <v>163</v>
      </c>
      <c r="I197" s="325">
        <f>I198</f>
        <v>0</v>
      </c>
      <c r="J197" s="367">
        <f>J198</f>
        <v>0</v>
      </c>
      <c r="K197" s="326">
        <f>K198</f>
        <v>0</v>
      </c>
      <c r="L197" s="325">
        <f>L198</f>
        <v>0</v>
      </c>
      <c r="M197" s="43"/>
    </row>
    <row r="198" spans="1:13" ht="23.25" hidden="1" customHeight="1">
      <c r="A198" s="336">
        <v>3</v>
      </c>
      <c r="B198" s="337">
        <v>1</v>
      </c>
      <c r="C198" s="337">
        <v>1</v>
      </c>
      <c r="D198" s="337">
        <v>3</v>
      </c>
      <c r="E198" s="337">
        <v>1</v>
      </c>
      <c r="F198" s="339"/>
      <c r="G198" s="338" t="s">
        <v>126</v>
      </c>
      <c r="H198" s="324">
        <v>164</v>
      </c>
      <c r="I198" s="325">
        <f>SUM(I199:I202)</f>
        <v>0</v>
      </c>
      <c r="J198" s="325">
        <f>SUM(J199:J202)</f>
        <v>0</v>
      </c>
      <c r="K198" s="325">
        <f>SUM(K199:K202)</f>
        <v>0</v>
      </c>
      <c r="L198" s="325">
        <f>SUM(L199:L202)</f>
        <v>0</v>
      </c>
      <c r="M198" s="43"/>
    </row>
    <row r="199" spans="1:13" ht="23.25" hidden="1" customHeight="1">
      <c r="A199" s="336">
        <v>3</v>
      </c>
      <c r="B199" s="337">
        <v>1</v>
      </c>
      <c r="C199" s="337">
        <v>1</v>
      </c>
      <c r="D199" s="337">
        <v>3</v>
      </c>
      <c r="E199" s="337">
        <v>1</v>
      </c>
      <c r="F199" s="339">
        <v>1</v>
      </c>
      <c r="G199" s="338" t="s">
        <v>127</v>
      </c>
      <c r="H199" s="324">
        <v>165</v>
      </c>
      <c r="I199" s="344">
        <v>0</v>
      </c>
      <c r="J199" s="344">
        <v>0</v>
      </c>
      <c r="K199" s="344">
        <v>0</v>
      </c>
      <c r="L199" s="389">
        <v>0</v>
      </c>
      <c r="M199" s="43"/>
    </row>
    <row r="200" spans="1:13" ht="29.25" hidden="1" customHeight="1">
      <c r="A200" s="336">
        <v>3</v>
      </c>
      <c r="B200" s="337">
        <v>1</v>
      </c>
      <c r="C200" s="337">
        <v>1</v>
      </c>
      <c r="D200" s="337">
        <v>3</v>
      </c>
      <c r="E200" s="337">
        <v>1</v>
      </c>
      <c r="F200" s="339">
        <v>2</v>
      </c>
      <c r="G200" s="338" t="s">
        <v>128</v>
      </c>
      <c r="H200" s="324">
        <v>166</v>
      </c>
      <c r="I200" s="342">
        <v>0</v>
      </c>
      <c r="J200" s="344">
        <v>0</v>
      </c>
      <c r="K200" s="344">
        <v>0</v>
      </c>
      <c r="L200" s="344">
        <v>0</v>
      </c>
      <c r="M200" s="43"/>
    </row>
    <row r="201" spans="1:13" ht="27" hidden="1" customHeight="1">
      <c r="A201" s="336">
        <v>3</v>
      </c>
      <c r="B201" s="337">
        <v>1</v>
      </c>
      <c r="C201" s="337">
        <v>1</v>
      </c>
      <c r="D201" s="337">
        <v>3</v>
      </c>
      <c r="E201" s="337">
        <v>1</v>
      </c>
      <c r="F201" s="339">
        <v>3</v>
      </c>
      <c r="G201" s="340" t="s">
        <v>129</v>
      </c>
      <c r="H201" s="324">
        <v>167</v>
      </c>
      <c r="I201" s="342">
        <v>0</v>
      </c>
      <c r="J201" s="362">
        <v>0</v>
      </c>
      <c r="K201" s="362">
        <v>0</v>
      </c>
      <c r="L201" s="362">
        <v>0</v>
      </c>
      <c r="M201" s="43"/>
    </row>
    <row r="202" spans="1:13" ht="25.5" hidden="1" customHeight="1">
      <c r="A202" s="350">
        <v>3</v>
      </c>
      <c r="B202" s="351">
        <v>1</v>
      </c>
      <c r="C202" s="351">
        <v>1</v>
      </c>
      <c r="D202" s="351">
        <v>3</v>
      </c>
      <c r="E202" s="351">
        <v>1</v>
      </c>
      <c r="F202" s="353">
        <v>4</v>
      </c>
      <c r="G202" s="85" t="s">
        <v>130</v>
      </c>
      <c r="H202" s="324">
        <v>168</v>
      </c>
      <c r="I202" s="394">
        <v>0</v>
      </c>
      <c r="J202" s="395">
        <v>0</v>
      </c>
      <c r="K202" s="344">
        <v>0</v>
      </c>
      <c r="L202" s="344">
        <v>0</v>
      </c>
      <c r="M202" s="43"/>
    </row>
    <row r="203" spans="1:13" ht="27" hidden="1" customHeight="1">
      <c r="A203" s="350">
        <v>3</v>
      </c>
      <c r="B203" s="351">
        <v>1</v>
      </c>
      <c r="C203" s="351">
        <v>1</v>
      </c>
      <c r="D203" s="351">
        <v>4</v>
      </c>
      <c r="E203" s="351"/>
      <c r="F203" s="353"/>
      <c r="G203" s="352" t="s">
        <v>131</v>
      </c>
      <c r="H203" s="324">
        <v>169</v>
      </c>
      <c r="I203" s="325">
        <f>I204</f>
        <v>0</v>
      </c>
      <c r="J203" s="370">
        <f>J204</f>
        <v>0</v>
      </c>
      <c r="K203" s="334">
        <f>K204</f>
        <v>0</v>
      </c>
      <c r="L203" s="335">
        <f>L204</f>
        <v>0</v>
      </c>
      <c r="M203" s="43"/>
    </row>
    <row r="204" spans="1:13" ht="27.75" hidden="1" customHeight="1">
      <c r="A204" s="336">
        <v>3</v>
      </c>
      <c r="B204" s="337">
        <v>1</v>
      </c>
      <c r="C204" s="337">
        <v>1</v>
      </c>
      <c r="D204" s="337">
        <v>4</v>
      </c>
      <c r="E204" s="337">
        <v>1</v>
      </c>
      <c r="F204" s="339"/>
      <c r="G204" s="352" t="s">
        <v>131</v>
      </c>
      <c r="H204" s="324">
        <v>170</v>
      </c>
      <c r="I204" s="347">
        <f>SUM(I205:I207)</f>
        <v>0</v>
      </c>
      <c r="J204" s="367">
        <f>SUM(J205:J207)</f>
        <v>0</v>
      </c>
      <c r="K204" s="326">
        <f>SUM(K205:K207)</f>
        <v>0</v>
      </c>
      <c r="L204" s="325">
        <f>SUM(L205:L207)</f>
        <v>0</v>
      </c>
      <c r="M204" s="43"/>
    </row>
    <row r="205" spans="1:13" ht="24.75" hidden="1" customHeight="1">
      <c r="A205" s="336">
        <v>3</v>
      </c>
      <c r="B205" s="337">
        <v>1</v>
      </c>
      <c r="C205" s="337">
        <v>1</v>
      </c>
      <c r="D205" s="337">
        <v>4</v>
      </c>
      <c r="E205" s="337">
        <v>1</v>
      </c>
      <c r="F205" s="339">
        <v>1</v>
      </c>
      <c r="G205" s="338" t="s">
        <v>132</v>
      </c>
      <c r="H205" s="324">
        <v>171</v>
      </c>
      <c r="I205" s="344">
        <v>0</v>
      </c>
      <c r="J205" s="344">
        <v>0</v>
      </c>
      <c r="K205" s="344">
        <v>0</v>
      </c>
      <c r="L205" s="389">
        <v>0</v>
      </c>
      <c r="M205" s="43"/>
    </row>
    <row r="206" spans="1:13" ht="25.5" hidden="1" customHeight="1">
      <c r="A206" s="331">
        <v>3</v>
      </c>
      <c r="B206" s="329">
        <v>1</v>
      </c>
      <c r="C206" s="329">
        <v>1</v>
      </c>
      <c r="D206" s="329">
        <v>4</v>
      </c>
      <c r="E206" s="329">
        <v>1</v>
      </c>
      <c r="F206" s="332">
        <v>2</v>
      </c>
      <c r="G206" s="330" t="s">
        <v>446</v>
      </c>
      <c r="H206" s="324">
        <v>172</v>
      </c>
      <c r="I206" s="342">
        <v>0</v>
      </c>
      <c r="J206" s="342">
        <v>0</v>
      </c>
      <c r="K206" s="343">
        <v>0</v>
      </c>
      <c r="L206" s="344">
        <v>0</v>
      </c>
      <c r="M206" s="43"/>
    </row>
    <row r="207" spans="1:13" ht="31.5" hidden="1" customHeight="1">
      <c r="A207" s="336">
        <v>3</v>
      </c>
      <c r="B207" s="337">
        <v>1</v>
      </c>
      <c r="C207" s="337">
        <v>1</v>
      </c>
      <c r="D207" s="337">
        <v>4</v>
      </c>
      <c r="E207" s="337">
        <v>1</v>
      </c>
      <c r="F207" s="339">
        <v>3</v>
      </c>
      <c r="G207" s="338" t="s">
        <v>133</v>
      </c>
      <c r="H207" s="324">
        <v>173</v>
      </c>
      <c r="I207" s="342">
        <v>0</v>
      </c>
      <c r="J207" s="342">
        <v>0</v>
      </c>
      <c r="K207" s="342">
        <v>0</v>
      </c>
      <c r="L207" s="344">
        <v>0</v>
      </c>
      <c r="M207" s="43"/>
    </row>
    <row r="208" spans="1:13" ht="25.5" hidden="1" customHeight="1">
      <c r="A208" s="336">
        <v>3</v>
      </c>
      <c r="B208" s="337">
        <v>1</v>
      </c>
      <c r="C208" s="337">
        <v>1</v>
      </c>
      <c r="D208" s="337">
        <v>5</v>
      </c>
      <c r="E208" s="337"/>
      <c r="F208" s="339"/>
      <c r="G208" s="338" t="s">
        <v>134</v>
      </c>
      <c r="H208" s="324">
        <v>174</v>
      </c>
      <c r="I208" s="325">
        <f t="shared" ref="I208:L209" si="19">I209</f>
        <v>0</v>
      </c>
      <c r="J208" s="367">
        <f t="shared" si="19"/>
        <v>0</v>
      </c>
      <c r="K208" s="326">
        <f t="shared" si="19"/>
        <v>0</v>
      </c>
      <c r="L208" s="325">
        <f t="shared" si="19"/>
        <v>0</v>
      </c>
      <c r="M208" s="43"/>
    </row>
    <row r="209" spans="1:16" ht="26.25" hidden="1" customHeight="1">
      <c r="A209" s="350">
        <v>3</v>
      </c>
      <c r="B209" s="351">
        <v>1</v>
      </c>
      <c r="C209" s="351">
        <v>1</v>
      </c>
      <c r="D209" s="351">
        <v>5</v>
      </c>
      <c r="E209" s="351">
        <v>1</v>
      </c>
      <c r="F209" s="353"/>
      <c r="G209" s="338" t="s">
        <v>134</v>
      </c>
      <c r="H209" s="324">
        <v>175</v>
      </c>
      <c r="I209" s="326">
        <f t="shared" si="19"/>
        <v>0</v>
      </c>
      <c r="J209" s="326">
        <f t="shared" si="19"/>
        <v>0</v>
      </c>
      <c r="K209" s="326">
        <f t="shared" si="19"/>
        <v>0</v>
      </c>
      <c r="L209" s="326">
        <f t="shared" si="19"/>
        <v>0</v>
      </c>
      <c r="M209" s="43"/>
    </row>
    <row r="210" spans="1:16" ht="27" hidden="1" customHeight="1">
      <c r="A210" s="336">
        <v>3</v>
      </c>
      <c r="B210" s="337">
        <v>1</v>
      </c>
      <c r="C210" s="337">
        <v>1</v>
      </c>
      <c r="D210" s="337">
        <v>5</v>
      </c>
      <c r="E210" s="337">
        <v>1</v>
      </c>
      <c r="F210" s="339">
        <v>1</v>
      </c>
      <c r="G210" s="338" t="s">
        <v>134</v>
      </c>
      <c r="H210" s="324">
        <v>176</v>
      </c>
      <c r="I210" s="342">
        <v>0</v>
      </c>
      <c r="J210" s="344">
        <v>0</v>
      </c>
      <c r="K210" s="344">
        <v>0</v>
      </c>
      <c r="L210" s="344">
        <v>0</v>
      </c>
      <c r="M210" s="43"/>
    </row>
    <row r="211" spans="1:16" ht="26.25" hidden="1" customHeight="1">
      <c r="A211" s="350">
        <v>3</v>
      </c>
      <c r="B211" s="351">
        <v>1</v>
      </c>
      <c r="C211" s="351">
        <v>2</v>
      </c>
      <c r="D211" s="351"/>
      <c r="E211" s="351"/>
      <c r="F211" s="353"/>
      <c r="G211" s="352" t="s">
        <v>135</v>
      </c>
      <c r="H211" s="324">
        <v>177</v>
      </c>
      <c r="I211" s="325">
        <f t="shared" ref="I211:L212" si="20">I212</f>
        <v>0</v>
      </c>
      <c r="J211" s="370">
        <f t="shared" si="20"/>
        <v>0</v>
      </c>
      <c r="K211" s="334">
        <f t="shared" si="20"/>
        <v>0</v>
      </c>
      <c r="L211" s="335">
        <f t="shared" si="20"/>
        <v>0</v>
      </c>
      <c r="M211" s="43"/>
    </row>
    <row r="212" spans="1:16" ht="25.5" hidden="1" customHeight="1">
      <c r="A212" s="336">
        <v>3</v>
      </c>
      <c r="B212" s="337">
        <v>1</v>
      </c>
      <c r="C212" s="337">
        <v>2</v>
      </c>
      <c r="D212" s="337">
        <v>1</v>
      </c>
      <c r="E212" s="337"/>
      <c r="F212" s="339"/>
      <c r="G212" s="352" t="s">
        <v>135</v>
      </c>
      <c r="H212" s="324">
        <v>178</v>
      </c>
      <c r="I212" s="347">
        <f t="shared" si="20"/>
        <v>0</v>
      </c>
      <c r="J212" s="367">
        <f t="shared" si="20"/>
        <v>0</v>
      </c>
      <c r="K212" s="326">
        <f t="shared" si="20"/>
        <v>0</v>
      </c>
      <c r="L212" s="325">
        <f t="shared" si="20"/>
        <v>0</v>
      </c>
      <c r="M212" s="43"/>
    </row>
    <row r="213" spans="1:16" ht="26.25" hidden="1" customHeight="1">
      <c r="A213" s="331">
        <v>3</v>
      </c>
      <c r="B213" s="329">
        <v>1</v>
      </c>
      <c r="C213" s="329">
        <v>2</v>
      </c>
      <c r="D213" s="329">
        <v>1</v>
      </c>
      <c r="E213" s="329">
        <v>1</v>
      </c>
      <c r="F213" s="332"/>
      <c r="G213" s="352" t="s">
        <v>135</v>
      </c>
      <c r="H213" s="324">
        <v>179</v>
      </c>
      <c r="I213" s="325">
        <f>SUM(I214:I217)</f>
        <v>0</v>
      </c>
      <c r="J213" s="369">
        <f>SUM(J214:J217)</f>
        <v>0</v>
      </c>
      <c r="K213" s="348">
        <f>SUM(K214:K217)</f>
        <v>0</v>
      </c>
      <c r="L213" s="347">
        <f>SUM(L214:L217)</f>
        <v>0</v>
      </c>
      <c r="M213" s="43"/>
    </row>
    <row r="214" spans="1:16" ht="41.25" hidden="1" customHeight="1">
      <c r="A214" s="336">
        <v>3</v>
      </c>
      <c r="B214" s="337">
        <v>1</v>
      </c>
      <c r="C214" s="337">
        <v>2</v>
      </c>
      <c r="D214" s="337">
        <v>1</v>
      </c>
      <c r="E214" s="337">
        <v>1</v>
      </c>
      <c r="F214" s="339">
        <v>2</v>
      </c>
      <c r="G214" s="338" t="s">
        <v>447</v>
      </c>
      <c r="H214" s="324">
        <v>180</v>
      </c>
      <c r="I214" s="344">
        <v>0</v>
      </c>
      <c r="J214" s="344">
        <v>0</v>
      </c>
      <c r="K214" s="344">
        <v>0</v>
      </c>
      <c r="L214" s="344">
        <v>0</v>
      </c>
      <c r="M214" s="43"/>
    </row>
    <row r="215" spans="1:16" ht="26.25" hidden="1" customHeight="1">
      <c r="A215" s="336">
        <v>3</v>
      </c>
      <c r="B215" s="337">
        <v>1</v>
      </c>
      <c r="C215" s="337">
        <v>2</v>
      </c>
      <c r="D215" s="336">
        <v>1</v>
      </c>
      <c r="E215" s="337">
        <v>1</v>
      </c>
      <c r="F215" s="339">
        <v>3</v>
      </c>
      <c r="G215" s="338" t="s">
        <v>136</v>
      </c>
      <c r="H215" s="324">
        <v>181</v>
      </c>
      <c r="I215" s="344">
        <v>0</v>
      </c>
      <c r="J215" s="344">
        <v>0</v>
      </c>
      <c r="K215" s="344">
        <v>0</v>
      </c>
      <c r="L215" s="344">
        <v>0</v>
      </c>
      <c r="M215" s="43"/>
    </row>
    <row r="216" spans="1:16" ht="27.75" hidden="1" customHeight="1">
      <c r="A216" s="336">
        <v>3</v>
      </c>
      <c r="B216" s="337">
        <v>1</v>
      </c>
      <c r="C216" s="337">
        <v>2</v>
      </c>
      <c r="D216" s="336">
        <v>1</v>
      </c>
      <c r="E216" s="337">
        <v>1</v>
      </c>
      <c r="F216" s="339">
        <v>4</v>
      </c>
      <c r="G216" s="338" t="s">
        <v>137</v>
      </c>
      <c r="H216" s="324">
        <v>182</v>
      </c>
      <c r="I216" s="344">
        <v>0</v>
      </c>
      <c r="J216" s="344">
        <v>0</v>
      </c>
      <c r="K216" s="344">
        <v>0</v>
      </c>
      <c r="L216" s="344">
        <v>0</v>
      </c>
      <c r="M216" s="43"/>
    </row>
    <row r="217" spans="1:16" ht="27" hidden="1" customHeight="1">
      <c r="A217" s="350">
        <v>3</v>
      </c>
      <c r="B217" s="359">
        <v>1</v>
      </c>
      <c r="C217" s="359">
        <v>2</v>
      </c>
      <c r="D217" s="358">
        <v>1</v>
      </c>
      <c r="E217" s="359">
        <v>1</v>
      </c>
      <c r="F217" s="360">
        <v>5</v>
      </c>
      <c r="G217" s="361" t="s">
        <v>138</v>
      </c>
      <c r="H217" s="324">
        <v>183</v>
      </c>
      <c r="I217" s="344">
        <v>0</v>
      </c>
      <c r="J217" s="344">
        <v>0</v>
      </c>
      <c r="K217" s="344">
        <v>0</v>
      </c>
      <c r="L217" s="389">
        <v>0</v>
      </c>
      <c r="M217" s="43"/>
    </row>
    <row r="218" spans="1:16" ht="29.25" hidden="1" customHeight="1">
      <c r="A218" s="336">
        <v>3</v>
      </c>
      <c r="B218" s="337">
        <v>1</v>
      </c>
      <c r="C218" s="337">
        <v>3</v>
      </c>
      <c r="D218" s="336"/>
      <c r="E218" s="337"/>
      <c r="F218" s="339"/>
      <c r="G218" s="338" t="s">
        <v>139</v>
      </c>
      <c r="H218" s="324">
        <v>184</v>
      </c>
      <c r="I218" s="325">
        <f>SUM(I219+I222)</f>
        <v>0</v>
      </c>
      <c r="J218" s="367">
        <f>SUM(J219+J222)</f>
        <v>0</v>
      </c>
      <c r="K218" s="326">
        <f>SUM(K219+K222)</f>
        <v>0</v>
      </c>
      <c r="L218" s="325">
        <f>SUM(L219+L222)</f>
        <v>0</v>
      </c>
      <c r="M218" s="43"/>
    </row>
    <row r="219" spans="1:16" ht="27.75" hidden="1" customHeight="1">
      <c r="A219" s="331">
        <v>3</v>
      </c>
      <c r="B219" s="329">
        <v>1</v>
      </c>
      <c r="C219" s="329">
        <v>3</v>
      </c>
      <c r="D219" s="331">
        <v>1</v>
      </c>
      <c r="E219" s="336"/>
      <c r="F219" s="332"/>
      <c r="G219" s="330" t="s">
        <v>140</v>
      </c>
      <c r="H219" s="324">
        <v>185</v>
      </c>
      <c r="I219" s="347">
        <f t="shared" ref="I219:L220" si="21">I220</f>
        <v>0</v>
      </c>
      <c r="J219" s="369">
        <f t="shared" si="21"/>
        <v>0</v>
      </c>
      <c r="K219" s="348">
        <f t="shared" si="21"/>
        <v>0</v>
      </c>
      <c r="L219" s="347">
        <f t="shared" si="21"/>
        <v>0</v>
      </c>
      <c r="M219" s="43"/>
    </row>
    <row r="220" spans="1:16" ht="30.75" hidden="1" customHeight="1">
      <c r="A220" s="336">
        <v>3</v>
      </c>
      <c r="B220" s="337">
        <v>1</v>
      </c>
      <c r="C220" s="337">
        <v>3</v>
      </c>
      <c r="D220" s="336">
        <v>1</v>
      </c>
      <c r="E220" s="336">
        <v>1</v>
      </c>
      <c r="F220" s="339"/>
      <c r="G220" s="330" t="s">
        <v>140</v>
      </c>
      <c r="H220" s="324">
        <v>186</v>
      </c>
      <c r="I220" s="325">
        <f t="shared" si="21"/>
        <v>0</v>
      </c>
      <c r="J220" s="367">
        <f t="shared" si="21"/>
        <v>0</v>
      </c>
      <c r="K220" s="326">
        <f t="shared" si="21"/>
        <v>0</v>
      </c>
      <c r="L220" s="325">
        <f t="shared" si="21"/>
        <v>0</v>
      </c>
      <c r="M220" s="43"/>
    </row>
    <row r="221" spans="1:16" ht="27.75" hidden="1" customHeight="1">
      <c r="A221" s="336">
        <v>3</v>
      </c>
      <c r="B221" s="338">
        <v>1</v>
      </c>
      <c r="C221" s="336">
        <v>3</v>
      </c>
      <c r="D221" s="337">
        <v>1</v>
      </c>
      <c r="E221" s="337">
        <v>1</v>
      </c>
      <c r="F221" s="339">
        <v>1</v>
      </c>
      <c r="G221" s="330" t="s">
        <v>140</v>
      </c>
      <c r="H221" s="324">
        <v>187</v>
      </c>
      <c r="I221" s="389">
        <v>0</v>
      </c>
      <c r="J221" s="389">
        <v>0</v>
      </c>
      <c r="K221" s="389">
        <v>0</v>
      </c>
      <c r="L221" s="389">
        <v>0</v>
      </c>
      <c r="M221" s="43"/>
    </row>
    <row r="222" spans="1:16" ht="30.75" hidden="1" customHeight="1">
      <c r="A222" s="336">
        <v>3</v>
      </c>
      <c r="B222" s="338">
        <v>1</v>
      </c>
      <c r="C222" s="336">
        <v>3</v>
      </c>
      <c r="D222" s="337">
        <v>2</v>
      </c>
      <c r="E222" s="337"/>
      <c r="F222" s="339"/>
      <c r="G222" s="338" t="s">
        <v>141</v>
      </c>
      <c r="H222" s="324">
        <v>188</v>
      </c>
      <c r="I222" s="325">
        <f>I223</f>
        <v>0</v>
      </c>
      <c r="J222" s="367">
        <f>J223</f>
        <v>0</v>
      </c>
      <c r="K222" s="326">
        <f>K223</f>
        <v>0</v>
      </c>
      <c r="L222" s="325">
        <f>L223</f>
        <v>0</v>
      </c>
      <c r="M222" s="43"/>
    </row>
    <row r="223" spans="1:16" ht="27" hidden="1" customHeight="1">
      <c r="A223" s="331">
        <v>3</v>
      </c>
      <c r="B223" s="330">
        <v>1</v>
      </c>
      <c r="C223" s="331">
        <v>3</v>
      </c>
      <c r="D223" s="329">
        <v>2</v>
      </c>
      <c r="E223" s="329">
        <v>1</v>
      </c>
      <c r="F223" s="332"/>
      <c r="G223" s="338" t="s">
        <v>141</v>
      </c>
      <c r="H223" s="324">
        <v>189</v>
      </c>
      <c r="I223" s="325">
        <f t="shared" ref="I223:P223" si="22">SUM(I224:I229)</f>
        <v>0</v>
      </c>
      <c r="J223" s="325">
        <f t="shared" si="22"/>
        <v>0</v>
      </c>
      <c r="K223" s="325">
        <f t="shared" si="22"/>
        <v>0</v>
      </c>
      <c r="L223" s="325">
        <f t="shared" si="22"/>
        <v>0</v>
      </c>
      <c r="M223" s="396">
        <f t="shared" si="22"/>
        <v>0</v>
      </c>
      <c r="N223" s="396">
        <f t="shared" si="22"/>
        <v>0</v>
      </c>
      <c r="O223" s="396">
        <f t="shared" si="22"/>
        <v>0</v>
      </c>
      <c r="P223" s="396">
        <f t="shared" si="22"/>
        <v>0</v>
      </c>
    </row>
    <row r="224" spans="1:16" ht="24.75" hidden="1" customHeight="1">
      <c r="A224" s="336">
        <v>3</v>
      </c>
      <c r="B224" s="338">
        <v>1</v>
      </c>
      <c r="C224" s="336">
        <v>3</v>
      </c>
      <c r="D224" s="337">
        <v>2</v>
      </c>
      <c r="E224" s="337">
        <v>1</v>
      </c>
      <c r="F224" s="339">
        <v>1</v>
      </c>
      <c r="G224" s="338" t="s">
        <v>142</v>
      </c>
      <c r="H224" s="324">
        <v>190</v>
      </c>
      <c r="I224" s="344">
        <v>0</v>
      </c>
      <c r="J224" s="344">
        <v>0</v>
      </c>
      <c r="K224" s="344">
        <v>0</v>
      </c>
      <c r="L224" s="389">
        <v>0</v>
      </c>
      <c r="M224" s="43"/>
    </row>
    <row r="225" spans="1:13" ht="26.25" hidden="1" customHeight="1">
      <c r="A225" s="336">
        <v>3</v>
      </c>
      <c r="B225" s="338">
        <v>1</v>
      </c>
      <c r="C225" s="336">
        <v>3</v>
      </c>
      <c r="D225" s="337">
        <v>2</v>
      </c>
      <c r="E225" s="337">
        <v>1</v>
      </c>
      <c r="F225" s="339">
        <v>2</v>
      </c>
      <c r="G225" s="338" t="s">
        <v>143</v>
      </c>
      <c r="H225" s="324">
        <v>191</v>
      </c>
      <c r="I225" s="344">
        <v>0</v>
      </c>
      <c r="J225" s="344">
        <v>0</v>
      </c>
      <c r="K225" s="344">
        <v>0</v>
      </c>
      <c r="L225" s="344">
        <v>0</v>
      </c>
      <c r="M225" s="43"/>
    </row>
    <row r="226" spans="1:13" ht="26.25" hidden="1" customHeight="1">
      <c r="A226" s="336">
        <v>3</v>
      </c>
      <c r="B226" s="338">
        <v>1</v>
      </c>
      <c r="C226" s="336">
        <v>3</v>
      </c>
      <c r="D226" s="337">
        <v>2</v>
      </c>
      <c r="E226" s="337">
        <v>1</v>
      </c>
      <c r="F226" s="339">
        <v>3</v>
      </c>
      <c r="G226" s="338" t="s">
        <v>144</v>
      </c>
      <c r="H226" s="324">
        <v>192</v>
      </c>
      <c r="I226" s="344">
        <v>0</v>
      </c>
      <c r="J226" s="344">
        <v>0</v>
      </c>
      <c r="K226" s="344">
        <v>0</v>
      </c>
      <c r="L226" s="344">
        <v>0</v>
      </c>
      <c r="M226" s="43"/>
    </row>
    <row r="227" spans="1:13" ht="27.75" hidden="1" customHeight="1">
      <c r="A227" s="336">
        <v>3</v>
      </c>
      <c r="B227" s="338">
        <v>1</v>
      </c>
      <c r="C227" s="336">
        <v>3</v>
      </c>
      <c r="D227" s="337">
        <v>2</v>
      </c>
      <c r="E227" s="337">
        <v>1</v>
      </c>
      <c r="F227" s="339">
        <v>4</v>
      </c>
      <c r="G227" s="338" t="s">
        <v>448</v>
      </c>
      <c r="H227" s="324">
        <v>193</v>
      </c>
      <c r="I227" s="344">
        <v>0</v>
      </c>
      <c r="J227" s="344">
        <v>0</v>
      </c>
      <c r="K227" s="344">
        <v>0</v>
      </c>
      <c r="L227" s="389">
        <v>0</v>
      </c>
      <c r="M227" s="43"/>
    </row>
    <row r="228" spans="1:13" ht="29.25" hidden="1" customHeight="1">
      <c r="A228" s="336">
        <v>3</v>
      </c>
      <c r="B228" s="338">
        <v>1</v>
      </c>
      <c r="C228" s="336">
        <v>3</v>
      </c>
      <c r="D228" s="337">
        <v>2</v>
      </c>
      <c r="E228" s="337">
        <v>1</v>
      </c>
      <c r="F228" s="339">
        <v>5</v>
      </c>
      <c r="G228" s="330" t="s">
        <v>145</v>
      </c>
      <c r="H228" s="324">
        <v>194</v>
      </c>
      <c r="I228" s="344">
        <v>0</v>
      </c>
      <c r="J228" s="344">
        <v>0</v>
      </c>
      <c r="K228" s="344">
        <v>0</v>
      </c>
      <c r="L228" s="344">
        <v>0</v>
      </c>
      <c r="M228" s="43"/>
    </row>
    <row r="229" spans="1:13" ht="25.5" hidden="1" customHeight="1">
      <c r="A229" s="336">
        <v>3</v>
      </c>
      <c r="B229" s="338">
        <v>1</v>
      </c>
      <c r="C229" s="336">
        <v>3</v>
      </c>
      <c r="D229" s="337">
        <v>2</v>
      </c>
      <c r="E229" s="337">
        <v>1</v>
      </c>
      <c r="F229" s="339">
        <v>6</v>
      </c>
      <c r="G229" s="330" t="s">
        <v>141</v>
      </c>
      <c r="H229" s="324">
        <v>195</v>
      </c>
      <c r="I229" s="344">
        <v>0</v>
      </c>
      <c r="J229" s="344">
        <v>0</v>
      </c>
      <c r="K229" s="344">
        <v>0</v>
      </c>
      <c r="L229" s="389">
        <v>0</v>
      </c>
      <c r="M229" s="43"/>
    </row>
    <row r="230" spans="1:13" ht="27" hidden="1" customHeight="1">
      <c r="A230" s="331">
        <v>3</v>
      </c>
      <c r="B230" s="329">
        <v>1</v>
      </c>
      <c r="C230" s="329">
        <v>4</v>
      </c>
      <c r="D230" s="329"/>
      <c r="E230" s="329"/>
      <c r="F230" s="332"/>
      <c r="G230" s="330" t="s">
        <v>146</v>
      </c>
      <c r="H230" s="324">
        <v>196</v>
      </c>
      <c r="I230" s="347">
        <f t="shared" ref="I230:L232" si="23">I231</f>
        <v>0</v>
      </c>
      <c r="J230" s="369">
        <f t="shared" si="23"/>
        <v>0</v>
      </c>
      <c r="K230" s="348">
        <f t="shared" si="23"/>
        <v>0</v>
      </c>
      <c r="L230" s="348">
        <f t="shared" si="23"/>
        <v>0</v>
      </c>
      <c r="M230" s="43"/>
    </row>
    <row r="231" spans="1:13" ht="27" hidden="1" customHeight="1">
      <c r="A231" s="350">
        <v>3</v>
      </c>
      <c r="B231" s="359">
        <v>1</v>
      </c>
      <c r="C231" s="359">
        <v>4</v>
      </c>
      <c r="D231" s="359">
        <v>1</v>
      </c>
      <c r="E231" s="359"/>
      <c r="F231" s="360"/>
      <c r="G231" s="330" t="s">
        <v>146</v>
      </c>
      <c r="H231" s="324">
        <v>197</v>
      </c>
      <c r="I231" s="354">
        <f t="shared" si="23"/>
        <v>0</v>
      </c>
      <c r="J231" s="381">
        <f t="shared" si="23"/>
        <v>0</v>
      </c>
      <c r="K231" s="355">
        <f t="shared" si="23"/>
        <v>0</v>
      </c>
      <c r="L231" s="355">
        <f t="shared" si="23"/>
        <v>0</v>
      </c>
      <c r="M231" s="43"/>
    </row>
    <row r="232" spans="1:13" ht="27.75" hidden="1" customHeight="1">
      <c r="A232" s="336">
        <v>3</v>
      </c>
      <c r="B232" s="337">
        <v>1</v>
      </c>
      <c r="C232" s="337">
        <v>4</v>
      </c>
      <c r="D232" s="337">
        <v>1</v>
      </c>
      <c r="E232" s="337">
        <v>1</v>
      </c>
      <c r="F232" s="339"/>
      <c r="G232" s="330" t="s">
        <v>147</v>
      </c>
      <c r="H232" s="324">
        <v>198</v>
      </c>
      <c r="I232" s="325">
        <f t="shared" si="23"/>
        <v>0</v>
      </c>
      <c r="J232" s="367">
        <f t="shared" si="23"/>
        <v>0</v>
      </c>
      <c r="K232" s="326">
        <f t="shared" si="23"/>
        <v>0</v>
      </c>
      <c r="L232" s="326">
        <f t="shared" si="23"/>
        <v>0</v>
      </c>
      <c r="M232" s="43"/>
    </row>
    <row r="233" spans="1:13" ht="27" hidden="1" customHeight="1">
      <c r="A233" s="340">
        <v>3</v>
      </c>
      <c r="B233" s="336">
        <v>1</v>
      </c>
      <c r="C233" s="337">
        <v>4</v>
      </c>
      <c r="D233" s="337">
        <v>1</v>
      </c>
      <c r="E233" s="337">
        <v>1</v>
      </c>
      <c r="F233" s="339">
        <v>1</v>
      </c>
      <c r="G233" s="330" t="s">
        <v>147</v>
      </c>
      <c r="H233" s="324">
        <v>199</v>
      </c>
      <c r="I233" s="344">
        <v>0</v>
      </c>
      <c r="J233" s="344">
        <v>0</v>
      </c>
      <c r="K233" s="344">
        <v>0</v>
      </c>
      <c r="L233" s="344">
        <v>0</v>
      </c>
      <c r="M233" s="43"/>
    </row>
    <row r="234" spans="1:13" ht="26.25" hidden="1" customHeight="1">
      <c r="A234" s="340">
        <v>3</v>
      </c>
      <c r="B234" s="337">
        <v>1</v>
      </c>
      <c r="C234" s="337">
        <v>5</v>
      </c>
      <c r="D234" s="337"/>
      <c r="E234" s="337"/>
      <c r="F234" s="339"/>
      <c r="G234" s="338" t="s">
        <v>449</v>
      </c>
      <c r="H234" s="324">
        <v>200</v>
      </c>
      <c r="I234" s="325">
        <f t="shared" ref="I234:L235" si="24">I235</f>
        <v>0</v>
      </c>
      <c r="J234" s="325">
        <f t="shared" si="24"/>
        <v>0</v>
      </c>
      <c r="K234" s="325">
        <f t="shared" si="24"/>
        <v>0</v>
      </c>
      <c r="L234" s="325">
        <f t="shared" si="24"/>
        <v>0</v>
      </c>
      <c r="M234" s="43"/>
    </row>
    <row r="235" spans="1:13" ht="30" hidden="1" customHeight="1">
      <c r="A235" s="340">
        <v>3</v>
      </c>
      <c r="B235" s="337">
        <v>1</v>
      </c>
      <c r="C235" s="337">
        <v>5</v>
      </c>
      <c r="D235" s="337">
        <v>1</v>
      </c>
      <c r="E235" s="337"/>
      <c r="F235" s="339"/>
      <c r="G235" s="338" t="s">
        <v>449</v>
      </c>
      <c r="H235" s="324">
        <v>201</v>
      </c>
      <c r="I235" s="325">
        <f t="shared" si="24"/>
        <v>0</v>
      </c>
      <c r="J235" s="325">
        <f t="shared" si="24"/>
        <v>0</v>
      </c>
      <c r="K235" s="325">
        <f t="shared" si="24"/>
        <v>0</v>
      </c>
      <c r="L235" s="325">
        <f t="shared" si="24"/>
        <v>0</v>
      </c>
      <c r="M235" s="43"/>
    </row>
    <row r="236" spans="1:13" ht="27" hidden="1" customHeight="1">
      <c r="A236" s="340">
        <v>3</v>
      </c>
      <c r="B236" s="337">
        <v>1</v>
      </c>
      <c r="C236" s="337">
        <v>5</v>
      </c>
      <c r="D236" s="337">
        <v>1</v>
      </c>
      <c r="E236" s="337">
        <v>1</v>
      </c>
      <c r="F236" s="339"/>
      <c r="G236" s="338" t="s">
        <v>449</v>
      </c>
      <c r="H236" s="324">
        <v>202</v>
      </c>
      <c r="I236" s="325">
        <f>SUM(I237:I239)</f>
        <v>0</v>
      </c>
      <c r="J236" s="325">
        <f>SUM(J237:J239)</f>
        <v>0</v>
      </c>
      <c r="K236" s="325">
        <f>SUM(K237:K239)</f>
        <v>0</v>
      </c>
      <c r="L236" s="325">
        <f>SUM(L237:L239)</f>
        <v>0</v>
      </c>
      <c r="M236" s="43"/>
    </row>
    <row r="237" spans="1:13" ht="31.5" hidden="1" customHeight="1">
      <c r="A237" s="340">
        <v>3</v>
      </c>
      <c r="B237" s="337">
        <v>1</v>
      </c>
      <c r="C237" s="337">
        <v>5</v>
      </c>
      <c r="D237" s="337">
        <v>1</v>
      </c>
      <c r="E237" s="337">
        <v>1</v>
      </c>
      <c r="F237" s="339">
        <v>1</v>
      </c>
      <c r="G237" s="391" t="s">
        <v>148</v>
      </c>
      <c r="H237" s="324">
        <v>203</v>
      </c>
      <c r="I237" s="344">
        <v>0</v>
      </c>
      <c r="J237" s="344">
        <v>0</v>
      </c>
      <c r="K237" s="344">
        <v>0</v>
      </c>
      <c r="L237" s="344">
        <v>0</v>
      </c>
      <c r="M237" s="43"/>
    </row>
    <row r="238" spans="1:13" ht="25.5" hidden="1" customHeight="1">
      <c r="A238" s="340">
        <v>3</v>
      </c>
      <c r="B238" s="337">
        <v>1</v>
      </c>
      <c r="C238" s="337">
        <v>5</v>
      </c>
      <c r="D238" s="337">
        <v>1</v>
      </c>
      <c r="E238" s="337">
        <v>1</v>
      </c>
      <c r="F238" s="339">
        <v>2</v>
      </c>
      <c r="G238" s="391" t="s">
        <v>149</v>
      </c>
      <c r="H238" s="324">
        <v>204</v>
      </c>
      <c r="I238" s="344">
        <v>0</v>
      </c>
      <c r="J238" s="344">
        <v>0</v>
      </c>
      <c r="K238" s="344">
        <v>0</v>
      </c>
      <c r="L238" s="344">
        <v>0</v>
      </c>
      <c r="M238" s="43"/>
    </row>
    <row r="239" spans="1:13" ht="28.5" hidden="1" customHeight="1">
      <c r="A239" s="340">
        <v>3</v>
      </c>
      <c r="B239" s="337">
        <v>1</v>
      </c>
      <c r="C239" s="337">
        <v>5</v>
      </c>
      <c r="D239" s="337">
        <v>1</v>
      </c>
      <c r="E239" s="337">
        <v>1</v>
      </c>
      <c r="F239" s="339">
        <v>3</v>
      </c>
      <c r="G239" s="391" t="s">
        <v>150</v>
      </c>
      <c r="H239" s="324">
        <v>205</v>
      </c>
      <c r="I239" s="344">
        <v>0</v>
      </c>
      <c r="J239" s="344">
        <v>0</v>
      </c>
      <c r="K239" s="344">
        <v>0</v>
      </c>
      <c r="L239" s="344">
        <v>0</v>
      </c>
      <c r="M239" s="43"/>
    </row>
    <row r="240" spans="1:13" ht="41.25" hidden="1" customHeight="1">
      <c r="A240" s="320">
        <v>3</v>
      </c>
      <c r="B240" s="321">
        <v>2</v>
      </c>
      <c r="C240" s="321"/>
      <c r="D240" s="321"/>
      <c r="E240" s="321"/>
      <c r="F240" s="323"/>
      <c r="G240" s="322" t="s">
        <v>450</v>
      </c>
      <c r="H240" s="324">
        <v>206</v>
      </c>
      <c r="I240" s="325">
        <f>SUM(I241+I273)</f>
        <v>0</v>
      </c>
      <c r="J240" s="367">
        <f>SUM(J241+J273)</f>
        <v>0</v>
      </c>
      <c r="K240" s="326">
        <f>SUM(K241+K273)</f>
        <v>0</v>
      </c>
      <c r="L240" s="326">
        <f>SUM(L241+L273)</f>
        <v>0</v>
      </c>
      <c r="M240" s="43"/>
    </row>
    <row r="241" spans="1:13" ht="26.25" hidden="1" customHeight="1">
      <c r="A241" s="350">
        <v>3</v>
      </c>
      <c r="B241" s="358">
        <v>2</v>
      </c>
      <c r="C241" s="359">
        <v>1</v>
      </c>
      <c r="D241" s="359"/>
      <c r="E241" s="359"/>
      <c r="F241" s="360"/>
      <c r="G241" s="361" t="s">
        <v>152</v>
      </c>
      <c r="H241" s="324">
        <v>207</v>
      </c>
      <c r="I241" s="354">
        <f>SUM(I242+I251+I255+I259+I263+I266+I269)</f>
        <v>0</v>
      </c>
      <c r="J241" s="381">
        <f>SUM(J242+J251+J255+J259+J263+J266+J269)</f>
        <v>0</v>
      </c>
      <c r="K241" s="355">
        <f>SUM(K242+K251+K255+K259+K263+K266+K269)</f>
        <v>0</v>
      </c>
      <c r="L241" s="355">
        <f>SUM(L242+L251+L255+L259+L263+L266+L269)</f>
        <v>0</v>
      </c>
      <c r="M241" s="43"/>
    </row>
    <row r="242" spans="1:13" ht="30" hidden="1" customHeight="1">
      <c r="A242" s="336">
        <v>3</v>
      </c>
      <c r="B242" s="337">
        <v>2</v>
      </c>
      <c r="C242" s="337">
        <v>1</v>
      </c>
      <c r="D242" s="337">
        <v>1</v>
      </c>
      <c r="E242" s="337"/>
      <c r="F242" s="339"/>
      <c r="G242" s="338" t="s">
        <v>153</v>
      </c>
      <c r="H242" s="324">
        <v>208</v>
      </c>
      <c r="I242" s="354">
        <f>I243</f>
        <v>0</v>
      </c>
      <c r="J242" s="354">
        <f>J243</f>
        <v>0</v>
      </c>
      <c r="K242" s="354">
        <f>K243</f>
        <v>0</v>
      </c>
      <c r="L242" s="354">
        <f>L243</f>
        <v>0</v>
      </c>
      <c r="M242" s="43"/>
    </row>
    <row r="243" spans="1:13" ht="27" hidden="1" customHeight="1">
      <c r="A243" s="336">
        <v>3</v>
      </c>
      <c r="B243" s="336">
        <v>2</v>
      </c>
      <c r="C243" s="337">
        <v>1</v>
      </c>
      <c r="D243" s="337">
        <v>1</v>
      </c>
      <c r="E243" s="337">
        <v>1</v>
      </c>
      <c r="F243" s="339"/>
      <c r="G243" s="338" t="s">
        <v>154</v>
      </c>
      <c r="H243" s="324">
        <v>209</v>
      </c>
      <c r="I243" s="325">
        <f>SUM(I244:I244)</f>
        <v>0</v>
      </c>
      <c r="J243" s="367">
        <f>SUM(J244:J244)</f>
        <v>0</v>
      </c>
      <c r="K243" s="326">
        <f>SUM(K244:K244)</f>
        <v>0</v>
      </c>
      <c r="L243" s="326">
        <f>SUM(L244:L244)</f>
        <v>0</v>
      </c>
      <c r="M243" s="43"/>
    </row>
    <row r="244" spans="1:13" ht="25.5" hidden="1" customHeight="1">
      <c r="A244" s="350">
        <v>3</v>
      </c>
      <c r="B244" s="350">
        <v>2</v>
      </c>
      <c r="C244" s="359">
        <v>1</v>
      </c>
      <c r="D244" s="359">
        <v>1</v>
      </c>
      <c r="E244" s="359">
        <v>1</v>
      </c>
      <c r="F244" s="360">
        <v>1</v>
      </c>
      <c r="G244" s="361" t="s">
        <v>154</v>
      </c>
      <c r="H244" s="324">
        <v>210</v>
      </c>
      <c r="I244" s="344">
        <v>0</v>
      </c>
      <c r="J244" s="344">
        <v>0</v>
      </c>
      <c r="K244" s="344">
        <v>0</v>
      </c>
      <c r="L244" s="344">
        <v>0</v>
      </c>
      <c r="M244" s="43"/>
    </row>
    <row r="245" spans="1:13" ht="25.5" hidden="1" customHeight="1">
      <c r="A245" s="350">
        <v>3</v>
      </c>
      <c r="B245" s="359">
        <v>2</v>
      </c>
      <c r="C245" s="359">
        <v>1</v>
      </c>
      <c r="D245" s="359">
        <v>1</v>
      </c>
      <c r="E245" s="359">
        <v>2</v>
      </c>
      <c r="F245" s="360"/>
      <c r="G245" s="361" t="s">
        <v>155</v>
      </c>
      <c r="H245" s="324">
        <v>211</v>
      </c>
      <c r="I245" s="325">
        <f>SUM(I246:I247)</f>
        <v>0</v>
      </c>
      <c r="J245" s="325">
        <f>SUM(J246:J247)</f>
        <v>0</v>
      </c>
      <c r="K245" s="325">
        <f>SUM(K246:K247)</f>
        <v>0</v>
      </c>
      <c r="L245" s="325">
        <f>SUM(L246:L247)</f>
        <v>0</v>
      </c>
      <c r="M245" s="43"/>
    </row>
    <row r="246" spans="1:13" ht="24.75" hidden="1" customHeight="1">
      <c r="A246" s="350">
        <v>3</v>
      </c>
      <c r="B246" s="359">
        <v>2</v>
      </c>
      <c r="C246" s="359">
        <v>1</v>
      </c>
      <c r="D246" s="359">
        <v>1</v>
      </c>
      <c r="E246" s="359">
        <v>2</v>
      </c>
      <c r="F246" s="360">
        <v>1</v>
      </c>
      <c r="G246" s="361" t="s">
        <v>156</v>
      </c>
      <c r="H246" s="324">
        <v>212</v>
      </c>
      <c r="I246" s="344">
        <v>0</v>
      </c>
      <c r="J246" s="344">
        <v>0</v>
      </c>
      <c r="K246" s="344">
        <v>0</v>
      </c>
      <c r="L246" s="344">
        <v>0</v>
      </c>
      <c r="M246" s="43"/>
    </row>
    <row r="247" spans="1:13" ht="25.5" hidden="1" customHeight="1">
      <c r="A247" s="350">
        <v>3</v>
      </c>
      <c r="B247" s="359">
        <v>2</v>
      </c>
      <c r="C247" s="359">
        <v>1</v>
      </c>
      <c r="D247" s="359">
        <v>1</v>
      </c>
      <c r="E247" s="359">
        <v>2</v>
      </c>
      <c r="F247" s="360">
        <v>2</v>
      </c>
      <c r="G247" s="361" t="s">
        <v>157</v>
      </c>
      <c r="H247" s="324">
        <v>213</v>
      </c>
      <c r="I247" s="344">
        <v>0</v>
      </c>
      <c r="J247" s="344">
        <v>0</v>
      </c>
      <c r="K247" s="344">
        <v>0</v>
      </c>
      <c r="L247" s="344">
        <v>0</v>
      </c>
      <c r="M247" s="43"/>
    </row>
    <row r="248" spans="1:13" ht="25.5" hidden="1" customHeight="1">
      <c r="A248" s="350">
        <v>3</v>
      </c>
      <c r="B248" s="359">
        <v>2</v>
      </c>
      <c r="C248" s="359">
        <v>1</v>
      </c>
      <c r="D248" s="359">
        <v>1</v>
      </c>
      <c r="E248" s="359">
        <v>3</v>
      </c>
      <c r="F248" s="397"/>
      <c r="G248" s="361" t="s">
        <v>158</v>
      </c>
      <c r="H248" s="324">
        <v>214</v>
      </c>
      <c r="I248" s="325">
        <f>SUM(I249:I250)</f>
        <v>0</v>
      </c>
      <c r="J248" s="325">
        <f>SUM(J249:J250)</f>
        <v>0</v>
      </c>
      <c r="K248" s="325">
        <f>SUM(K249:K250)</f>
        <v>0</v>
      </c>
      <c r="L248" s="325">
        <f>SUM(L249:L250)</f>
        <v>0</v>
      </c>
      <c r="M248" s="43"/>
    </row>
    <row r="249" spans="1:13" ht="29.25" hidden="1" customHeight="1">
      <c r="A249" s="350">
        <v>3</v>
      </c>
      <c r="B249" s="359">
        <v>2</v>
      </c>
      <c r="C249" s="359">
        <v>1</v>
      </c>
      <c r="D249" s="359">
        <v>1</v>
      </c>
      <c r="E249" s="359">
        <v>3</v>
      </c>
      <c r="F249" s="360">
        <v>1</v>
      </c>
      <c r="G249" s="361" t="s">
        <v>159</v>
      </c>
      <c r="H249" s="324">
        <v>215</v>
      </c>
      <c r="I249" s="344">
        <v>0</v>
      </c>
      <c r="J249" s="344">
        <v>0</v>
      </c>
      <c r="K249" s="344">
        <v>0</v>
      </c>
      <c r="L249" s="344">
        <v>0</v>
      </c>
      <c r="M249" s="43"/>
    </row>
    <row r="250" spans="1:13" ht="25.5" hidden="1" customHeight="1">
      <c r="A250" s="350">
        <v>3</v>
      </c>
      <c r="B250" s="359">
        <v>2</v>
      </c>
      <c r="C250" s="359">
        <v>1</v>
      </c>
      <c r="D250" s="359">
        <v>1</v>
      </c>
      <c r="E250" s="359">
        <v>3</v>
      </c>
      <c r="F250" s="360">
        <v>2</v>
      </c>
      <c r="G250" s="361" t="s">
        <v>160</v>
      </c>
      <c r="H250" s="324">
        <v>216</v>
      </c>
      <c r="I250" s="344">
        <v>0</v>
      </c>
      <c r="J250" s="344">
        <v>0</v>
      </c>
      <c r="K250" s="344">
        <v>0</v>
      </c>
      <c r="L250" s="344">
        <v>0</v>
      </c>
      <c r="M250" s="43"/>
    </row>
    <row r="251" spans="1:13" ht="27" hidden="1" customHeight="1">
      <c r="A251" s="336">
        <v>3</v>
      </c>
      <c r="B251" s="337">
        <v>2</v>
      </c>
      <c r="C251" s="337">
        <v>1</v>
      </c>
      <c r="D251" s="337">
        <v>2</v>
      </c>
      <c r="E251" s="337"/>
      <c r="F251" s="339"/>
      <c r="G251" s="338" t="s">
        <v>161</v>
      </c>
      <c r="H251" s="324">
        <v>217</v>
      </c>
      <c r="I251" s="325">
        <f>I252</f>
        <v>0</v>
      </c>
      <c r="J251" s="325">
        <f>J252</f>
        <v>0</v>
      </c>
      <c r="K251" s="325">
        <f>K252</f>
        <v>0</v>
      </c>
      <c r="L251" s="325">
        <f>L252</f>
        <v>0</v>
      </c>
      <c r="M251" s="43"/>
    </row>
    <row r="252" spans="1:13" ht="27.75" hidden="1" customHeight="1">
      <c r="A252" s="336">
        <v>3</v>
      </c>
      <c r="B252" s="337">
        <v>2</v>
      </c>
      <c r="C252" s="337">
        <v>1</v>
      </c>
      <c r="D252" s="337">
        <v>2</v>
      </c>
      <c r="E252" s="337">
        <v>1</v>
      </c>
      <c r="F252" s="339"/>
      <c r="G252" s="338" t="s">
        <v>161</v>
      </c>
      <c r="H252" s="324">
        <v>218</v>
      </c>
      <c r="I252" s="325">
        <f>SUM(I253:I254)</f>
        <v>0</v>
      </c>
      <c r="J252" s="367">
        <f>SUM(J253:J254)</f>
        <v>0</v>
      </c>
      <c r="K252" s="326">
        <f>SUM(K253:K254)</f>
        <v>0</v>
      </c>
      <c r="L252" s="326">
        <f>SUM(L253:L254)</f>
        <v>0</v>
      </c>
      <c r="M252" s="43"/>
    </row>
    <row r="253" spans="1:13" ht="27" hidden="1" customHeight="1">
      <c r="A253" s="350">
        <v>3</v>
      </c>
      <c r="B253" s="358">
        <v>2</v>
      </c>
      <c r="C253" s="359">
        <v>1</v>
      </c>
      <c r="D253" s="359">
        <v>2</v>
      </c>
      <c r="E253" s="359">
        <v>1</v>
      </c>
      <c r="F253" s="360">
        <v>1</v>
      </c>
      <c r="G253" s="361" t="s">
        <v>162</v>
      </c>
      <c r="H253" s="324">
        <v>219</v>
      </c>
      <c r="I253" s="344">
        <v>0</v>
      </c>
      <c r="J253" s="344">
        <v>0</v>
      </c>
      <c r="K253" s="344">
        <v>0</v>
      </c>
      <c r="L253" s="344">
        <v>0</v>
      </c>
      <c r="M253" s="43"/>
    </row>
    <row r="254" spans="1:13" ht="25.5" hidden="1" customHeight="1">
      <c r="A254" s="336">
        <v>3</v>
      </c>
      <c r="B254" s="337">
        <v>2</v>
      </c>
      <c r="C254" s="337">
        <v>1</v>
      </c>
      <c r="D254" s="337">
        <v>2</v>
      </c>
      <c r="E254" s="337">
        <v>1</v>
      </c>
      <c r="F254" s="339">
        <v>2</v>
      </c>
      <c r="G254" s="338" t="s">
        <v>163</v>
      </c>
      <c r="H254" s="324">
        <v>220</v>
      </c>
      <c r="I254" s="344">
        <v>0</v>
      </c>
      <c r="J254" s="344">
        <v>0</v>
      </c>
      <c r="K254" s="344">
        <v>0</v>
      </c>
      <c r="L254" s="344">
        <v>0</v>
      </c>
      <c r="M254" s="43"/>
    </row>
    <row r="255" spans="1:13" ht="26.25" hidden="1" customHeight="1">
      <c r="A255" s="331">
        <v>3</v>
      </c>
      <c r="B255" s="329">
        <v>2</v>
      </c>
      <c r="C255" s="329">
        <v>1</v>
      </c>
      <c r="D255" s="329">
        <v>3</v>
      </c>
      <c r="E255" s="329"/>
      <c r="F255" s="332"/>
      <c r="G255" s="330" t="s">
        <v>164</v>
      </c>
      <c r="H255" s="324">
        <v>221</v>
      </c>
      <c r="I255" s="347">
        <f>I256</f>
        <v>0</v>
      </c>
      <c r="J255" s="369">
        <f>J256</f>
        <v>0</v>
      </c>
      <c r="K255" s="348">
        <f>K256</f>
        <v>0</v>
      </c>
      <c r="L255" s="348">
        <f>L256</f>
        <v>0</v>
      </c>
      <c r="M255" s="43"/>
    </row>
    <row r="256" spans="1:13" ht="29.25" hidden="1" customHeight="1">
      <c r="A256" s="336">
        <v>3</v>
      </c>
      <c r="B256" s="337">
        <v>2</v>
      </c>
      <c r="C256" s="337">
        <v>1</v>
      </c>
      <c r="D256" s="337">
        <v>3</v>
      </c>
      <c r="E256" s="337">
        <v>1</v>
      </c>
      <c r="F256" s="339"/>
      <c r="G256" s="330" t="s">
        <v>164</v>
      </c>
      <c r="H256" s="324">
        <v>222</v>
      </c>
      <c r="I256" s="325">
        <f>I257+I258</f>
        <v>0</v>
      </c>
      <c r="J256" s="325">
        <f>J257+J258</f>
        <v>0</v>
      </c>
      <c r="K256" s="325">
        <f>K257+K258</f>
        <v>0</v>
      </c>
      <c r="L256" s="325">
        <f>L257+L258</f>
        <v>0</v>
      </c>
      <c r="M256" s="43"/>
    </row>
    <row r="257" spans="1:13" ht="30" hidden="1" customHeight="1">
      <c r="A257" s="336">
        <v>3</v>
      </c>
      <c r="B257" s="337">
        <v>2</v>
      </c>
      <c r="C257" s="337">
        <v>1</v>
      </c>
      <c r="D257" s="337">
        <v>3</v>
      </c>
      <c r="E257" s="337">
        <v>1</v>
      </c>
      <c r="F257" s="339">
        <v>1</v>
      </c>
      <c r="G257" s="338" t="s">
        <v>165</v>
      </c>
      <c r="H257" s="324">
        <v>223</v>
      </c>
      <c r="I257" s="344">
        <v>0</v>
      </c>
      <c r="J257" s="344">
        <v>0</v>
      </c>
      <c r="K257" s="344">
        <v>0</v>
      </c>
      <c r="L257" s="344">
        <v>0</v>
      </c>
      <c r="M257" s="43"/>
    </row>
    <row r="258" spans="1:13" ht="27.75" hidden="1" customHeight="1">
      <c r="A258" s="336">
        <v>3</v>
      </c>
      <c r="B258" s="337">
        <v>2</v>
      </c>
      <c r="C258" s="337">
        <v>1</v>
      </c>
      <c r="D258" s="337">
        <v>3</v>
      </c>
      <c r="E258" s="337">
        <v>1</v>
      </c>
      <c r="F258" s="339">
        <v>2</v>
      </c>
      <c r="G258" s="338" t="s">
        <v>166</v>
      </c>
      <c r="H258" s="324">
        <v>224</v>
      </c>
      <c r="I258" s="389">
        <v>0</v>
      </c>
      <c r="J258" s="386">
        <v>0</v>
      </c>
      <c r="K258" s="389">
        <v>0</v>
      </c>
      <c r="L258" s="389">
        <v>0</v>
      </c>
      <c r="M258" s="43"/>
    </row>
    <row r="259" spans="1:13" ht="26.25" hidden="1" customHeight="1">
      <c r="A259" s="336">
        <v>3</v>
      </c>
      <c r="B259" s="337">
        <v>2</v>
      </c>
      <c r="C259" s="337">
        <v>1</v>
      </c>
      <c r="D259" s="337">
        <v>4</v>
      </c>
      <c r="E259" s="337"/>
      <c r="F259" s="339"/>
      <c r="G259" s="338" t="s">
        <v>167</v>
      </c>
      <c r="H259" s="324">
        <v>225</v>
      </c>
      <c r="I259" s="325">
        <f>I260</f>
        <v>0</v>
      </c>
      <c r="J259" s="326">
        <f>J260</f>
        <v>0</v>
      </c>
      <c r="K259" s="325">
        <f>K260</f>
        <v>0</v>
      </c>
      <c r="L259" s="326">
        <f>L260</f>
        <v>0</v>
      </c>
      <c r="M259" s="43"/>
    </row>
    <row r="260" spans="1:13" ht="27.75" hidden="1" customHeight="1">
      <c r="A260" s="331">
        <v>3</v>
      </c>
      <c r="B260" s="329">
        <v>2</v>
      </c>
      <c r="C260" s="329">
        <v>1</v>
      </c>
      <c r="D260" s="329">
        <v>4</v>
      </c>
      <c r="E260" s="329">
        <v>1</v>
      </c>
      <c r="F260" s="332"/>
      <c r="G260" s="330" t="s">
        <v>167</v>
      </c>
      <c r="H260" s="324">
        <v>226</v>
      </c>
      <c r="I260" s="347">
        <f>SUM(I261:I262)</f>
        <v>0</v>
      </c>
      <c r="J260" s="369">
        <f>SUM(J261:J262)</f>
        <v>0</v>
      </c>
      <c r="K260" s="348">
        <f>SUM(K261:K262)</f>
        <v>0</v>
      </c>
      <c r="L260" s="348">
        <f>SUM(L261:L262)</f>
        <v>0</v>
      </c>
      <c r="M260" s="43"/>
    </row>
    <row r="261" spans="1:13" ht="25.5" hidden="1" customHeight="1">
      <c r="A261" s="336">
        <v>3</v>
      </c>
      <c r="B261" s="337">
        <v>2</v>
      </c>
      <c r="C261" s="337">
        <v>1</v>
      </c>
      <c r="D261" s="337">
        <v>4</v>
      </c>
      <c r="E261" s="337">
        <v>1</v>
      </c>
      <c r="F261" s="339">
        <v>1</v>
      </c>
      <c r="G261" s="338" t="s">
        <v>168</v>
      </c>
      <c r="H261" s="324">
        <v>227</v>
      </c>
      <c r="I261" s="344">
        <v>0</v>
      </c>
      <c r="J261" s="344">
        <v>0</v>
      </c>
      <c r="K261" s="344">
        <v>0</v>
      </c>
      <c r="L261" s="344">
        <v>0</v>
      </c>
      <c r="M261" s="43"/>
    </row>
    <row r="262" spans="1:13" ht="27.75" hidden="1" customHeight="1">
      <c r="A262" s="336">
        <v>3</v>
      </c>
      <c r="B262" s="337">
        <v>2</v>
      </c>
      <c r="C262" s="337">
        <v>1</v>
      </c>
      <c r="D262" s="337">
        <v>4</v>
      </c>
      <c r="E262" s="337">
        <v>1</v>
      </c>
      <c r="F262" s="339">
        <v>2</v>
      </c>
      <c r="G262" s="338" t="s">
        <v>169</v>
      </c>
      <c r="H262" s="324">
        <v>228</v>
      </c>
      <c r="I262" s="344">
        <v>0</v>
      </c>
      <c r="J262" s="344">
        <v>0</v>
      </c>
      <c r="K262" s="344">
        <v>0</v>
      </c>
      <c r="L262" s="344">
        <v>0</v>
      </c>
      <c r="M262" s="43"/>
    </row>
    <row r="263" spans="1:13" ht="12.75" hidden="1" customHeight="1">
      <c r="A263" s="336">
        <v>3</v>
      </c>
      <c r="B263" s="337">
        <v>2</v>
      </c>
      <c r="C263" s="337">
        <v>1</v>
      </c>
      <c r="D263" s="337">
        <v>5</v>
      </c>
      <c r="E263" s="337"/>
      <c r="F263" s="339"/>
      <c r="G263" s="338" t="s">
        <v>170</v>
      </c>
      <c r="H263" s="324">
        <v>229</v>
      </c>
      <c r="I263" s="325">
        <f t="shared" ref="I263:L264" si="25">I264</f>
        <v>0</v>
      </c>
      <c r="J263" s="367">
        <f t="shared" si="25"/>
        <v>0</v>
      </c>
      <c r="K263" s="326">
        <f t="shared" si="25"/>
        <v>0</v>
      </c>
      <c r="L263" s="326">
        <f t="shared" si="25"/>
        <v>0</v>
      </c>
    </row>
    <row r="264" spans="1:13" ht="29.25" hidden="1" customHeight="1">
      <c r="A264" s="336">
        <v>3</v>
      </c>
      <c r="B264" s="337">
        <v>2</v>
      </c>
      <c r="C264" s="337">
        <v>1</v>
      </c>
      <c r="D264" s="337">
        <v>5</v>
      </c>
      <c r="E264" s="337">
        <v>1</v>
      </c>
      <c r="F264" s="339"/>
      <c r="G264" s="338" t="s">
        <v>170</v>
      </c>
      <c r="H264" s="324">
        <v>230</v>
      </c>
      <c r="I264" s="326">
        <f t="shared" si="25"/>
        <v>0</v>
      </c>
      <c r="J264" s="367">
        <f t="shared" si="25"/>
        <v>0</v>
      </c>
      <c r="K264" s="326">
        <f t="shared" si="25"/>
        <v>0</v>
      </c>
      <c r="L264" s="326">
        <f t="shared" si="25"/>
        <v>0</v>
      </c>
      <c r="M264" s="43"/>
    </row>
    <row r="265" spans="1:13" ht="12.75" hidden="1" customHeight="1">
      <c r="A265" s="358">
        <v>3</v>
      </c>
      <c r="B265" s="359">
        <v>2</v>
      </c>
      <c r="C265" s="359">
        <v>1</v>
      </c>
      <c r="D265" s="359">
        <v>5</v>
      </c>
      <c r="E265" s="359">
        <v>1</v>
      </c>
      <c r="F265" s="360">
        <v>1</v>
      </c>
      <c r="G265" s="338" t="s">
        <v>170</v>
      </c>
      <c r="H265" s="324">
        <v>231</v>
      </c>
      <c r="I265" s="389">
        <v>0</v>
      </c>
      <c r="J265" s="389">
        <v>0</v>
      </c>
      <c r="K265" s="389">
        <v>0</v>
      </c>
      <c r="L265" s="389">
        <v>0</v>
      </c>
    </row>
    <row r="266" spans="1:13" ht="12.75" hidden="1" customHeight="1">
      <c r="A266" s="336">
        <v>3</v>
      </c>
      <c r="B266" s="337">
        <v>2</v>
      </c>
      <c r="C266" s="337">
        <v>1</v>
      </c>
      <c r="D266" s="337">
        <v>6</v>
      </c>
      <c r="E266" s="337"/>
      <c r="F266" s="339"/>
      <c r="G266" s="338" t="s">
        <v>171</v>
      </c>
      <c r="H266" s="324">
        <v>232</v>
      </c>
      <c r="I266" s="325">
        <f t="shared" ref="I266:L267" si="26">I267</f>
        <v>0</v>
      </c>
      <c r="J266" s="367">
        <f t="shared" si="26"/>
        <v>0</v>
      </c>
      <c r="K266" s="326">
        <f t="shared" si="26"/>
        <v>0</v>
      </c>
      <c r="L266" s="326">
        <f t="shared" si="26"/>
        <v>0</v>
      </c>
    </row>
    <row r="267" spans="1:13" ht="12.75" hidden="1" customHeight="1">
      <c r="A267" s="336">
        <v>3</v>
      </c>
      <c r="B267" s="336">
        <v>2</v>
      </c>
      <c r="C267" s="337">
        <v>1</v>
      </c>
      <c r="D267" s="337">
        <v>6</v>
      </c>
      <c r="E267" s="337">
        <v>1</v>
      </c>
      <c r="F267" s="339"/>
      <c r="G267" s="338" t="s">
        <v>171</v>
      </c>
      <c r="H267" s="324">
        <v>233</v>
      </c>
      <c r="I267" s="325">
        <f t="shared" si="26"/>
        <v>0</v>
      </c>
      <c r="J267" s="367">
        <f t="shared" si="26"/>
        <v>0</v>
      </c>
      <c r="K267" s="326">
        <f t="shared" si="26"/>
        <v>0</v>
      </c>
      <c r="L267" s="326">
        <f t="shared" si="26"/>
        <v>0</v>
      </c>
    </row>
    <row r="268" spans="1:13" ht="24" hidden="1" customHeight="1">
      <c r="A268" s="331">
        <v>3</v>
      </c>
      <c r="B268" s="331">
        <v>2</v>
      </c>
      <c r="C268" s="337">
        <v>1</v>
      </c>
      <c r="D268" s="337">
        <v>6</v>
      </c>
      <c r="E268" s="337">
        <v>1</v>
      </c>
      <c r="F268" s="339">
        <v>1</v>
      </c>
      <c r="G268" s="338" t="s">
        <v>171</v>
      </c>
      <c r="H268" s="324">
        <v>234</v>
      </c>
      <c r="I268" s="389">
        <v>0</v>
      </c>
      <c r="J268" s="389">
        <v>0</v>
      </c>
      <c r="K268" s="389">
        <v>0</v>
      </c>
      <c r="L268" s="389">
        <v>0</v>
      </c>
      <c r="M268" s="43"/>
    </row>
    <row r="269" spans="1:13" ht="27.75" hidden="1" customHeight="1">
      <c r="A269" s="336">
        <v>3</v>
      </c>
      <c r="B269" s="336">
        <v>2</v>
      </c>
      <c r="C269" s="337">
        <v>1</v>
      </c>
      <c r="D269" s="337">
        <v>7</v>
      </c>
      <c r="E269" s="337"/>
      <c r="F269" s="339"/>
      <c r="G269" s="338" t="s">
        <v>172</v>
      </c>
      <c r="H269" s="324">
        <v>235</v>
      </c>
      <c r="I269" s="325">
        <f>I270</f>
        <v>0</v>
      </c>
      <c r="J269" s="367">
        <f>J270</f>
        <v>0</v>
      </c>
      <c r="K269" s="326">
        <f>K270</f>
        <v>0</v>
      </c>
      <c r="L269" s="326">
        <f>L270</f>
        <v>0</v>
      </c>
      <c r="M269" s="43"/>
    </row>
    <row r="270" spans="1:13" ht="12.75" hidden="1" customHeight="1">
      <c r="A270" s="336">
        <v>3</v>
      </c>
      <c r="B270" s="337">
        <v>2</v>
      </c>
      <c r="C270" s="337">
        <v>1</v>
      </c>
      <c r="D270" s="337">
        <v>7</v>
      </c>
      <c r="E270" s="337">
        <v>1</v>
      </c>
      <c r="F270" s="339"/>
      <c r="G270" s="338" t="s">
        <v>172</v>
      </c>
      <c r="H270" s="324">
        <v>236</v>
      </c>
      <c r="I270" s="325">
        <f>I271+I272</f>
        <v>0</v>
      </c>
      <c r="J270" s="325">
        <f>J271+J272</f>
        <v>0</v>
      </c>
      <c r="K270" s="325">
        <f>K271+K272</f>
        <v>0</v>
      </c>
      <c r="L270" s="325">
        <f>L271+L272</f>
        <v>0</v>
      </c>
    </row>
    <row r="271" spans="1:13" ht="27" hidden="1" customHeight="1">
      <c r="A271" s="336">
        <v>3</v>
      </c>
      <c r="B271" s="337">
        <v>2</v>
      </c>
      <c r="C271" s="337">
        <v>1</v>
      </c>
      <c r="D271" s="337">
        <v>7</v>
      </c>
      <c r="E271" s="337">
        <v>1</v>
      </c>
      <c r="F271" s="339">
        <v>1</v>
      </c>
      <c r="G271" s="338" t="s">
        <v>173</v>
      </c>
      <c r="H271" s="324">
        <v>237</v>
      </c>
      <c r="I271" s="343">
        <v>0</v>
      </c>
      <c r="J271" s="344">
        <v>0</v>
      </c>
      <c r="K271" s="344">
        <v>0</v>
      </c>
      <c r="L271" s="344">
        <v>0</v>
      </c>
      <c r="M271" s="43"/>
    </row>
    <row r="272" spans="1:13" ht="24.75" hidden="1" customHeight="1">
      <c r="A272" s="336">
        <v>3</v>
      </c>
      <c r="B272" s="337">
        <v>2</v>
      </c>
      <c r="C272" s="337">
        <v>1</v>
      </c>
      <c r="D272" s="337">
        <v>7</v>
      </c>
      <c r="E272" s="337">
        <v>1</v>
      </c>
      <c r="F272" s="339">
        <v>2</v>
      </c>
      <c r="G272" s="338" t="s">
        <v>174</v>
      </c>
      <c r="H272" s="324">
        <v>238</v>
      </c>
      <c r="I272" s="344">
        <v>0</v>
      </c>
      <c r="J272" s="344">
        <v>0</v>
      </c>
      <c r="K272" s="344">
        <v>0</v>
      </c>
      <c r="L272" s="344">
        <v>0</v>
      </c>
      <c r="M272" s="43"/>
    </row>
    <row r="273" spans="1:13" ht="38.25" hidden="1" customHeight="1">
      <c r="A273" s="336">
        <v>3</v>
      </c>
      <c r="B273" s="337">
        <v>2</v>
      </c>
      <c r="C273" s="337">
        <v>2</v>
      </c>
      <c r="D273" s="398"/>
      <c r="E273" s="398"/>
      <c r="F273" s="399"/>
      <c r="G273" s="338" t="s">
        <v>175</v>
      </c>
      <c r="H273" s="324">
        <v>239</v>
      </c>
      <c r="I273" s="325">
        <f>SUM(I274+I283+I287+I291+I295+I298+I301)</f>
        <v>0</v>
      </c>
      <c r="J273" s="367">
        <f>SUM(J274+J283+J287+J291+J295+J298+J301)</f>
        <v>0</v>
      </c>
      <c r="K273" s="326">
        <f>SUM(K274+K283+K287+K291+K295+K298+K301)</f>
        <v>0</v>
      </c>
      <c r="L273" s="326">
        <f>SUM(L274+L283+L287+L291+L295+L298+L301)</f>
        <v>0</v>
      </c>
      <c r="M273" s="43"/>
    </row>
    <row r="274" spans="1:13" ht="12.75" hidden="1" customHeight="1">
      <c r="A274" s="336">
        <v>3</v>
      </c>
      <c r="B274" s="337">
        <v>2</v>
      </c>
      <c r="C274" s="337">
        <v>2</v>
      </c>
      <c r="D274" s="337">
        <v>1</v>
      </c>
      <c r="E274" s="337"/>
      <c r="F274" s="339"/>
      <c r="G274" s="338" t="s">
        <v>176</v>
      </c>
      <c r="H274" s="324">
        <v>240</v>
      </c>
      <c r="I274" s="325">
        <f>I275</f>
        <v>0</v>
      </c>
      <c r="J274" s="325">
        <f>J275</f>
        <v>0</v>
      </c>
      <c r="K274" s="325">
        <f>K275</f>
        <v>0</v>
      </c>
      <c r="L274" s="325">
        <f>L275</f>
        <v>0</v>
      </c>
    </row>
    <row r="275" spans="1:13" ht="12.75" hidden="1" customHeight="1">
      <c r="A275" s="340">
        <v>3</v>
      </c>
      <c r="B275" s="336">
        <v>2</v>
      </c>
      <c r="C275" s="337">
        <v>2</v>
      </c>
      <c r="D275" s="337">
        <v>1</v>
      </c>
      <c r="E275" s="337">
        <v>1</v>
      </c>
      <c r="F275" s="339"/>
      <c r="G275" s="338" t="s">
        <v>154</v>
      </c>
      <c r="H275" s="324">
        <v>241</v>
      </c>
      <c r="I275" s="325">
        <f>SUM(I276)</f>
        <v>0</v>
      </c>
      <c r="J275" s="325">
        <f>SUM(J276)</f>
        <v>0</v>
      </c>
      <c r="K275" s="325">
        <f>SUM(K276)</f>
        <v>0</v>
      </c>
      <c r="L275" s="325">
        <f>SUM(L276)</f>
        <v>0</v>
      </c>
    </row>
    <row r="276" spans="1:13" ht="12.75" hidden="1" customHeight="1">
      <c r="A276" s="340">
        <v>3</v>
      </c>
      <c r="B276" s="336">
        <v>2</v>
      </c>
      <c r="C276" s="337">
        <v>2</v>
      </c>
      <c r="D276" s="337">
        <v>1</v>
      </c>
      <c r="E276" s="337">
        <v>1</v>
      </c>
      <c r="F276" s="339">
        <v>1</v>
      </c>
      <c r="G276" s="338" t="s">
        <v>154</v>
      </c>
      <c r="H276" s="324">
        <v>242</v>
      </c>
      <c r="I276" s="344">
        <v>0</v>
      </c>
      <c r="J276" s="344">
        <v>0</v>
      </c>
      <c r="K276" s="344">
        <v>0</v>
      </c>
      <c r="L276" s="344">
        <v>0</v>
      </c>
    </row>
    <row r="277" spans="1:13" ht="24" hidden="1" customHeight="1">
      <c r="A277" s="340">
        <v>3</v>
      </c>
      <c r="B277" s="336">
        <v>2</v>
      </c>
      <c r="C277" s="337">
        <v>2</v>
      </c>
      <c r="D277" s="337">
        <v>1</v>
      </c>
      <c r="E277" s="337">
        <v>2</v>
      </c>
      <c r="F277" s="339"/>
      <c r="G277" s="338" t="s">
        <v>177</v>
      </c>
      <c r="H277" s="324">
        <v>243</v>
      </c>
      <c r="I277" s="325">
        <f>SUM(I278:I279)</f>
        <v>0</v>
      </c>
      <c r="J277" s="325">
        <f>SUM(J278:J279)</f>
        <v>0</v>
      </c>
      <c r="K277" s="325">
        <f>SUM(K278:K279)</f>
        <v>0</v>
      </c>
      <c r="L277" s="325">
        <f>SUM(L278:L279)</f>
        <v>0</v>
      </c>
      <c r="M277" s="43"/>
    </row>
    <row r="278" spans="1:13" ht="24" hidden="1" customHeight="1">
      <c r="A278" s="340">
        <v>3</v>
      </c>
      <c r="B278" s="336">
        <v>2</v>
      </c>
      <c r="C278" s="337">
        <v>2</v>
      </c>
      <c r="D278" s="337">
        <v>1</v>
      </c>
      <c r="E278" s="337">
        <v>2</v>
      </c>
      <c r="F278" s="339">
        <v>1</v>
      </c>
      <c r="G278" s="338" t="s">
        <v>156</v>
      </c>
      <c r="H278" s="324">
        <v>244</v>
      </c>
      <c r="I278" s="344">
        <v>0</v>
      </c>
      <c r="J278" s="343">
        <v>0</v>
      </c>
      <c r="K278" s="344">
        <v>0</v>
      </c>
      <c r="L278" s="344">
        <v>0</v>
      </c>
      <c r="M278" s="43"/>
    </row>
    <row r="279" spans="1:13" ht="32.25" hidden="1" customHeight="1">
      <c r="A279" s="340">
        <v>3</v>
      </c>
      <c r="B279" s="336">
        <v>2</v>
      </c>
      <c r="C279" s="337">
        <v>2</v>
      </c>
      <c r="D279" s="337">
        <v>1</v>
      </c>
      <c r="E279" s="337">
        <v>2</v>
      </c>
      <c r="F279" s="339">
        <v>2</v>
      </c>
      <c r="G279" s="338" t="s">
        <v>157</v>
      </c>
      <c r="H279" s="324">
        <v>245</v>
      </c>
      <c r="I279" s="344">
        <v>0</v>
      </c>
      <c r="J279" s="343">
        <v>0</v>
      </c>
      <c r="K279" s="344">
        <v>0</v>
      </c>
      <c r="L279" s="344">
        <v>0</v>
      </c>
      <c r="M279" s="43"/>
    </row>
    <row r="280" spans="1:13" ht="27" hidden="1" customHeight="1">
      <c r="A280" s="340">
        <v>3</v>
      </c>
      <c r="B280" s="336">
        <v>2</v>
      </c>
      <c r="C280" s="337">
        <v>2</v>
      </c>
      <c r="D280" s="337">
        <v>1</v>
      </c>
      <c r="E280" s="337">
        <v>3</v>
      </c>
      <c r="F280" s="339"/>
      <c r="G280" s="338" t="s">
        <v>158</v>
      </c>
      <c r="H280" s="324">
        <v>246</v>
      </c>
      <c r="I280" s="325">
        <f>SUM(I281:I282)</f>
        <v>0</v>
      </c>
      <c r="J280" s="325">
        <f>SUM(J281:J282)</f>
        <v>0</v>
      </c>
      <c r="K280" s="325">
        <f>SUM(K281:K282)</f>
        <v>0</v>
      </c>
      <c r="L280" s="325">
        <f>SUM(L281:L282)</f>
        <v>0</v>
      </c>
      <c r="M280" s="43"/>
    </row>
    <row r="281" spans="1:13" ht="27.75" hidden="1" customHeight="1">
      <c r="A281" s="340">
        <v>3</v>
      </c>
      <c r="B281" s="336">
        <v>2</v>
      </c>
      <c r="C281" s="337">
        <v>2</v>
      </c>
      <c r="D281" s="337">
        <v>1</v>
      </c>
      <c r="E281" s="337">
        <v>3</v>
      </c>
      <c r="F281" s="339">
        <v>1</v>
      </c>
      <c r="G281" s="338" t="s">
        <v>159</v>
      </c>
      <c r="H281" s="324">
        <v>247</v>
      </c>
      <c r="I281" s="344">
        <v>0</v>
      </c>
      <c r="J281" s="343">
        <v>0</v>
      </c>
      <c r="K281" s="344">
        <v>0</v>
      </c>
      <c r="L281" s="344">
        <v>0</v>
      </c>
      <c r="M281" s="43"/>
    </row>
    <row r="282" spans="1:13" ht="27" hidden="1" customHeight="1">
      <c r="A282" s="340">
        <v>3</v>
      </c>
      <c r="B282" s="336">
        <v>2</v>
      </c>
      <c r="C282" s="337">
        <v>2</v>
      </c>
      <c r="D282" s="337">
        <v>1</v>
      </c>
      <c r="E282" s="337">
        <v>3</v>
      </c>
      <c r="F282" s="339">
        <v>2</v>
      </c>
      <c r="G282" s="338" t="s">
        <v>178</v>
      </c>
      <c r="H282" s="324">
        <v>248</v>
      </c>
      <c r="I282" s="344">
        <v>0</v>
      </c>
      <c r="J282" s="343">
        <v>0</v>
      </c>
      <c r="K282" s="344">
        <v>0</v>
      </c>
      <c r="L282" s="344">
        <v>0</v>
      </c>
      <c r="M282" s="43"/>
    </row>
    <row r="283" spans="1:13" ht="25.5" hidden="1" customHeight="1">
      <c r="A283" s="340">
        <v>3</v>
      </c>
      <c r="B283" s="336">
        <v>2</v>
      </c>
      <c r="C283" s="337">
        <v>2</v>
      </c>
      <c r="D283" s="337">
        <v>2</v>
      </c>
      <c r="E283" s="337"/>
      <c r="F283" s="339"/>
      <c r="G283" s="338" t="s">
        <v>179</v>
      </c>
      <c r="H283" s="324">
        <v>249</v>
      </c>
      <c r="I283" s="325">
        <f>I284</f>
        <v>0</v>
      </c>
      <c r="J283" s="326">
        <f>J284</f>
        <v>0</v>
      </c>
      <c r="K283" s="325">
        <f>K284</f>
        <v>0</v>
      </c>
      <c r="L283" s="326">
        <f>L284</f>
        <v>0</v>
      </c>
      <c r="M283" s="43"/>
    </row>
    <row r="284" spans="1:13" ht="32.25" hidden="1" customHeight="1">
      <c r="A284" s="336">
        <v>3</v>
      </c>
      <c r="B284" s="337">
        <v>2</v>
      </c>
      <c r="C284" s="329">
        <v>2</v>
      </c>
      <c r="D284" s="329">
        <v>2</v>
      </c>
      <c r="E284" s="329">
        <v>1</v>
      </c>
      <c r="F284" s="332"/>
      <c r="G284" s="338" t="s">
        <v>179</v>
      </c>
      <c r="H284" s="324">
        <v>250</v>
      </c>
      <c r="I284" s="347">
        <f>SUM(I285:I286)</f>
        <v>0</v>
      </c>
      <c r="J284" s="369">
        <f>SUM(J285:J286)</f>
        <v>0</v>
      </c>
      <c r="K284" s="348">
        <f>SUM(K285:K286)</f>
        <v>0</v>
      </c>
      <c r="L284" s="348">
        <f>SUM(L285:L286)</f>
        <v>0</v>
      </c>
      <c r="M284" s="43"/>
    </row>
    <row r="285" spans="1:13" ht="25.5" hidden="1" customHeight="1">
      <c r="A285" s="336">
        <v>3</v>
      </c>
      <c r="B285" s="337">
        <v>2</v>
      </c>
      <c r="C285" s="337">
        <v>2</v>
      </c>
      <c r="D285" s="337">
        <v>2</v>
      </c>
      <c r="E285" s="337">
        <v>1</v>
      </c>
      <c r="F285" s="339">
        <v>1</v>
      </c>
      <c r="G285" s="338" t="s">
        <v>180</v>
      </c>
      <c r="H285" s="324">
        <v>251</v>
      </c>
      <c r="I285" s="344">
        <v>0</v>
      </c>
      <c r="J285" s="344">
        <v>0</v>
      </c>
      <c r="K285" s="344">
        <v>0</v>
      </c>
      <c r="L285" s="344">
        <v>0</v>
      </c>
      <c r="M285" s="43"/>
    </row>
    <row r="286" spans="1:13" ht="25.5" hidden="1" customHeight="1">
      <c r="A286" s="336">
        <v>3</v>
      </c>
      <c r="B286" s="337">
        <v>2</v>
      </c>
      <c r="C286" s="337">
        <v>2</v>
      </c>
      <c r="D286" s="337">
        <v>2</v>
      </c>
      <c r="E286" s="337">
        <v>1</v>
      </c>
      <c r="F286" s="339">
        <v>2</v>
      </c>
      <c r="G286" s="340" t="s">
        <v>181</v>
      </c>
      <c r="H286" s="324">
        <v>252</v>
      </c>
      <c r="I286" s="344">
        <v>0</v>
      </c>
      <c r="J286" s="344">
        <v>0</v>
      </c>
      <c r="K286" s="344">
        <v>0</v>
      </c>
      <c r="L286" s="344">
        <v>0</v>
      </c>
      <c r="M286" s="43"/>
    </row>
    <row r="287" spans="1:13" ht="25.5" hidden="1" customHeight="1">
      <c r="A287" s="336">
        <v>3</v>
      </c>
      <c r="B287" s="337">
        <v>2</v>
      </c>
      <c r="C287" s="337">
        <v>2</v>
      </c>
      <c r="D287" s="337">
        <v>3</v>
      </c>
      <c r="E287" s="337"/>
      <c r="F287" s="339"/>
      <c r="G287" s="338" t="s">
        <v>182</v>
      </c>
      <c r="H287" s="324">
        <v>253</v>
      </c>
      <c r="I287" s="325">
        <f>I288</f>
        <v>0</v>
      </c>
      <c r="J287" s="367">
        <f>J288</f>
        <v>0</v>
      </c>
      <c r="K287" s="326">
        <f>K288</f>
        <v>0</v>
      </c>
      <c r="L287" s="326">
        <f>L288</f>
        <v>0</v>
      </c>
      <c r="M287" s="43"/>
    </row>
    <row r="288" spans="1:13" ht="30" hidden="1" customHeight="1">
      <c r="A288" s="331">
        <v>3</v>
      </c>
      <c r="B288" s="337">
        <v>2</v>
      </c>
      <c r="C288" s="337">
        <v>2</v>
      </c>
      <c r="D288" s="337">
        <v>3</v>
      </c>
      <c r="E288" s="337">
        <v>1</v>
      </c>
      <c r="F288" s="339"/>
      <c r="G288" s="338" t="s">
        <v>182</v>
      </c>
      <c r="H288" s="324">
        <v>254</v>
      </c>
      <c r="I288" s="325">
        <f>I289+I290</f>
        <v>0</v>
      </c>
      <c r="J288" s="325">
        <f>J289+J290</f>
        <v>0</v>
      </c>
      <c r="K288" s="325">
        <f>K289+K290</f>
        <v>0</v>
      </c>
      <c r="L288" s="325">
        <f>L289+L290</f>
        <v>0</v>
      </c>
      <c r="M288" s="43"/>
    </row>
    <row r="289" spans="1:13" ht="31.5" hidden="1" customHeight="1">
      <c r="A289" s="331">
        <v>3</v>
      </c>
      <c r="B289" s="337">
        <v>2</v>
      </c>
      <c r="C289" s="337">
        <v>2</v>
      </c>
      <c r="D289" s="337">
        <v>3</v>
      </c>
      <c r="E289" s="337">
        <v>1</v>
      </c>
      <c r="F289" s="339">
        <v>1</v>
      </c>
      <c r="G289" s="338" t="s">
        <v>183</v>
      </c>
      <c r="H289" s="324">
        <v>255</v>
      </c>
      <c r="I289" s="344">
        <v>0</v>
      </c>
      <c r="J289" s="344">
        <v>0</v>
      </c>
      <c r="K289" s="344">
        <v>0</v>
      </c>
      <c r="L289" s="344">
        <v>0</v>
      </c>
      <c r="M289" s="43"/>
    </row>
    <row r="290" spans="1:13" ht="25.5" hidden="1" customHeight="1">
      <c r="A290" s="331">
        <v>3</v>
      </c>
      <c r="B290" s="337">
        <v>2</v>
      </c>
      <c r="C290" s="337">
        <v>2</v>
      </c>
      <c r="D290" s="337">
        <v>3</v>
      </c>
      <c r="E290" s="337">
        <v>1</v>
      </c>
      <c r="F290" s="339">
        <v>2</v>
      </c>
      <c r="G290" s="338" t="s">
        <v>184</v>
      </c>
      <c r="H290" s="324">
        <v>256</v>
      </c>
      <c r="I290" s="344">
        <v>0</v>
      </c>
      <c r="J290" s="344">
        <v>0</v>
      </c>
      <c r="K290" s="344">
        <v>0</v>
      </c>
      <c r="L290" s="344">
        <v>0</v>
      </c>
      <c r="M290" s="43"/>
    </row>
    <row r="291" spans="1:13" ht="27" hidden="1" customHeight="1">
      <c r="A291" s="336">
        <v>3</v>
      </c>
      <c r="B291" s="337">
        <v>2</v>
      </c>
      <c r="C291" s="337">
        <v>2</v>
      </c>
      <c r="D291" s="337">
        <v>4</v>
      </c>
      <c r="E291" s="337"/>
      <c r="F291" s="339"/>
      <c r="G291" s="338" t="s">
        <v>185</v>
      </c>
      <c r="H291" s="324">
        <v>257</v>
      </c>
      <c r="I291" s="325">
        <f>I292</f>
        <v>0</v>
      </c>
      <c r="J291" s="367">
        <f>J292</f>
        <v>0</v>
      </c>
      <c r="K291" s="326">
        <f>K292</f>
        <v>0</v>
      </c>
      <c r="L291" s="326">
        <f>L292</f>
        <v>0</v>
      </c>
      <c r="M291" s="43"/>
    </row>
    <row r="292" spans="1:13" ht="12.75" hidden="1" customHeight="1">
      <c r="A292" s="336">
        <v>3</v>
      </c>
      <c r="B292" s="337">
        <v>2</v>
      </c>
      <c r="C292" s="337">
        <v>2</v>
      </c>
      <c r="D292" s="337">
        <v>4</v>
      </c>
      <c r="E292" s="337">
        <v>1</v>
      </c>
      <c r="F292" s="339"/>
      <c r="G292" s="338" t="s">
        <v>185</v>
      </c>
      <c r="H292" s="324">
        <v>258</v>
      </c>
      <c r="I292" s="325">
        <f>SUM(I293:I294)</f>
        <v>0</v>
      </c>
      <c r="J292" s="367">
        <f>SUM(J293:J294)</f>
        <v>0</v>
      </c>
      <c r="K292" s="326">
        <f>SUM(K293:K294)</f>
        <v>0</v>
      </c>
      <c r="L292" s="326">
        <f>SUM(L293:L294)</f>
        <v>0</v>
      </c>
    </row>
    <row r="293" spans="1:13" ht="30.75" hidden="1" customHeight="1">
      <c r="A293" s="336">
        <v>3</v>
      </c>
      <c r="B293" s="337">
        <v>2</v>
      </c>
      <c r="C293" s="337">
        <v>2</v>
      </c>
      <c r="D293" s="337">
        <v>4</v>
      </c>
      <c r="E293" s="337">
        <v>1</v>
      </c>
      <c r="F293" s="339">
        <v>1</v>
      </c>
      <c r="G293" s="338" t="s">
        <v>186</v>
      </c>
      <c r="H293" s="324">
        <v>259</v>
      </c>
      <c r="I293" s="344">
        <v>0</v>
      </c>
      <c r="J293" s="344">
        <v>0</v>
      </c>
      <c r="K293" s="344">
        <v>0</v>
      </c>
      <c r="L293" s="344">
        <v>0</v>
      </c>
      <c r="M293" s="43"/>
    </row>
    <row r="294" spans="1:13" ht="27.75" hidden="1" customHeight="1">
      <c r="A294" s="331">
        <v>3</v>
      </c>
      <c r="B294" s="329">
        <v>2</v>
      </c>
      <c r="C294" s="329">
        <v>2</v>
      </c>
      <c r="D294" s="329">
        <v>4</v>
      </c>
      <c r="E294" s="329">
        <v>1</v>
      </c>
      <c r="F294" s="332">
        <v>2</v>
      </c>
      <c r="G294" s="340" t="s">
        <v>187</v>
      </c>
      <c r="H294" s="324">
        <v>260</v>
      </c>
      <c r="I294" s="344">
        <v>0</v>
      </c>
      <c r="J294" s="344">
        <v>0</v>
      </c>
      <c r="K294" s="344">
        <v>0</v>
      </c>
      <c r="L294" s="344">
        <v>0</v>
      </c>
      <c r="M294" s="43"/>
    </row>
    <row r="295" spans="1:13" ht="28.5" hidden="1" customHeight="1">
      <c r="A295" s="336">
        <v>3</v>
      </c>
      <c r="B295" s="337">
        <v>2</v>
      </c>
      <c r="C295" s="337">
        <v>2</v>
      </c>
      <c r="D295" s="337">
        <v>5</v>
      </c>
      <c r="E295" s="337"/>
      <c r="F295" s="339"/>
      <c r="G295" s="338" t="s">
        <v>188</v>
      </c>
      <c r="H295" s="324">
        <v>261</v>
      </c>
      <c r="I295" s="325">
        <f t="shared" ref="I295:L296" si="27">I296</f>
        <v>0</v>
      </c>
      <c r="J295" s="367">
        <f t="shared" si="27"/>
        <v>0</v>
      </c>
      <c r="K295" s="326">
        <f t="shared" si="27"/>
        <v>0</v>
      </c>
      <c r="L295" s="326">
        <f t="shared" si="27"/>
        <v>0</v>
      </c>
      <c r="M295" s="43"/>
    </row>
    <row r="296" spans="1:13" ht="26.25" hidden="1" customHeight="1">
      <c r="A296" s="336">
        <v>3</v>
      </c>
      <c r="B296" s="337">
        <v>2</v>
      </c>
      <c r="C296" s="337">
        <v>2</v>
      </c>
      <c r="D296" s="337">
        <v>5</v>
      </c>
      <c r="E296" s="337">
        <v>1</v>
      </c>
      <c r="F296" s="339"/>
      <c r="G296" s="338" t="s">
        <v>188</v>
      </c>
      <c r="H296" s="324">
        <v>262</v>
      </c>
      <c r="I296" s="325">
        <f t="shared" si="27"/>
        <v>0</v>
      </c>
      <c r="J296" s="367">
        <f t="shared" si="27"/>
        <v>0</v>
      </c>
      <c r="K296" s="326">
        <f t="shared" si="27"/>
        <v>0</v>
      </c>
      <c r="L296" s="326">
        <f t="shared" si="27"/>
        <v>0</v>
      </c>
      <c r="M296" s="43"/>
    </row>
    <row r="297" spans="1:13" ht="26.25" hidden="1" customHeight="1">
      <c r="A297" s="336">
        <v>3</v>
      </c>
      <c r="B297" s="337">
        <v>2</v>
      </c>
      <c r="C297" s="337">
        <v>2</v>
      </c>
      <c r="D297" s="337">
        <v>5</v>
      </c>
      <c r="E297" s="337">
        <v>1</v>
      </c>
      <c r="F297" s="339">
        <v>1</v>
      </c>
      <c r="G297" s="338" t="s">
        <v>188</v>
      </c>
      <c r="H297" s="324">
        <v>263</v>
      </c>
      <c r="I297" s="344">
        <v>0</v>
      </c>
      <c r="J297" s="344">
        <v>0</v>
      </c>
      <c r="K297" s="344">
        <v>0</v>
      </c>
      <c r="L297" s="344">
        <v>0</v>
      </c>
      <c r="M297" s="43"/>
    </row>
    <row r="298" spans="1:13" ht="26.25" hidden="1" customHeight="1">
      <c r="A298" s="336">
        <v>3</v>
      </c>
      <c r="B298" s="337">
        <v>2</v>
      </c>
      <c r="C298" s="337">
        <v>2</v>
      </c>
      <c r="D298" s="337">
        <v>6</v>
      </c>
      <c r="E298" s="337"/>
      <c r="F298" s="339"/>
      <c r="G298" s="338" t="s">
        <v>171</v>
      </c>
      <c r="H298" s="324">
        <v>264</v>
      </c>
      <c r="I298" s="325">
        <f t="shared" ref="I298:L299" si="28">I299</f>
        <v>0</v>
      </c>
      <c r="J298" s="400">
        <f t="shared" si="28"/>
        <v>0</v>
      </c>
      <c r="K298" s="326">
        <f t="shared" si="28"/>
        <v>0</v>
      </c>
      <c r="L298" s="326">
        <f t="shared" si="28"/>
        <v>0</v>
      </c>
      <c r="M298" s="43"/>
    </row>
    <row r="299" spans="1:13" ht="30" hidden="1" customHeight="1">
      <c r="A299" s="336">
        <v>3</v>
      </c>
      <c r="B299" s="337">
        <v>2</v>
      </c>
      <c r="C299" s="337">
        <v>2</v>
      </c>
      <c r="D299" s="337">
        <v>6</v>
      </c>
      <c r="E299" s="337">
        <v>1</v>
      </c>
      <c r="F299" s="339"/>
      <c r="G299" s="338" t="s">
        <v>171</v>
      </c>
      <c r="H299" s="324">
        <v>265</v>
      </c>
      <c r="I299" s="325">
        <f t="shared" si="28"/>
        <v>0</v>
      </c>
      <c r="J299" s="400">
        <f t="shared" si="28"/>
        <v>0</v>
      </c>
      <c r="K299" s="326">
        <f t="shared" si="28"/>
        <v>0</v>
      </c>
      <c r="L299" s="326">
        <f t="shared" si="28"/>
        <v>0</v>
      </c>
      <c r="M299" s="43"/>
    </row>
    <row r="300" spans="1:13" ht="24.75" hidden="1" customHeight="1">
      <c r="A300" s="336">
        <v>3</v>
      </c>
      <c r="B300" s="359">
        <v>2</v>
      </c>
      <c r="C300" s="359">
        <v>2</v>
      </c>
      <c r="D300" s="337">
        <v>6</v>
      </c>
      <c r="E300" s="359">
        <v>1</v>
      </c>
      <c r="F300" s="360">
        <v>1</v>
      </c>
      <c r="G300" s="361" t="s">
        <v>171</v>
      </c>
      <c r="H300" s="324">
        <v>266</v>
      </c>
      <c r="I300" s="344">
        <v>0</v>
      </c>
      <c r="J300" s="344">
        <v>0</v>
      </c>
      <c r="K300" s="344">
        <v>0</v>
      </c>
      <c r="L300" s="344">
        <v>0</v>
      </c>
      <c r="M300" s="43"/>
    </row>
    <row r="301" spans="1:13" ht="29.25" hidden="1" customHeight="1">
      <c r="A301" s="340">
        <v>3</v>
      </c>
      <c r="B301" s="336">
        <v>2</v>
      </c>
      <c r="C301" s="337">
        <v>2</v>
      </c>
      <c r="D301" s="337">
        <v>7</v>
      </c>
      <c r="E301" s="337"/>
      <c r="F301" s="339"/>
      <c r="G301" s="338" t="s">
        <v>172</v>
      </c>
      <c r="H301" s="324">
        <v>267</v>
      </c>
      <c r="I301" s="325">
        <f>I302</f>
        <v>0</v>
      </c>
      <c r="J301" s="400">
        <f>J302</f>
        <v>0</v>
      </c>
      <c r="K301" s="326">
        <f>K302</f>
        <v>0</v>
      </c>
      <c r="L301" s="326">
        <f>L302</f>
        <v>0</v>
      </c>
      <c r="M301" s="43"/>
    </row>
    <row r="302" spans="1:13" ht="26.25" hidden="1" customHeight="1">
      <c r="A302" s="340">
        <v>3</v>
      </c>
      <c r="B302" s="336">
        <v>2</v>
      </c>
      <c r="C302" s="337">
        <v>2</v>
      </c>
      <c r="D302" s="337">
        <v>7</v>
      </c>
      <c r="E302" s="337">
        <v>1</v>
      </c>
      <c r="F302" s="339"/>
      <c r="G302" s="338" t="s">
        <v>172</v>
      </c>
      <c r="H302" s="324">
        <v>268</v>
      </c>
      <c r="I302" s="325">
        <f>I303+I304</f>
        <v>0</v>
      </c>
      <c r="J302" s="325">
        <f>J303+J304</f>
        <v>0</v>
      </c>
      <c r="K302" s="325">
        <f>K303+K304</f>
        <v>0</v>
      </c>
      <c r="L302" s="325">
        <f>L303+L304</f>
        <v>0</v>
      </c>
      <c r="M302" s="43"/>
    </row>
    <row r="303" spans="1:13" ht="27.75" hidden="1" customHeight="1">
      <c r="A303" s="340">
        <v>3</v>
      </c>
      <c r="B303" s="336">
        <v>2</v>
      </c>
      <c r="C303" s="336">
        <v>2</v>
      </c>
      <c r="D303" s="337">
        <v>7</v>
      </c>
      <c r="E303" s="337">
        <v>1</v>
      </c>
      <c r="F303" s="339">
        <v>1</v>
      </c>
      <c r="G303" s="338" t="s">
        <v>173</v>
      </c>
      <c r="H303" s="324">
        <v>269</v>
      </c>
      <c r="I303" s="344">
        <v>0</v>
      </c>
      <c r="J303" s="344">
        <v>0</v>
      </c>
      <c r="K303" s="344">
        <v>0</v>
      </c>
      <c r="L303" s="344">
        <v>0</v>
      </c>
      <c r="M303" s="43"/>
    </row>
    <row r="304" spans="1:13" ht="25.5" hidden="1" customHeight="1">
      <c r="A304" s="340">
        <v>3</v>
      </c>
      <c r="B304" s="336">
        <v>2</v>
      </c>
      <c r="C304" s="336">
        <v>2</v>
      </c>
      <c r="D304" s="337">
        <v>7</v>
      </c>
      <c r="E304" s="337">
        <v>1</v>
      </c>
      <c r="F304" s="339">
        <v>2</v>
      </c>
      <c r="G304" s="338" t="s">
        <v>174</v>
      </c>
      <c r="H304" s="324">
        <v>270</v>
      </c>
      <c r="I304" s="344">
        <v>0</v>
      </c>
      <c r="J304" s="344">
        <v>0</v>
      </c>
      <c r="K304" s="344">
        <v>0</v>
      </c>
      <c r="L304" s="344">
        <v>0</v>
      </c>
      <c r="M304" s="43"/>
    </row>
    <row r="305" spans="1:13" ht="30" hidden="1" customHeight="1">
      <c r="A305" s="345">
        <v>3</v>
      </c>
      <c r="B305" s="345">
        <v>3</v>
      </c>
      <c r="C305" s="320"/>
      <c r="D305" s="321"/>
      <c r="E305" s="321"/>
      <c r="F305" s="323"/>
      <c r="G305" s="322" t="s">
        <v>189</v>
      </c>
      <c r="H305" s="324">
        <v>271</v>
      </c>
      <c r="I305" s="325">
        <f>SUM(I306+I338)</f>
        <v>0</v>
      </c>
      <c r="J305" s="400">
        <f>SUM(J306+J338)</f>
        <v>0</v>
      </c>
      <c r="K305" s="326">
        <f>SUM(K306+K338)</f>
        <v>0</v>
      </c>
      <c r="L305" s="326">
        <f>SUM(L306+L338)</f>
        <v>0</v>
      </c>
      <c r="M305" s="43"/>
    </row>
    <row r="306" spans="1:13" ht="40.5" hidden="1" customHeight="1">
      <c r="A306" s="340">
        <v>3</v>
      </c>
      <c r="B306" s="340">
        <v>3</v>
      </c>
      <c r="C306" s="336">
        <v>1</v>
      </c>
      <c r="D306" s="337"/>
      <c r="E306" s="337"/>
      <c r="F306" s="339"/>
      <c r="G306" s="338" t="s">
        <v>190</v>
      </c>
      <c r="H306" s="324">
        <v>272</v>
      </c>
      <c r="I306" s="325">
        <f>SUM(I307+I316+I320+I324+I328+I331+I334)</f>
        <v>0</v>
      </c>
      <c r="J306" s="400">
        <f>SUM(J307+J316+J320+J324+J328+J331+J334)</f>
        <v>0</v>
      </c>
      <c r="K306" s="326">
        <f>SUM(K307+K316+K320+K324+K328+K331+K334)</f>
        <v>0</v>
      </c>
      <c r="L306" s="326">
        <f>SUM(L307+L316+L320+L324+L328+L331+L334)</f>
        <v>0</v>
      </c>
      <c r="M306" s="43"/>
    </row>
    <row r="307" spans="1:13" ht="29.25" hidden="1" customHeight="1">
      <c r="A307" s="340">
        <v>3</v>
      </c>
      <c r="B307" s="340">
        <v>3</v>
      </c>
      <c r="C307" s="336">
        <v>1</v>
      </c>
      <c r="D307" s="337">
        <v>1</v>
      </c>
      <c r="E307" s="337"/>
      <c r="F307" s="339"/>
      <c r="G307" s="338" t="s">
        <v>176</v>
      </c>
      <c r="H307" s="324">
        <v>273</v>
      </c>
      <c r="I307" s="325">
        <f>SUM(I308+I310+I313)</f>
        <v>0</v>
      </c>
      <c r="J307" s="325">
        <f>SUM(J308+J310+J313)</f>
        <v>0</v>
      </c>
      <c r="K307" s="325">
        <f>SUM(K308+K310+K313)</f>
        <v>0</v>
      </c>
      <c r="L307" s="325">
        <f>SUM(L308+L310+L313)</f>
        <v>0</v>
      </c>
      <c r="M307" s="43"/>
    </row>
    <row r="308" spans="1:13" ht="27" hidden="1" customHeight="1">
      <c r="A308" s="340">
        <v>3</v>
      </c>
      <c r="B308" s="340">
        <v>3</v>
      </c>
      <c r="C308" s="336">
        <v>1</v>
      </c>
      <c r="D308" s="337">
        <v>1</v>
      </c>
      <c r="E308" s="337">
        <v>1</v>
      </c>
      <c r="F308" s="339"/>
      <c r="G308" s="338" t="s">
        <v>154</v>
      </c>
      <c r="H308" s="324">
        <v>274</v>
      </c>
      <c r="I308" s="325">
        <f>SUM(I309:I309)</f>
        <v>0</v>
      </c>
      <c r="J308" s="400">
        <f>SUM(J309:J309)</f>
        <v>0</v>
      </c>
      <c r="K308" s="326">
        <f>SUM(K309:K309)</f>
        <v>0</v>
      </c>
      <c r="L308" s="326">
        <f>SUM(L309:L309)</f>
        <v>0</v>
      </c>
      <c r="M308" s="43"/>
    </row>
    <row r="309" spans="1:13" ht="28.5" hidden="1" customHeight="1">
      <c r="A309" s="340">
        <v>3</v>
      </c>
      <c r="B309" s="340">
        <v>3</v>
      </c>
      <c r="C309" s="336">
        <v>1</v>
      </c>
      <c r="D309" s="337">
        <v>1</v>
      </c>
      <c r="E309" s="337">
        <v>1</v>
      </c>
      <c r="F309" s="339">
        <v>1</v>
      </c>
      <c r="G309" s="338" t="s">
        <v>154</v>
      </c>
      <c r="H309" s="324">
        <v>275</v>
      </c>
      <c r="I309" s="344">
        <v>0</v>
      </c>
      <c r="J309" s="344">
        <v>0</v>
      </c>
      <c r="K309" s="344">
        <v>0</v>
      </c>
      <c r="L309" s="344">
        <v>0</v>
      </c>
      <c r="M309" s="43"/>
    </row>
    <row r="310" spans="1:13" ht="31.5" hidden="1" customHeight="1">
      <c r="A310" s="340">
        <v>3</v>
      </c>
      <c r="B310" s="340">
        <v>3</v>
      </c>
      <c r="C310" s="336">
        <v>1</v>
      </c>
      <c r="D310" s="337">
        <v>1</v>
      </c>
      <c r="E310" s="337">
        <v>2</v>
      </c>
      <c r="F310" s="339"/>
      <c r="G310" s="338" t="s">
        <v>177</v>
      </c>
      <c r="H310" s="324">
        <v>276</v>
      </c>
      <c r="I310" s="325">
        <f>SUM(I311:I312)</f>
        <v>0</v>
      </c>
      <c r="J310" s="325">
        <f>SUM(J311:J312)</f>
        <v>0</v>
      </c>
      <c r="K310" s="325">
        <f>SUM(K311:K312)</f>
        <v>0</v>
      </c>
      <c r="L310" s="325">
        <f>SUM(L311:L312)</f>
        <v>0</v>
      </c>
      <c r="M310" s="43"/>
    </row>
    <row r="311" spans="1:13" ht="25.5" hidden="1" customHeight="1">
      <c r="A311" s="340">
        <v>3</v>
      </c>
      <c r="B311" s="340">
        <v>3</v>
      </c>
      <c r="C311" s="336">
        <v>1</v>
      </c>
      <c r="D311" s="337">
        <v>1</v>
      </c>
      <c r="E311" s="337">
        <v>2</v>
      </c>
      <c r="F311" s="339">
        <v>1</v>
      </c>
      <c r="G311" s="338" t="s">
        <v>156</v>
      </c>
      <c r="H311" s="324">
        <v>277</v>
      </c>
      <c r="I311" s="344">
        <v>0</v>
      </c>
      <c r="J311" s="344">
        <v>0</v>
      </c>
      <c r="K311" s="344">
        <v>0</v>
      </c>
      <c r="L311" s="344">
        <v>0</v>
      </c>
      <c r="M311" s="43"/>
    </row>
    <row r="312" spans="1:13" ht="29.25" hidden="1" customHeight="1">
      <c r="A312" s="340">
        <v>3</v>
      </c>
      <c r="B312" s="340">
        <v>3</v>
      </c>
      <c r="C312" s="336">
        <v>1</v>
      </c>
      <c r="D312" s="337">
        <v>1</v>
      </c>
      <c r="E312" s="337">
        <v>2</v>
      </c>
      <c r="F312" s="339">
        <v>2</v>
      </c>
      <c r="G312" s="338" t="s">
        <v>157</v>
      </c>
      <c r="H312" s="324">
        <v>278</v>
      </c>
      <c r="I312" s="344">
        <v>0</v>
      </c>
      <c r="J312" s="344">
        <v>0</v>
      </c>
      <c r="K312" s="344">
        <v>0</v>
      </c>
      <c r="L312" s="344">
        <v>0</v>
      </c>
      <c r="M312" s="43"/>
    </row>
    <row r="313" spans="1:13" ht="28.5" hidden="1" customHeight="1">
      <c r="A313" s="340">
        <v>3</v>
      </c>
      <c r="B313" s="340">
        <v>3</v>
      </c>
      <c r="C313" s="336">
        <v>1</v>
      </c>
      <c r="D313" s="337">
        <v>1</v>
      </c>
      <c r="E313" s="337">
        <v>3</v>
      </c>
      <c r="F313" s="339"/>
      <c r="G313" s="338" t="s">
        <v>158</v>
      </c>
      <c r="H313" s="324">
        <v>279</v>
      </c>
      <c r="I313" s="325">
        <f>SUM(I314:I315)</f>
        <v>0</v>
      </c>
      <c r="J313" s="325">
        <f>SUM(J314:J315)</f>
        <v>0</v>
      </c>
      <c r="K313" s="325">
        <f>SUM(K314:K315)</f>
        <v>0</v>
      </c>
      <c r="L313" s="325">
        <f>SUM(L314:L315)</f>
        <v>0</v>
      </c>
      <c r="M313" s="43"/>
    </row>
    <row r="314" spans="1:13" ht="24.75" hidden="1" customHeight="1">
      <c r="A314" s="340">
        <v>3</v>
      </c>
      <c r="B314" s="340">
        <v>3</v>
      </c>
      <c r="C314" s="336">
        <v>1</v>
      </c>
      <c r="D314" s="337">
        <v>1</v>
      </c>
      <c r="E314" s="337">
        <v>3</v>
      </c>
      <c r="F314" s="339">
        <v>1</v>
      </c>
      <c r="G314" s="338" t="s">
        <v>159</v>
      </c>
      <c r="H314" s="324">
        <v>280</v>
      </c>
      <c r="I314" s="344">
        <v>0</v>
      </c>
      <c r="J314" s="344">
        <v>0</v>
      </c>
      <c r="K314" s="344">
        <v>0</v>
      </c>
      <c r="L314" s="344">
        <v>0</v>
      </c>
      <c r="M314" s="43"/>
    </row>
    <row r="315" spans="1:13" ht="22.5" hidden="1" customHeight="1">
      <c r="A315" s="340">
        <v>3</v>
      </c>
      <c r="B315" s="340">
        <v>3</v>
      </c>
      <c r="C315" s="336">
        <v>1</v>
      </c>
      <c r="D315" s="337">
        <v>1</v>
      </c>
      <c r="E315" s="337">
        <v>3</v>
      </c>
      <c r="F315" s="339">
        <v>2</v>
      </c>
      <c r="G315" s="338" t="s">
        <v>178</v>
      </c>
      <c r="H315" s="324">
        <v>281</v>
      </c>
      <c r="I315" s="344">
        <v>0</v>
      </c>
      <c r="J315" s="344">
        <v>0</v>
      </c>
      <c r="K315" s="344">
        <v>0</v>
      </c>
      <c r="L315" s="344">
        <v>0</v>
      </c>
      <c r="M315" s="43"/>
    </row>
    <row r="316" spans="1:13" ht="12.75" hidden="1" customHeight="1">
      <c r="A316" s="357">
        <v>3</v>
      </c>
      <c r="B316" s="331">
        <v>3</v>
      </c>
      <c r="C316" s="336">
        <v>1</v>
      </c>
      <c r="D316" s="337">
        <v>2</v>
      </c>
      <c r="E316" s="337"/>
      <c r="F316" s="339"/>
      <c r="G316" s="338" t="s">
        <v>191</v>
      </c>
      <c r="H316" s="324">
        <v>282</v>
      </c>
      <c r="I316" s="325">
        <f>I317</f>
        <v>0</v>
      </c>
      <c r="J316" s="400">
        <f>J317</f>
        <v>0</v>
      </c>
      <c r="K316" s="326">
        <f>K317</f>
        <v>0</v>
      </c>
      <c r="L316" s="326">
        <f>L317</f>
        <v>0</v>
      </c>
    </row>
    <row r="317" spans="1:13" ht="26.25" hidden="1" customHeight="1">
      <c r="A317" s="357">
        <v>3</v>
      </c>
      <c r="B317" s="357">
        <v>3</v>
      </c>
      <c r="C317" s="331">
        <v>1</v>
      </c>
      <c r="D317" s="329">
        <v>2</v>
      </c>
      <c r="E317" s="329">
        <v>1</v>
      </c>
      <c r="F317" s="332"/>
      <c r="G317" s="338" t="s">
        <v>191</v>
      </c>
      <c r="H317" s="324">
        <v>283</v>
      </c>
      <c r="I317" s="347">
        <f>SUM(I318:I319)</f>
        <v>0</v>
      </c>
      <c r="J317" s="401">
        <f>SUM(J318:J319)</f>
        <v>0</v>
      </c>
      <c r="K317" s="348">
        <f>SUM(K318:K319)</f>
        <v>0</v>
      </c>
      <c r="L317" s="348">
        <f>SUM(L318:L319)</f>
        <v>0</v>
      </c>
      <c r="M317" s="43"/>
    </row>
    <row r="318" spans="1:13" ht="25.5" hidden="1" customHeight="1">
      <c r="A318" s="340">
        <v>3</v>
      </c>
      <c r="B318" s="340">
        <v>3</v>
      </c>
      <c r="C318" s="336">
        <v>1</v>
      </c>
      <c r="D318" s="337">
        <v>2</v>
      </c>
      <c r="E318" s="337">
        <v>1</v>
      </c>
      <c r="F318" s="339">
        <v>1</v>
      </c>
      <c r="G318" s="338" t="s">
        <v>192</v>
      </c>
      <c r="H318" s="324">
        <v>284</v>
      </c>
      <c r="I318" s="344">
        <v>0</v>
      </c>
      <c r="J318" s="344">
        <v>0</v>
      </c>
      <c r="K318" s="344">
        <v>0</v>
      </c>
      <c r="L318" s="344">
        <v>0</v>
      </c>
      <c r="M318" s="43"/>
    </row>
    <row r="319" spans="1:13" ht="24" hidden="1" customHeight="1">
      <c r="A319" s="349">
        <v>3</v>
      </c>
      <c r="B319" s="384">
        <v>3</v>
      </c>
      <c r="C319" s="358">
        <v>1</v>
      </c>
      <c r="D319" s="359">
        <v>2</v>
      </c>
      <c r="E319" s="359">
        <v>1</v>
      </c>
      <c r="F319" s="360">
        <v>2</v>
      </c>
      <c r="G319" s="361" t="s">
        <v>193</v>
      </c>
      <c r="H319" s="324">
        <v>285</v>
      </c>
      <c r="I319" s="344">
        <v>0</v>
      </c>
      <c r="J319" s="344">
        <v>0</v>
      </c>
      <c r="K319" s="344">
        <v>0</v>
      </c>
      <c r="L319" s="344">
        <v>0</v>
      </c>
      <c r="M319" s="43"/>
    </row>
    <row r="320" spans="1:13" ht="27.75" hidden="1" customHeight="1">
      <c r="A320" s="336">
        <v>3</v>
      </c>
      <c r="B320" s="338">
        <v>3</v>
      </c>
      <c r="C320" s="336">
        <v>1</v>
      </c>
      <c r="D320" s="337">
        <v>3</v>
      </c>
      <c r="E320" s="337"/>
      <c r="F320" s="339"/>
      <c r="G320" s="338" t="s">
        <v>194</v>
      </c>
      <c r="H320" s="324">
        <v>286</v>
      </c>
      <c r="I320" s="325">
        <f>I321</f>
        <v>0</v>
      </c>
      <c r="J320" s="400">
        <f>J321</f>
        <v>0</v>
      </c>
      <c r="K320" s="326">
        <f>K321</f>
        <v>0</v>
      </c>
      <c r="L320" s="326">
        <f>L321</f>
        <v>0</v>
      </c>
      <c r="M320" s="43"/>
    </row>
    <row r="321" spans="1:13" ht="24" hidden="1" customHeight="1">
      <c r="A321" s="336">
        <v>3</v>
      </c>
      <c r="B321" s="361">
        <v>3</v>
      </c>
      <c r="C321" s="358">
        <v>1</v>
      </c>
      <c r="D321" s="359">
        <v>3</v>
      </c>
      <c r="E321" s="359">
        <v>1</v>
      </c>
      <c r="F321" s="360"/>
      <c r="G321" s="338" t="s">
        <v>194</v>
      </c>
      <c r="H321" s="324">
        <v>287</v>
      </c>
      <c r="I321" s="326">
        <f>I322+I323</f>
        <v>0</v>
      </c>
      <c r="J321" s="326">
        <f>J322+J323</f>
        <v>0</v>
      </c>
      <c r="K321" s="326">
        <f>K322+K323</f>
        <v>0</v>
      </c>
      <c r="L321" s="326">
        <f>L322+L323</f>
        <v>0</v>
      </c>
      <c r="M321" s="43"/>
    </row>
    <row r="322" spans="1:13" ht="27" hidden="1" customHeight="1">
      <c r="A322" s="336">
        <v>3</v>
      </c>
      <c r="B322" s="338">
        <v>3</v>
      </c>
      <c r="C322" s="336">
        <v>1</v>
      </c>
      <c r="D322" s="337">
        <v>3</v>
      </c>
      <c r="E322" s="337">
        <v>1</v>
      </c>
      <c r="F322" s="339">
        <v>1</v>
      </c>
      <c r="G322" s="338" t="s">
        <v>195</v>
      </c>
      <c r="H322" s="324">
        <v>288</v>
      </c>
      <c r="I322" s="389">
        <v>0</v>
      </c>
      <c r="J322" s="389">
        <v>0</v>
      </c>
      <c r="K322" s="389">
        <v>0</v>
      </c>
      <c r="L322" s="388">
        <v>0</v>
      </c>
      <c r="M322" s="43"/>
    </row>
    <row r="323" spans="1:13" ht="26.25" hidden="1" customHeight="1">
      <c r="A323" s="336">
        <v>3</v>
      </c>
      <c r="B323" s="338">
        <v>3</v>
      </c>
      <c r="C323" s="336">
        <v>1</v>
      </c>
      <c r="D323" s="337">
        <v>3</v>
      </c>
      <c r="E323" s="337">
        <v>1</v>
      </c>
      <c r="F323" s="339">
        <v>2</v>
      </c>
      <c r="G323" s="338" t="s">
        <v>196</v>
      </c>
      <c r="H323" s="324">
        <v>289</v>
      </c>
      <c r="I323" s="344">
        <v>0</v>
      </c>
      <c r="J323" s="344">
        <v>0</v>
      </c>
      <c r="K323" s="344">
        <v>0</v>
      </c>
      <c r="L323" s="344">
        <v>0</v>
      </c>
      <c r="M323" s="43"/>
    </row>
    <row r="324" spans="1:13" ht="12.75" hidden="1" customHeight="1">
      <c r="A324" s="336">
        <v>3</v>
      </c>
      <c r="B324" s="338">
        <v>3</v>
      </c>
      <c r="C324" s="336">
        <v>1</v>
      </c>
      <c r="D324" s="337">
        <v>4</v>
      </c>
      <c r="E324" s="337"/>
      <c r="F324" s="339"/>
      <c r="G324" s="338" t="s">
        <v>197</v>
      </c>
      <c r="H324" s="324">
        <v>290</v>
      </c>
      <c r="I324" s="325">
        <f>I325</f>
        <v>0</v>
      </c>
      <c r="J324" s="400">
        <f>J325</f>
        <v>0</v>
      </c>
      <c r="K324" s="326">
        <f>K325</f>
        <v>0</v>
      </c>
      <c r="L324" s="326">
        <f>L325</f>
        <v>0</v>
      </c>
    </row>
    <row r="325" spans="1:13" ht="31.5" hidden="1" customHeight="1">
      <c r="A325" s="340">
        <v>3</v>
      </c>
      <c r="B325" s="336">
        <v>3</v>
      </c>
      <c r="C325" s="337">
        <v>1</v>
      </c>
      <c r="D325" s="337">
        <v>4</v>
      </c>
      <c r="E325" s="337">
        <v>1</v>
      </c>
      <c r="F325" s="339"/>
      <c r="G325" s="338" t="s">
        <v>197</v>
      </c>
      <c r="H325" s="324">
        <v>291</v>
      </c>
      <c r="I325" s="325">
        <f>SUM(I326:I327)</f>
        <v>0</v>
      </c>
      <c r="J325" s="325">
        <f>SUM(J326:J327)</f>
        <v>0</v>
      </c>
      <c r="K325" s="325">
        <f>SUM(K326:K327)</f>
        <v>0</v>
      </c>
      <c r="L325" s="325">
        <f>SUM(L326:L327)</f>
        <v>0</v>
      </c>
      <c r="M325" s="43"/>
    </row>
    <row r="326" spans="1:13" ht="12.75" hidden="1" customHeight="1">
      <c r="A326" s="340">
        <v>3</v>
      </c>
      <c r="B326" s="336">
        <v>3</v>
      </c>
      <c r="C326" s="337">
        <v>1</v>
      </c>
      <c r="D326" s="337">
        <v>4</v>
      </c>
      <c r="E326" s="337">
        <v>1</v>
      </c>
      <c r="F326" s="339">
        <v>1</v>
      </c>
      <c r="G326" s="338" t="s">
        <v>198</v>
      </c>
      <c r="H326" s="324">
        <v>292</v>
      </c>
      <c r="I326" s="343">
        <v>0</v>
      </c>
      <c r="J326" s="344">
        <v>0</v>
      </c>
      <c r="K326" s="344">
        <v>0</v>
      </c>
      <c r="L326" s="343">
        <v>0</v>
      </c>
    </row>
    <row r="327" spans="1:13" ht="30.75" hidden="1" customHeight="1">
      <c r="A327" s="336">
        <v>3</v>
      </c>
      <c r="B327" s="337">
        <v>3</v>
      </c>
      <c r="C327" s="337">
        <v>1</v>
      </c>
      <c r="D327" s="337">
        <v>4</v>
      </c>
      <c r="E327" s="337">
        <v>1</v>
      </c>
      <c r="F327" s="339">
        <v>2</v>
      </c>
      <c r="G327" s="338" t="s">
        <v>199</v>
      </c>
      <c r="H327" s="324">
        <v>293</v>
      </c>
      <c r="I327" s="344">
        <v>0</v>
      </c>
      <c r="J327" s="389">
        <v>0</v>
      </c>
      <c r="K327" s="389">
        <v>0</v>
      </c>
      <c r="L327" s="388">
        <v>0</v>
      </c>
      <c r="M327" s="43"/>
    </row>
    <row r="328" spans="1:13" ht="26.25" hidden="1" customHeight="1">
      <c r="A328" s="336">
        <v>3</v>
      </c>
      <c r="B328" s="337">
        <v>3</v>
      </c>
      <c r="C328" s="337">
        <v>1</v>
      </c>
      <c r="D328" s="337">
        <v>5</v>
      </c>
      <c r="E328" s="337"/>
      <c r="F328" s="339"/>
      <c r="G328" s="338" t="s">
        <v>200</v>
      </c>
      <c r="H328" s="324">
        <v>294</v>
      </c>
      <c r="I328" s="348">
        <f t="shared" ref="I328:L329" si="29">I329</f>
        <v>0</v>
      </c>
      <c r="J328" s="400">
        <f t="shared" si="29"/>
        <v>0</v>
      </c>
      <c r="K328" s="326">
        <f t="shared" si="29"/>
        <v>0</v>
      </c>
      <c r="L328" s="326">
        <f t="shared" si="29"/>
        <v>0</v>
      </c>
      <c r="M328" s="43"/>
    </row>
    <row r="329" spans="1:13" ht="30" hidden="1" customHeight="1">
      <c r="A329" s="331">
        <v>3</v>
      </c>
      <c r="B329" s="359">
        <v>3</v>
      </c>
      <c r="C329" s="359">
        <v>1</v>
      </c>
      <c r="D329" s="359">
        <v>5</v>
      </c>
      <c r="E329" s="359">
        <v>1</v>
      </c>
      <c r="F329" s="360"/>
      <c r="G329" s="338" t="s">
        <v>200</v>
      </c>
      <c r="H329" s="324">
        <v>295</v>
      </c>
      <c r="I329" s="326">
        <f t="shared" si="29"/>
        <v>0</v>
      </c>
      <c r="J329" s="401">
        <f t="shared" si="29"/>
        <v>0</v>
      </c>
      <c r="K329" s="348">
        <f t="shared" si="29"/>
        <v>0</v>
      </c>
      <c r="L329" s="348">
        <f t="shared" si="29"/>
        <v>0</v>
      </c>
      <c r="M329" s="43"/>
    </row>
    <row r="330" spans="1:13" ht="30" hidden="1" customHeight="1">
      <c r="A330" s="336">
        <v>3</v>
      </c>
      <c r="B330" s="337">
        <v>3</v>
      </c>
      <c r="C330" s="337">
        <v>1</v>
      </c>
      <c r="D330" s="337">
        <v>5</v>
      </c>
      <c r="E330" s="337">
        <v>1</v>
      </c>
      <c r="F330" s="339">
        <v>1</v>
      </c>
      <c r="G330" s="338" t="s">
        <v>201</v>
      </c>
      <c r="H330" s="324">
        <v>296</v>
      </c>
      <c r="I330" s="344">
        <v>0</v>
      </c>
      <c r="J330" s="389">
        <v>0</v>
      </c>
      <c r="K330" s="389">
        <v>0</v>
      </c>
      <c r="L330" s="388">
        <v>0</v>
      </c>
      <c r="M330" s="43"/>
    </row>
    <row r="331" spans="1:13" ht="30" hidden="1" customHeight="1">
      <c r="A331" s="336">
        <v>3</v>
      </c>
      <c r="B331" s="337">
        <v>3</v>
      </c>
      <c r="C331" s="337">
        <v>1</v>
      </c>
      <c r="D331" s="337">
        <v>6</v>
      </c>
      <c r="E331" s="337"/>
      <c r="F331" s="339"/>
      <c r="G331" s="338" t="s">
        <v>171</v>
      </c>
      <c r="H331" s="324">
        <v>297</v>
      </c>
      <c r="I331" s="326">
        <f t="shared" ref="I331:L332" si="30">I332</f>
        <v>0</v>
      </c>
      <c r="J331" s="400">
        <f t="shared" si="30"/>
        <v>0</v>
      </c>
      <c r="K331" s="326">
        <f t="shared" si="30"/>
        <v>0</v>
      </c>
      <c r="L331" s="326">
        <f t="shared" si="30"/>
        <v>0</v>
      </c>
      <c r="M331" s="43"/>
    </row>
    <row r="332" spans="1:13" ht="30" hidden="1" customHeight="1">
      <c r="A332" s="336">
        <v>3</v>
      </c>
      <c r="B332" s="337">
        <v>3</v>
      </c>
      <c r="C332" s="337">
        <v>1</v>
      </c>
      <c r="D332" s="337">
        <v>6</v>
      </c>
      <c r="E332" s="337">
        <v>1</v>
      </c>
      <c r="F332" s="339"/>
      <c r="G332" s="338" t="s">
        <v>171</v>
      </c>
      <c r="H332" s="324">
        <v>298</v>
      </c>
      <c r="I332" s="325">
        <f t="shared" si="30"/>
        <v>0</v>
      </c>
      <c r="J332" s="400">
        <f t="shared" si="30"/>
        <v>0</v>
      </c>
      <c r="K332" s="326">
        <f t="shared" si="30"/>
        <v>0</v>
      </c>
      <c r="L332" s="326">
        <f t="shared" si="30"/>
        <v>0</v>
      </c>
      <c r="M332" s="43"/>
    </row>
    <row r="333" spans="1:13" ht="25.5" hidden="1" customHeight="1">
      <c r="A333" s="336">
        <v>3</v>
      </c>
      <c r="B333" s="337">
        <v>3</v>
      </c>
      <c r="C333" s="337">
        <v>1</v>
      </c>
      <c r="D333" s="337">
        <v>6</v>
      </c>
      <c r="E333" s="337">
        <v>1</v>
      </c>
      <c r="F333" s="339">
        <v>1</v>
      </c>
      <c r="G333" s="338" t="s">
        <v>171</v>
      </c>
      <c r="H333" s="324">
        <v>299</v>
      </c>
      <c r="I333" s="389">
        <v>0</v>
      </c>
      <c r="J333" s="389">
        <v>0</v>
      </c>
      <c r="K333" s="389">
        <v>0</v>
      </c>
      <c r="L333" s="388">
        <v>0</v>
      </c>
      <c r="M333" s="43"/>
    </row>
    <row r="334" spans="1:13" ht="22.5" hidden="1" customHeight="1">
      <c r="A334" s="336">
        <v>3</v>
      </c>
      <c r="B334" s="337">
        <v>3</v>
      </c>
      <c r="C334" s="337">
        <v>1</v>
      </c>
      <c r="D334" s="337">
        <v>7</v>
      </c>
      <c r="E334" s="337"/>
      <c r="F334" s="339"/>
      <c r="G334" s="338" t="s">
        <v>202</v>
      </c>
      <c r="H334" s="324">
        <v>300</v>
      </c>
      <c r="I334" s="325">
        <f>I335</f>
        <v>0</v>
      </c>
      <c r="J334" s="400">
        <f>J335</f>
        <v>0</v>
      </c>
      <c r="K334" s="326">
        <f>K335</f>
        <v>0</v>
      </c>
      <c r="L334" s="326">
        <f>L335</f>
        <v>0</v>
      </c>
      <c r="M334" s="43"/>
    </row>
    <row r="335" spans="1:13" ht="25.5" hidden="1" customHeight="1">
      <c r="A335" s="336">
        <v>3</v>
      </c>
      <c r="B335" s="337">
        <v>3</v>
      </c>
      <c r="C335" s="337">
        <v>1</v>
      </c>
      <c r="D335" s="337">
        <v>7</v>
      </c>
      <c r="E335" s="337">
        <v>1</v>
      </c>
      <c r="F335" s="339"/>
      <c r="G335" s="338" t="s">
        <v>202</v>
      </c>
      <c r="H335" s="324">
        <v>301</v>
      </c>
      <c r="I335" s="325">
        <f>I336+I337</f>
        <v>0</v>
      </c>
      <c r="J335" s="325">
        <f>J336+J337</f>
        <v>0</v>
      </c>
      <c r="K335" s="325">
        <f>K336+K337</f>
        <v>0</v>
      </c>
      <c r="L335" s="325">
        <f>L336+L337</f>
        <v>0</v>
      </c>
      <c r="M335" s="43"/>
    </row>
    <row r="336" spans="1:13" ht="27" hidden="1" customHeight="1">
      <c r="A336" s="336">
        <v>3</v>
      </c>
      <c r="B336" s="337">
        <v>3</v>
      </c>
      <c r="C336" s="337">
        <v>1</v>
      </c>
      <c r="D336" s="337">
        <v>7</v>
      </c>
      <c r="E336" s="337">
        <v>1</v>
      </c>
      <c r="F336" s="339">
        <v>1</v>
      </c>
      <c r="G336" s="338" t="s">
        <v>203</v>
      </c>
      <c r="H336" s="324">
        <v>302</v>
      </c>
      <c r="I336" s="389">
        <v>0</v>
      </c>
      <c r="J336" s="389">
        <v>0</v>
      </c>
      <c r="K336" s="389">
        <v>0</v>
      </c>
      <c r="L336" s="388">
        <v>0</v>
      </c>
      <c r="M336" s="43"/>
    </row>
    <row r="337" spans="1:16" ht="27.75" hidden="1" customHeight="1">
      <c r="A337" s="336">
        <v>3</v>
      </c>
      <c r="B337" s="337">
        <v>3</v>
      </c>
      <c r="C337" s="337">
        <v>1</v>
      </c>
      <c r="D337" s="337">
        <v>7</v>
      </c>
      <c r="E337" s="337">
        <v>1</v>
      </c>
      <c r="F337" s="339">
        <v>2</v>
      </c>
      <c r="G337" s="338" t="s">
        <v>204</v>
      </c>
      <c r="H337" s="324">
        <v>303</v>
      </c>
      <c r="I337" s="344">
        <v>0</v>
      </c>
      <c r="J337" s="344">
        <v>0</v>
      </c>
      <c r="K337" s="344">
        <v>0</v>
      </c>
      <c r="L337" s="344">
        <v>0</v>
      </c>
      <c r="M337" s="43"/>
    </row>
    <row r="338" spans="1:16" ht="38.25" hidden="1" customHeight="1">
      <c r="A338" s="336">
        <v>3</v>
      </c>
      <c r="B338" s="337">
        <v>3</v>
      </c>
      <c r="C338" s="337">
        <v>2</v>
      </c>
      <c r="D338" s="337"/>
      <c r="E338" s="337"/>
      <c r="F338" s="339"/>
      <c r="G338" s="338" t="s">
        <v>205</v>
      </c>
      <c r="H338" s="324">
        <v>304</v>
      </c>
      <c r="I338" s="325">
        <f>SUM(I339+I348+I352+I356+I360+I363+I366)</f>
        <v>0</v>
      </c>
      <c r="J338" s="400">
        <f>SUM(J339+J348+J352+J356+J360+J363+J366)</f>
        <v>0</v>
      </c>
      <c r="K338" s="326">
        <f>SUM(K339+K348+K352+K356+K360+K363+K366)</f>
        <v>0</v>
      </c>
      <c r="L338" s="326">
        <f>SUM(L339+L348+L352+L356+L360+L363+L366)</f>
        <v>0</v>
      </c>
      <c r="M338" s="43"/>
    </row>
    <row r="339" spans="1:16" ht="30" hidden="1" customHeight="1">
      <c r="A339" s="336">
        <v>3</v>
      </c>
      <c r="B339" s="337">
        <v>3</v>
      </c>
      <c r="C339" s="337">
        <v>2</v>
      </c>
      <c r="D339" s="337">
        <v>1</v>
      </c>
      <c r="E339" s="337"/>
      <c r="F339" s="339"/>
      <c r="G339" s="338" t="s">
        <v>153</v>
      </c>
      <c r="H339" s="324">
        <v>305</v>
      </c>
      <c r="I339" s="325">
        <f>I340</f>
        <v>0</v>
      </c>
      <c r="J339" s="400">
        <f>J340</f>
        <v>0</v>
      </c>
      <c r="K339" s="326">
        <f>K340</f>
        <v>0</v>
      </c>
      <c r="L339" s="326">
        <f>L340</f>
        <v>0</v>
      </c>
      <c r="M339" s="43"/>
    </row>
    <row r="340" spans="1:16" ht="12.75" hidden="1" customHeight="1">
      <c r="A340" s="340">
        <v>3</v>
      </c>
      <c r="B340" s="336">
        <v>3</v>
      </c>
      <c r="C340" s="337">
        <v>2</v>
      </c>
      <c r="D340" s="338">
        <v>1</v>
      </c>
      <c r="E340" s="336">
        <v>1</v>
      </c>
      <c r="F340" s="339"/>
      <c r="G340" s="338" t="s">
        <v>153</v>
      </c>
      <c r="H340" s="324">
        <v>306</v>
      </c>
      <c r="I340" s="325">
        <f t="shared" ref="I340:P340" si="31">SUM(I341:I341)</f>
        <v>0</v>
      </c>
      <c r="J340" s="325">
        <f t="shared" si="31"/>
        <v>0</v>
      </c>
      <c r="K340" s="325">
        <f t="shared" si="31"/>
        <v>0</v>
      </c>
      <c r="L340" s="325">
        <f t="shared" si="31"/>
        <v>0</v>
      </c>
      <c r="M340" s="402">
        <f t="shared" si="31"/>
        <v>0</v>
      </c>
      <c r="N340" s="402">
        <f t="shared" si="31"/>
        <v>0</v>
      </c>
      <c r="O340" s="402">
        <f t="shared" si="31"/>
        <v>0</v>
      </c>
      <c r="P340" s="402">
        <f t="shared" si="31"/>
        <v>0</v>
      </c>
    </row>
    <row r="341" spans="1:16" ht="27.75" hidden="1" customHeight="1">
      <c r="A341" s="340">
        <v>3</v>
      </c>
      <c r="B341" s="336">
        <v>3</v>
      </c>
      <c r="C341" s="337">
        <v>2</v>
      </c>
      <c r="D341" s="338">
        <v>1</v>
      </c>
      <c r="E341" s="336">
        <v>1</v>
      </c>
      <c r="F341" s="339">
        <v>1</v>
      </c>
      <c r="G341" s="338" t="s">
        <v>154</v>
      </c>
      <c r="H341" s="324">
        <v>307</v>
      </c>
      <c r="I341" s="389">
        <v>0</v>
      </c>
      <c r="J341" s="389">
        <v>0</v>
      </c>
      <c r="K341" s="389">
        <v>0</v>
      </c>
      <c r="L341" s="388">
        <v>0</v>
      </c>
      <c r="M341" s="43"/>
    </row>
    <row r="342" spans="1:16" ht="12.75" hidden="1" customHeight="1">
      <c r="A342" s="340">
        <v>3</v>
      </c>
      <c r="B342" s="336">
        <v>3</v>
      </c>
      <c r="C342" s="337">
        <v>2</v>
      </c>
      <c r="D342" s="338">
        <v>1</v>
      </c>
      <c r="E342" s="336">
        <v>2</v>
      </c>
      <c r="F342" s="339"/>
      <c r="G342" s="361" t="s">
        <v>177</v>
      </c>
      <c r="H342" s="324">
        <v>308</v>
      </c>
      <c r="I342" s="325">
        <f>SUM(I343:I344)</f>
        <v>0</v>
      </c>
      <c r="J342" s="325">
        <f>SUM(J343:J344)</f>
        <v>0</v>
      </c>
      <c r="K342" s="325">
        <f>SUM(K343:K344)</f>
        <v>0</v>
      </c>
      <c r="L342" s="325">
        <f>SUM(L343:L344)</f>
        <v>0</v>
      </c>
    </row>
    <row r="343" spans="1:16" ht="12.75" hidden="1" customHeight="1">
      <c r="A343" s="340">
        <v>3</v>
      </c>
      <c r="B343" s="336">
        <v>3</v>
      </c>
      <c r="C343" s="337">
        <v>2</v>
      </c>
      <c r="D343" s="338">
        <v>1</v>
      </c>
      <c r="E343" s="336">
        <v>2</v>
      </c>
      <c r="F343" s="339">
        <v>1</v>
      </c>
      <c r="G343" s="361" t="s">
        <v>156</v>
      </c>
      <c r="H343" s="324">
        <v>309</v>
      </c>
      <c r="I343" s="389">
        <v>0</v>
      </c>
      <c r="J343" s="389">
        <v>0</v>
      </c>
      <c r="K343" s="389">
        <v>0</v>
      </c>
      <c r="L343" s="388">
        <v>0</v>
      </c>
    </row>
    <row r="344" spans="1:16" ht="12.75" hidden="1" customHeight="1">
      <c r="A344" s="340">
        <v>3</v>
      </c>
      <c r="B344" s="336">
        <v>3</v>
      </c>
      <c r="C344" s="337">
        <v>2</v>
      </c>
      <c r="D344" s="338">
        <v>1</v>
      </c>
      <c r="E344" s="336">
        <v>2</v>
      </c>
      <c r="F344" s="339">
        <v>2</v>
      </c>
      <c r="G344" s="361" t="s">
        <v>157</v>
      </c>
      <c r="H344" s="324">
        <v>310</v>
      </c>
      <c r="I344" s="344">
        <v>0</v>
      </c>
      <c r="J344" s="344">
        <v>0</v>
      </c>
      <c r="K344" s="344">
        <v>0</v>
      </c>
      <c r="L344" s="344">
        <v>0</v>
      </c>
    </row>
    <row r="345" spans="1:16" ht="12.75" hidden="1" customHeight="1">
      <c r="A345" s="340">
        <v>3</v>
      </c>
      <c r="B345" s="336">
        <v>3</v>
      </c>
      <c r="C345" s="337">
        <v>2</v>
      </c>
      <c r="D345" s="338">
        <v>1</v>
      </c>
      <c r="E345" s="336">
        <v>3</v>
      </c>
      <c r="F345" s="339"/>
      <c r="G345" s="361" t="s">
        <v>158</v>
      </c>
      <c r="H345" s="324">
        <v>311</v>
      </c>
      <c r="I345" s="325">
        <f>SUM(I346:I347)</f>
        <v>0</v>
      </c>
      <c r="J345" s="325">
        <f>SUM(J346:J347)</f>
        <v>0</v>
      </c>
      <c r="K345" s="325">
        <f>SUM(K346:K347)</f>
        <v>0</v>
      </c>
      <c r="L345" s="325">
        <f>SUM(L346:L347)</f>
        <v>0</v>
      </c>
    </row>
    <row r="346" spans="1:16" ht="12.75" hidden="1" customHeight="1">
      <c r="A346" s="340">
        <v>3</v>
      </c>
      <c r="B346" s="336">
        <v>3</v>
      </c>
      <c r="C346" s="337">
        <v>2</v>
      </c>
      <c r="D346" s="338">
        <v>1</v>
      </c>
      <c r="E346" s="336">
        <v>3</v>
      </c>
      <c r="F346" s="339">
        <v>1</v>
      </c>
      <c r="G346" s="361" t="s">
        <v>159</v>
      </c>
      <c r="H346" s="324">
        <v>312</v>
      </c>
      <c r="I346" s="344">
        <v>0</v>
      </c>
      <c r="J346" s="344">
        <v>0</v>
      </c>
      <c r="K346" s="344">
        <v>0</v>
      </c>
      <c r="L346" s="344">
        <v>0</v>
      </c>
    </row>
    <row r="347" spans="1:16" ht="12.75" hidden="1" customHeight="1">
      <c r="A347" s="340">
        <v>3</v>
      </c>
      <c r="B347" s="336">
        <v>3</v>
      </c>
      <c r="C347" s="337">
        <v>2</v>
      </c>
      <c r="D347" s="338">
        <v>1</v>
      </c>
      <c r="E347" s="336">
        <v>3</v>
      </c>
      <c r="F347" s="339">
        <v>2</v>
      </c>
      <c r="G347" s="361" t="s">
        <v>178</v>
      </c>
      <c r="H347" s="324">
        <v>313</v>
      </c>
      <c r="I347" s="362">
        <v>0</v>
      </c>
      <c r="J347" s="403">
        <v>0</v>
      </c>
      <c r="K347" s="362">
        <v>0</v>
      </c>
      <c r="L347" s="362">
        <v>0</v>
      </c>
    </row>
    <row r="348" spans="1:16" ht="12.75" hidden="1" customHeight="1">
      <c r="A348" s="349">
        <v>3</v>
      </c>
      <c r="B348" s="349">
        <v>3</v>
      </c>
      <c r="C348" s="358">
        <v>2</v>
      </c>
      <c r="D348" s="361">
        <v>2</v>
      </c>
      <c r="E348" s="358"/>
      <c r="F348" s="360"/>
      <c r="G348" s="361" t="s">
        <v>191</v>
      </c>
      <c r="H348" s="324">
        <v>314</v>
      </c>
      <c r="I348" s="354">
        <f>I349</f>
        <v>0</v>
      </c>
      <c r="J348" s="404">
        <f>J349</f>
        <v>0</v>
      </c>
      <c r="K348" s="355">
        <f>K349</f>
        <v>0</v>
      </c>
      <c r="L348" s="355">
        <f>L349</f>
        <v>0</v>
      </c>
    </row>
    <row r="349" spans="1:16" ht="12.75" hidden="1" customHeight="1">
      <c r="A349" s="340">
        <v>3</v>
      </c>
      <c r="B349" s="340">
        <v>3</v>
      </c>
      <c r="C349" s="336">
        <v>2</v>
      </c>
      <c r="D349" s="338">
        <v>2</v>
      </c>
      <c r="E349" s="336">
        <v>1</v>
      </c>
      <c r="F349" s="339"/>
      <c r="G349" s="361" t="s">
        <v>191</v>
      </c>
      <c r="H349" s="324">
        <v>315</v>
      </c>
      <c r="I349" s="325">
        <f>SUM(I350:I351)</f>
        <v>0</v>
      </c>
      <c r="J349" s="367">
        <f>SUM(J350:J351)</f>
        <v>0</v>
      </c>
      <c r="K349" s="326">
        <f>SUM(K350:K351)</f>
        <v>0</v>
      </c>
      <c r="L349" s="326">
        <f>SUM(L350:L351)</f>
        <v>0</v>
      </c>
    </row>
    <row r="350" spans="1:16" ht="12.75" hidden="1" customHeight="1">
      <c r="A350" s="340">
        <v>3</v>
      </c>
      <c r="B350" s="340">
        <v>3</v>
      </c>
      <c r="C350" s="336">
        <v>2</v>
      </c>
      <c r="D350" s="338">
        <v>2</v>
      </c>
      <c r="E350" s="340">
        <v>1</v>
      </c>
      <c r="F350" s="372">
        <v>1</v>
      </c>
      <c r="G350" s="338" t="s">
        <v>192</v>
      </c>
      <c r="H350" s="324">
        <v>316</v>
      </c>
      <c r="I350" s="344">
        <v>0</v>
      </c>
      <c r="J350" s="344">
        <v>0</v>
      </c>
      <c r="K350" s="344">
        <v>0</v>
      </c>
      <c r="L350" s="344">
        <v>0</v>
      </c>
    </row>
    <row r="351" spans="1:16" ht="12.75" hidden="1" customHeight="1">
      <c r="A351" s="349">
        <v>3</v>
      </c>
      <c r="B351" s="349">
        <v>3</v>
      </c>
      <c r="C351" s="350">
        <v>2</v>
      </c>
      <c r="D351" s="351">
        <v>2</v>
      </c>
      <c r="E351" s="352">
        <v>1</v>
      </c>
      <c r="F351" s="380">
        <v>2</v>
      </c>
      <c r="G351" s="352" t="s">
        <v>193</v>
      </c>
      <c r="H351" s="324">
        <v>317</v>
      </c>
      <c r="I351" s="344">
        <v>0</v>
      </c>
      <c r="J351" s="344">
        <v>0</v>
      </c>
      <c r="K351" s="344">
        <v>0</v>
      </c>
      <c r="L351" s="344">
        <v>0</v>
      </c>
    </row>
    <row r="352" spans="1:16" ht="23.25" hidden="1" customHeight="1">
      <c r="A352" s="340">
        <v>3</v>
      </c>
      <c r="B352" s="340">
        <v>3</v>
      </c>
      <c r="C352" s="336">
        <v>2</v>
      </c>
      <c r="D352" s="337">
        <v>3</v>
      </c>
      <c r="E352" s="338"/>
      <c r="F352" s="372"/>
      <c r="G352" s="338" t="s">
        <v>194</v>
      </c>
      <c r="H352" s="324">
        <v>318</v>
      </c>
      <c r="I352" s="325">
        <f>I353</f>
        <v>0</v>
      </c>
      <c r="J352" s="367">
        <f>J353</f>
        <v>0</v>
      </c>
      <c r="K352" s="326">
        <f>K353</f>
        <v>0</v>
      </c>
      <c r="L352" s="326">
        <f>L353</f>
        <v>0</v>
      </c>
      <c r="M352" s="43"/>
    </row>
    <row r="353" spans="1:13" ht="27.75" hidden="1" customHeight="1">
      <c r="A353" s="340">
        <v>3</v>
      </c>
      <c r="B353" s="340">
        <v>3</v>
      </c>
      <c r="C353" s="336">
        <v>2</v>
      </c>
      <c r="D353" s="337">
        <v>3</v>
      </c>
      <c r="E353" s="338">
        <v>1</v>
      </c>
      <c r="F353" s="372"/>
      <c r="G353" s="338" t="s">
        <v>194</v>
      </c>
      <c r="H353" s="324">
        <v>319</v>
      </c>
      <c r="I353" s="325">
        <f>I354+I355</f>
        <v>0</v>
      </c>
      <c r="J353" s="325">
        <f>J354+J355</f>
        <v>0</v>
      </c>
      <c r="K353" s="325">
        <f>K354+K355</f>
        <v>0</v>
      </c>
      <c r="L353" s="325">
        <f>L354+L355</f>
        <v>0</v>
      </c>
      <c r="M353" s="43"/>
    </row>
    <row r="354" spans="1:13" ht="28.5" hidden="1" customHeight="1">
      <c r="A354" s="340">
        <v>3</v>
      </c>
      <c r="B354" s="340">
        <v>3</v>
      </c>
      <c r="C354" s="336">
        <v>2</v>
      </c>
      <c r="D354" s="337">
        <v>3</v>
      </c>
      <c r="E354" s="338">
        <v>1</v>
      </c>
      <c r="F354" s="372">
        <v>1</v>
      </c>
      <c r="G354" s="338" t="s">
        <v>195</v>
      </c>
      <c r="H354" s="324">
        <v>320</v>
      </c>
      <c r="I354" s="389">
        <v>0</v>
      </c>
      <c r="J354" s="389">
        <v>0</v>
      </c>
      <c r="K354" s="389">
        <v>0</v>
      </c>
      <c r="L354" s="388">
        <v>0</v>
      </c>
      <c r="M354" s="43"/>
    </row>
    <row r="355" spans="1:13" ht="27.75" hidden="1" customHeight="1">
      <c r="A355" s="340">
        <v>3</v>
      </c>
      <c r="B355" s="340">
        <v>3</v>
      </c>
      <c r="C355" s="336">
        <v>2</v>
      </c>
      <c r="D355" s="337">
        <v>3</v>
      </c>
      <c r="E355" s="338">
        <v>1</v>
      </c>
      <c r="F355" s="372">
        <v>2</v>
      </c>
      <c r="G355" s="338" t="s">
        <v>196</v>
      </c>
      <c r="H355" s="324">
        <v>321</v>
      </c>
      <c r="I355" s="344">
        <v>0</v>
      </c>
      <c r="J355" s="344">
        <v>0</v>
      </c>
      <c r="K355" s="344">
        <v>0</v>
      </c>
      <c r="L355" s="344">
        <v>0</v>
      </c>
      <c r="M355" s="43"/>
    </row>
    <row r="356" spans="1:13" ht="12.75" hidden="1" customHeight="1">
      <c r="A356" s="340">
        <v>3</v>
      </c>
      <c r="B356" s="340">
        <v>3</v>
      </c>
      <c r="C356" s="336">
        <v>2</v>
      </c>
      <c r="D356" s="337">
        <v>4</v>
      </c>
      <c r="E356" s="337"/>
      <c r="F356" s="339"/>
      <c r="G356" s="338" t="s">
        <v>197</v>
      </c>
      <c r="H356" s="324">
        <v>322</v>
      </c>
      <c r="I356" s="325">
        <f>I357</f>
        <v>0</v>
      </c>
      <c r="J356" s="367">
        <f>J357</f>
        <v>0</v>
      </c>
      <c r="K356" s="326">
        <f>K357</f>
        <v>0</v>
      </c>
      <c r="L356" s="326">
        <f>L357</f>
        <v>0</v>
      </c>
    </row>
    <row r="357" spans="1:13" ht="12.75" hidden="1" customHeight="1">
      <c r="A357" s="357">
        <v>3</v>
      </c>
      <c r="B357" s="357">
        <v>3</v>
      </c>
      <c r="C357" s="331">
        <v>2</v>
      </c>
      <c r="D357" s="329">
        <v>4</v>
      </c>
      <c r="E357" s="329">
        <v>1</v>
      </c>
      <c r="F357" s="332"/>
      <c r="G357" s="338" t="s">
        <v>197</v>
      </c>
      <c r="H357" s="324">
        <v>323</v>
      </c>
      <c r="I357" s="347">
        <f>SUM(I358:I359)</f>
        <v>0</v>
      </c>
      <c r="J357" s="369">
        <f>SUM(J358:J359)</f>
        <v>0</v>
      </c>
      <c r="K357" s="348">
        <f>SUM(K358:K359)</f>
        <v>0</v>
      </c>
      <c r="L357" s="348">
        <f>SUM(L358:L359)</f>
        <v>0</v>
      </c>
    </row>
    <row r="358" spans="1:13" ht="30.75" hidden="1" customHeight="1">
      <c r="A358" s="340">
        <v>3</v>
      </c>
      <c r="B358" s="340">
        <v>3</v>
      </c>
      <c r="C358" s="336">
        <v>2</v>
      </c>
      <c r="D358" s="337">
        <v>4</v>
      </c>
      <c r="E358" s="337">
        <v>1</v>
      </c>
      <c r="F358" s="339">
        <v>1</v>
      </c>
      <c r="G358" s="338" t="s">
        <v>198</v>
      </c>
      <c r="H358" s="324">
        <v>324</v>
      </c>
      <c r="I358" s="344">
        <v>0</v>
      </c>
      <c r="J358" s="344">
        <v>0</v>
      </c>
      <c r="K358" s="344">
        <v>0</v>
      </c>
      <c r="L358" s="344">
        <v>0</v>
      </c>
      <c r="M358" s="43"/>
    </row>
    <row r="359" spans="1:13" ht="12.75" hidden="1" customHeight="1">
      <c r="A359" s="340">
        <v>3</v>
      </c>
      <c r="B359" s="340">
        <v>3</v>
      </c>
      <c r="C359" s="336">
        <v>2</v>
      </c>
      <c r="D359" s="337">
        <v>4</v>
      </c>
      <c r="E359" s="337">
        <v>1</v>
      </c>
      <c r="F359" s="339">
        <v>2</v>
      </c>
      <c r="G359" s="338" t="s">
        <v>206</v>
      </c>
      <c r="H359" s="324">
        <v>325</v>
      </c>
      <c r="I359" s="344">
        <v>0</v>
      </c>
      <c r="J359" s="344">
        <v>0</v>
      </c>
      <c r="K359" s="344">
        <v>0</v>
      </c>
      <c r="L359" s="344">
        <v>0</v>
      </c>
    </row>
    <row r="360" spans="1:13" ht="12.75" hidden="1" customHeight="1">
      <c r="A360" s="340">
        <v>3</v>
      </c>
      <c r="B360" s="340">
        <v>3</v>
      </c>
      <c r="C360" s="336">
        <v>2</v>
      </c>
      <c r="D360" s="337">
        <v>5</v>
      </c>
      <c r="E360" s="337"/>
      <c r="F360" s="339"/>
      <c r="G360" s="338" t="s">
        <v>200</v>
      </c>
      <c r="H360" s="324">
        <v>326</v>
      </c>
      <c r="I360" s="325">
        <f t="shared" ref="I360:L361" si="32">I361</f>
        <v>0</v>
      </c>
      <c r="J360" s="367">
        <f t="shared" si="32"/>
        <v>0</v>
      </c>
      <c r="K360" s="326">
        <f t="shared" si="32"/>
        <v>0</v>
      </c>
      <c r="L360" s="326">
        <f t="shared" si="32"/>
        <v>0</v>
      </c>
    </row>
    <row r="361" spans="1:13" ht="12.75" hidden="1" customHeight="1">
      <c r="A361" s="357">
        <v>3</v>
      </c>
      <c r="B361" s="357">
        <v>3</v>
      </c>
      <c r="C361" s="331">
        <v>2</v>
      </c>
      <c r="D361" s="329">
        <v>5</v>
      </c>
      <c r="E361" s="329">
        <v>1</v>
      </c>
      <c r="F361" s="332"/>
      <c r="G361" s="338" t="s">
        <v>200</v>
      </c>
      <c r="H361" s="324">
        <v>327</v>
      </c>
      <c r="I361" s="347">
        <f t="shared" si="32"/>
        <v>0</v>
      </c>
      <c r="J361" s="369">
        <f t="shared" si="32"/>
        <v>0</v>
      </c>
      <c r="K361" s="348">
        <f t="shared" si="32"/>
        <v>0</v>
      </c>
      <c r="L361" s="348">
        <f t="shared" si="32"/>
        <v>0</v>
      </c>
    </row>
    <row r="362" spans="1:13" ht="12.75" hidden="1" customHeight="1">
      <c r="A362" s="340">
        <v>3</v>
      </c>
      <c r="B362" s="340">
        <v>3</v>
      </c>
      <c r="C362" s="336">
        <v>2</v>
      </c>
      <c r="D362" s="337">
        <v>5</v>
      </c>
      <c r="E362" s="337">
        <v>1</v>
      </c>
      <c r="F362" s="339">
        <v>1</v>
      </c>
      <c r="G362" s="338" t="s">
        <v>200</v>
      </c>
      <c r="H362" s="324">
        <v>328</v>
      </c>
      <c r="I362" s="389">
        <v>0</v>
      </c>
      <c r="J362" s="389">
        <v>0</v>
      </c>
      <c r="K362" s="389">
        <v>0</v>
      </c>
      <c r="L362" s="388">
        <v>0</v>
      </c>
    </row>
    <row r="363" spans="1:13" ht="30.75" hidden="1" customHeight="1">
      <c r="A363" s="340">
        <v>3</v>
      </c>
      <c r="B363" s="340">
        <v>3</v>
      </c>
      <c r="C363" s="336">
        <v>2</v>
      </c>
      <c r="D363" s="337">
        <v>6</v>
      </c>
      <c r="E363" s="337"/>
      <c r="F363" s="339"/>
      <c r="G363" s="338" t="s">
        <v>171</v>
      </c>
      <c r="H363" s="324">
        <v>329</v>
      </c>
      <c r="I363" s="325">
        <f t="shared" ref="I363:L364" si="33">I364</f>
        <v>0</v>
      </c>
      <c r="J363" s="367">
        <f t="shared" si="33"/>
        <v>0</v>
      </c>
      <c r="K363" s="326">
        <f t="shared" si="33"/>
        <v>0</v>
      </c>
      <c r="L363" s="326">
        <f t="shared" si="33"/>
        <v>0</v>
      </c>
      <c r="M363" s="43"/>
    </row>
    <row r="364" spans="1:13" ht="25.5" hidden="1" customHeight="1">
      <c r="A364" s="340">
        <v>3</v>
      </c>
      <c r="B364" s="340">
        <v>3</v>
      </c>
      <c r="C364" s="336">
        <v>2</v>
      </c>
      <c r="D364" s="337">
        <v>6</v>
      </c>
      <c r="E364" s="337">
        <v>1</v>
      </c>
      <c r="F364" s="339"/>
      <c r="G364" s="338" t="s">
        <v>171</v>
      </c>
      <c r="H364" s="324">
        <v>330</v>
      </c>
      <c r="I364" s="325">
        <f t="shared" si="33"/>
        <v>0</v>
      </c>
      <c r="J364" s="367">
        <f t="shared" si="33"/>
        <v>0</v>
      </c>
      <c r="K364" s="326">
        <f t="shared" si="33"/>
        <v>0</v>
      </c>
      <c r="L364" s="326">
        <f t="shared" si="33"/>
        <v>0</v>
      </c>
      <c r="M364" s="43"/>
    </row>
    <row r="365" spans="1:13" ht="24" hidden="1" customHeight="1">
      <c r="A365" s="349">
        <v>3</v>
      </c>
      <c r="B365" s="349">
        <v>3</v>
      </c>
      <c r="C365" s="350">
        <v>2</v>
      </c>
      <c r="D365" s="351">
        <v>6</v>
      </c>
      <c r="E365" s="351">
        <v>1</v>
      </c>
      <c r="F365" s="353">
        <v>1</v>
      </c>
      <c r="G365" s="352" t="s">
        <v>171</v>
      </c>
      <c r="H365" s="324">
        <v>331</v>
      </c>
      <c r="I365" s="389">
        <v>0</v>
      </c>
      <c r="J365" s="389">
        <v>0</v>
      </c>
      <c r="K365" s="389">
        <v>0</v>
      </c>
      <c r="L365" s="388">
        <v>0</v>
      </c>
      <c r="M365" s="43"/>
    </row>
    <row r="366" spans="1:13" ht="28.5" hidden="1" customHeight="1">
      <c r="A366" s="340">
        <v>3</v>
      </c>
      <c r="B366" s="340">
        <v>3</v>
      </c>
      <c r="C366" s="336">
        <v>2</v>
      </c>
      <c r="D366" s="337">
        <v>7</v>
      </c>
      <c r="E366" s="337"/>
      <c r="F366" s="339"/>
      <c r="G366" s="338" t="s">
        <v>202</v>
      </c>
      <c r="H366" s="324">
        <v>332</v>
      </c>
      <c r="I366" s="325">
        <f>I367</f>
        <v>0</v>
      </c>
      <c r="J366" s="367">
        <f>J367</f>
        <v>0</v>
      </c>
      <c r="K366" s="326">
        <f>K367</f>
        <v>0</v>
      </c>
      <c r="L366" s="326">
        <f>L367</f>
        <v>0</v>
      </c>
      <c r="M366" s="43"/>
    </row>
    <row r="367" spans="1:13" ht="28.5" hidden="1" customHeight="1">
      <c r="A367" s="349">
        <v>3</v>
      </c>
      <c r="B367" s="349">
        <v>3</v>
      </c>
      <c r="C367" s="350">
        <v>2</v>
      </c>
      <c r="D367" s="351">
        <v>7</v>
      </c>
      <c r="E367" s="351">
        <v>1</v>
      </c>
      <c r="F367" s="353"/>
      <c r="G367" s="338" t="s">
        <v>202</v>
      </c>
      <c r="H367" s="324">
        <v>333</v>
      </c>
      <c r="I367" s="325">
        <f>SUM(I368:I369)</f>
        <v>0</v>
      </c>
      <c r="J367" s="325">
        <f>SUM(J368:J369)</f>
        <v>0</v>
      </c>
      <c r="K367" s="325">
        <f>SUM(K368:K369)</f>
        <v>0</v>
      </c>
      <c r="L367" s="325">
        <f>SUM(L368:L369)</f>
        <v>0</v>
      </c>
      <c r="M367" s="43"/>
    </row>
    <row r="368" spans="1:13" ht="25.5" hidden="1">
      <c r="A368" s="340">
        <v>3</v>
      </c>
      <c r="B368" s="340">
        <v>3</v>
      </c>
      <c r="C368" s="336">
        <v>2</v>
      </c>
      <c r="D368" s="337">
        <v>7</v>
      </c>
      <c r="E368" s="337">
        <v>1</v>
      </c>
      <c r="F368" s="339">
        <v>1</v>
      </c>
      <c r="G368" s="338" t="s">
        <v>203</v>
      </c>
      <c r="H368" s="324">
        <v>334</v>
      </c>
      <c r="I368" s="389">
        <v>0</v>
      </c>
      <c r="J368" s="389">
        <v>0</v>
      </c>
      <c r="K368" s="389">
        <v>0</v>
      </c>
      <c r="L368" s="388">
        <v>0</v>
      </c>
      <c r="M368" s="43"/>
    </row>
    <row r="369" spans="1:13" ht="25.5" hidden="1">
      <c r="A369" s="340">
        <v>3</v>
      </c>
      <c r="B369" s="340">
        <v>3</v>
      </c>
      <c r="C369" s="336">
        <v>2</v>
      </c>
      <c r="D369" s="337">
        <v>7</v>
      </c>
      <c r="E369" s="337">
        <v>1</v>
      </c>
      <c r="F369" s="339">
        <v>2</v>
      </c>
      <c r="G369" s="338" t="s">
        <v>204</v>
      </c>
      <c r="H369" s="324">
        <v>335</v>
      </c>
      <c r="I369" s="344">
        <v>0</v>
      </c>
      <c r="J369" s="344">
        <v>0</v>
      </c>
      <c r="K369" s="344">
        <v>0</v>
      </c>
      <c r="L369" s="344">
        <v>0</v>
      </c>
      <c r="M369" s="43"/>
    </row>
    <row r="370" spans="1:13">
      <c r="A370" s="306"/>
      <c r="B370" s="306"/>
      <c r="C370" s="307"/>
      <c r="D370" s="405"/>
      <c r="E370" s="406"/>
      <c r="F370" s="407"/>
      <c r="G370" s="408" t="s">
        <v>207</v>
      </c>
      <c r="H370" s="324">
        <v>336</v>
      </c>
      <c r="I370" s="377">
        <f>SUM(I35+I186)</f>
        <v>58000</v>
      </c>
      <c r="J370" s="377">
        <f>SUM(J35+J186)</f>
        <v>58000</v>
      </c>
      <c r="K370" s="377">
        <f>SUM(K35+K186)</f>
        <v>58000</v>
      </c>
      <c r="L370" s="377">
        <f>SUM(L35+L186)</f>
        <v>58000</v>
      </c>
      <c r="M370" s="43"/>
    </row>
    <row r="371" spans="1:13" ht="18.75" customHeight="1">
      <c r="G371" s="327"/>
      <c r="H371" s="324"/>
      <c r="I371" s="409"/>
      <c r="J371" s="410"/>
      <c r="K371" s="410"/>
      <c r="L371" s="410"/>
    </row>
    <row r="372" spans="1:13" ht="15.75" customHeight="1">
      <c r="A372" s="510" t="s">
        <v>489</v>
      </c>
      <c r="B372" s="510"/>
      <c r="C372" s="510"/>
      <c r="D372" s="510"/>
      <c r="E372" s="510"/>
      <c r="F372" s="510"/>
      <c r="G372" s="510"/>
      <c r="H372" s="411"/>
      <c r="I372" s="412"/>
      <c r="J372" s="484" t="s">
        <v>475</v>
      </c>
      <c r="K372" s="484"/>
      <c r="L372" s="484"/>
    </row>
    <row r="373" spans="1:13" ht="27" customHeight="1">
      <c r="A373" s="413"/>
      <c r="B373" s="413"/>
      <c r="C373" s="413"/>
      <c r="D373" s="505" t="s">
        <v>451</v>
      </c>
      <c r="E373" s="505"/>
      <c r="F373" s="505"/>
      <c r="G373" s="505"/>
      <c r="H373" s="43"/>
      <c r="I373" s="268" t="s">
        <v>208</v>
      </c>
      <c r="K373" s="504" t="s">
        <v>209</v>
      </c>
      <c r="L373" s="504"/>
    </row>
    <row r="374" spans="1:13" ht="24.75" customHeight="1">
      <c r="I374" s="99"/>
      <c r="K374" s="99"/>
      <c r="L374" s="99"/>
    </row>
    <row r="375" spans="1:13" ht="31.5" customHeight="1">
      <c r="A375" s="485" t="s">
        <v>452</v>
      </c>
      <c r="B375" s="485"/>
      <c r="C375" s="485"/>
      <c r="D375" s="485"/>
      <c r="E375" s="485"/>
      <c r="F375" s="485"/>
      <c r="G375" s="485"/>
      <c r="I375" s="99"/>
      <c r="J375" s="486" t="s">
        <v>210</v>
      </c>
      <c r="K375" s="486"/>
      <c r="L375" s="486"/>
    </row>
    <row r="376" spans="1:13" ht="36.75" customHeight="1">
      <c r="D376" s="502" t="s">
        <v>453</v>
      </c>
      <c r="E376" s="503"/>
      <c r="F376" s="503"/>
      <c r="G376" s="503"/>
      <c r="H376" s="414"/>
      <c r="I376" s="100" t="s">
        <v>208</v>
      </c>
      <c r="K376" s="504" t="s">
        <v>209</v>
      </c>
      <c r="L376" s="504"/>
    </row>
    <row r="378" spans="1:13">
      <c r="H378" s="282" t="s">
        <v>454</v>
      </c>
    </row>
  </sheetData>
  <mergeCells count="32">
    <mergeCell ref="A375:G375"/>
    <mergeCell ref="J375:L375"/>
    <mergeCell ref="D376:G376"/>
    <mergeCell ref="K376:L376"/>
    <mergeCell ref="E22:K22"/>
    <mergeCell ref="A23:L23"/>
    <mergeCell ref="A28:I28"/>
    <mergeCell ref="G30:H30"/>
    <mergeCell ref="A32:F33"/>
    <mergeCell ref="G32:G33"/>
    <mergeCell ref="H32:H33"/>
    <mergeCell ref="I32:J32"/>
    <mergeCell ref="K32:K33"/>
    <mergeCell ref="L32:L33"/>
    <mergeCell ref="I1:L1"/>
    <mergeCell ref="I2:L2"/>
    <mergeCell ref="A8:L8"/>
    <mergeCell ref="A11:L11"/>
    <mergeCell ref="G13:K13"/>
    <mergeCell ref="A10:L10"/>
    <mergeCell ref="G15:K15"/>
    <mergeCell ref="G19:K19"/>
    <mergeCell ref="A14:L14"/>
    <mergeCell ref="G16:K16"/>
    <mergeCell ref="B17:L17"/>
    <mergeCell ref="G20:K20"/>
    <mergeCell ref="A27:I27"/>
    <mergeCell ref="D373:G373"/>
    <mergeCell ref="K373:L373"/>
    <mergeCell ref="A34:F34"/>
    <mergeCell ref="A372:G372"/>
    <mergeCell ref="J372:L372"/>
  </mergeCells>
  <pageMargins left="0.31496062992125984" right="0.19685039370078741" top="0.19685039370078741" bottom="0.19685039370078741" header="0.31496062992125984" footer="0.31496062992125984"/>
  <pageSetup paperSize="9" scale="75" orientation="portrait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8"/>
  <sheetViews>
    <sheetView topLeftCell="A8" workbookViewId="0">
      <selection activeCell="A8" sqref="A8:L8"/>
    </sheetView>
  </sheetViews>
  <sheetFormatPr defaultColWidth="9.140625" defaultRowHeight="15"/>
  <cols>
    <col min="1" max="4" width="2" style="282" customWidth="1"/>
    <col min="5" max="5" width="2.140625" style="282" customWidth="1"/>
    <col min="6" max="6" width="3.5703125" style="283" customWidth="1"/>
    <col min="7" max="7" width="34.28515625" style="282" customWidth="1"/>
    <col min="8" max="8" width="4.7109375" style="282" customWidth="1"/>
    <col min="9" max="12" width="12.85546875" style="282" customWidth="1"/>
    <col min="13" max="13" width="0.140625" style="282" hidden="1" customWidth="1"/>
    <col min="14" max="14" width="6.140625" style="282" hidden="1" customWidth="1"/>
    <col min="15" max="15" width="8.85546875" style="282" hidden="1" customWidth="1"/>
    <col min="16" max="16" width="9.140625" style="282"/>
    <col min="17" max="17" width="6.140625" style="282" customWidth="1"/>
    <col min="18" max="18" width="9.140625" style="282"/>
    <col min="19" max="16384" width="9.140625" style="43"/>
  </cols>
  <sheetData>
    <row r="1" spans="1:17" ht="24.75" customHeight="1">
      <c r="G1" s="96"/>
      <c r="H1" s="97"/>
      <c r="I1" s="476" t="s">
        <v>437</v>
      </c>
      <c r="J1" s="476"/>
      <c r="K1" s="476"/>
      <c r="L1" s="476"/>
      <c r="M1" s="83"/>
      <c r="N1" s="284"/>
      <c r="O1" s="284"/>
      <c r="P1" s="284"/>
      <c r="Q1" s="284"/>
    </row>
    <row r="2" spans="1:17" ht="22.5" customHeight="1">
      <c r="H2" s="97"/>
      <c r="I2" s="477" t="s">
        <v>438</v>
      </c>
      <c r="J2" s="477"/>
      <c r="K2" s="477"/>
      <c r="L2" s="477"/>
      <c r="M2" s="83"/>
      <c r="N2" s="284"/>
      <c r="O2" s="284"/>
      <c r="P2" s="284"/>
      <c r="Q2" s="285"/>
    </row>
    <row r="3" spans="1:17" ht="13.5" customHeight="1">
      <c r="H3" s="286"/>
      <c r="I3" s="284" t="s">
        <v>439</v>
      </c>
      <c r="J3" s="284"/>
      <c r="K3" s="287"/>
      <c r="L3" s="287"/>
      <c r="M3" s="83"/>
      <c r="N3" s="284"/>
      <c r="O3" s="284"/>
      <c r="P3" s="284"/>
      <c r="Q3" s="288"/>
    </row>
    <row r="4" spans="1:17" ht="6" customHeight="1">
      <c r="G4" s="98" t="s">
        <v>0</v>
      </c>
      <c r="H4" s="97"/>
      <c r="I4" s="43"/>
      <c r="J4" s="287"/>
      <c r="K4" s="287"/>
      <c r="L4" s="287"/>
      <c r="M4" s="83"/>
      <c r="N4" s="267"/>
      <c r="O4" s="267"/>
      <c r="P4" s="284"/>
      <c r="Q4" s="288"/>
    </row>
    <row r="5" spans="1:17" ht="5.25" customHeight="1">
      <c r="H5" s="289"/>
      <c r="I5" s="43"/>
      <c r="J5" s="287"/>
      <c r="K5" s="287"/>
      <c r="L5" s="287"/>
      <c r="M5" s="83"/>
      <c r="N5" s="284"/>
      <c r="O5" s="284"/>
      <c r="P5" s="284"/>
      <c r="Q5" s="288"/>
    </row>
    <row r="6" spans="1:17" ht="3.75" customHeight="1">
      <c r="H6" s="289"/>
      <c r="I6" s="43"/>
      <c r="J6" s="290"/>
      <c r="K6" s="287"/>
      <c r="L6" s="287"/>
      <c r="M6" s="83"/>
      <c r="N6" s="284"/>
      <c r="O6" s="284"/>
      <c r="P6" s="284"/>
    </row>
    <row r="7" spans="1:17" ht="6.75" customHeight="1">
      <c r="H7" s="289"/>
      <c r="I7" s="43"/>
      <c r="K7" s="284"/>
      <c r="L7" s="284"/>
      <c r="M7" s="83"/>
      <c r="N7" s="284"/>
      <c r="O7" s="284"/>
      <c r="P7" s="284"/>
      <c r="Q7" s="291"/>
    </row>
    <row r="8" spans="1:17" ht="18" customHeight="1">
      <c r="A8" s="478" t="s">
        <v>440</v>
      </c>
      <c r="B8" s="478"/>
      <c r="C8" s="478"/>
      <c r="D8" s="478"/>
      <c r="E8" s="478"/>
      <c r="F8" s="478"/>
      <c r="G8" s="478"/>
      <c r="H8" s="478"/>
      <c r="I8" s="478"/>
      <c r="J8" s="478"/>
      <c r="K8" s="478"/>
      <c r="L8" s="478"/>
      <c r="M8" s="292"/>
      <c r="N8" s="292"/>
      <c r="O8" s="292"/>
      <c r="P8" s="292"/>
      <c r="Q8" s="292"/>
    </row>
    <row r="9" spans="1:17" ht="12" customHeight="1">
      <c r="G9" s="292"/>
      <c r="H9" s="291"/>
      <c r="I9" s="291"/>
      <c r="J9" s="293"/>
      <c r="K9" s="293"/>
      <c r="L9" s="269"/>
      <c r="M9" s="83"/>
    </row>
    <row r="10" spans="1:17" ht="18" customHeight="1">
      <c r="A10" s="482" t="s">
        <v>1</v>
      </c>
      <c r="B10" s="482"/>
      <c r="C10" s="482"/>
      <c r="D10" s="482"/>
      <c r="E10" s="482"/>
      <c r="F10" s="482"/>
      <c r="G10" s="482"/>
      <c r="H10" s="482"/>
      <c r="I10" s="482"/>
      <c r="J10" s="482"/>
      <c r="K10" s="482"/>
      <c r="L10" s="482"/>
      <c r="M10" s="83"/>
    </row>
    <row r="11" spans="1:17" ht="18.75" customHeight="1">
      <c r="A11" s="479" t="s">
        <v>2</v>
      </c>
      <c r="B11" s="480"/>
      <c r="C11" s="480"/>
      <c r="D11" s="480"/>
      <c r="E11" s="480"/>
      <c r="F11" s="480"/>
      <c r="G11" s="480"/>
      <c r="H11" s="480"/>
      <c r="I11" s="480"/>
      <c r="J11" s="480"/>
      <c r="K11" s="480"/>
      <c r="L11" s="480"/>
      <c r="M11" s="83"/>
    </row>
    <row r="12" spans="1:17" ht="7.5" customHeight="1">
      <c r="A12" s="294"/>
      <c r="B12" s="295"/>
      <c r="C12" s="295"/>
      <c r="D12" s="295"/>
      <c r="E12" s="295"/>
      <c r="F12" s="295"/>
      <c r="G12" s="295"/>
      <c r="H12" s="295"/>
      <c r="I12" s="295"/>
      <c r="J12" s="295"/>
      <c r="K12" s="295"/>
      <c r="L12" s="295"/>
      <c r="M12" s="83"/>
    </row>
    <row r="13" spans="1:17" ht="14.25" customHeight="1">
      <c r="A13" s="294"/>
      <c r="B13" s="295"/>
      <c r="C13" s="295"/>
      <c r="D13" s="295"/>
      <c r="E13" s="295"/>
      <c r="F13" s="295"/>
      <c r="G13" s="481" t="s">
        <v>3</v>
      </c>
      <c r="H13" s="481"/>
      <c r="I13" s="481"/>
      <c r="J13" s="481"/>
      <c r="K13" s="481"/>
      <c r="L13" s="295"/>
      <c r="M13" s="83"/>
    </row>
    <row r="14" spans="1:17" ht="16.5" customHeight="1">
      <c r="A14" s="471" t="s">
        <v>441</v>
      </c>
      <c r="B14" s="471"/>
      <c r="C14" s="471"/>
      <c r="D14" s="471"/>
      <c r="E14" s="471"/>
      <c r="F14" s="471"/>
      <c r="G14" s="471"/>
      <c r="H14" s="471"/>
      <c r="I14" s="471"/>
      <c r="J14" s="471"/>
      <c r="K14" s="471"/>
      <c r="L14" s="471"/>
      <c r="M14" s="83"/>
      <c r="P14" s="282" t="s">
        <v>12</v>
      </c>
    </row>
    <row r="15" spans="1:17" ht="15.75" customHeight="1">
      <c r="G15" s="475" t="s">
        <v>374</v>
      </c>
      <c r="H15" s="475"/>
      <c r="I15" s="475"/>
      <c r="J15" s="475"/>
      <c r="K15" s="475"/>
      <c r="M15" s="83"/>
    </row>
    <row r="16" spans="1:17" ht="12" customHeight="1">
      <c r="G16" s="472" t="s">
        <v>4</v>
      </c>
      <c r="H16" s="472"/>
      <c r="I16" s="472"/>
      <c r="J16" s="472"/>
      <c r="K16" s="472"/>
    </row>
    <row r="17" spans="1:13" ht="12" customHeight="1">
      <c r="B17" s="471" t="s">
        <v>5</v>
      </c>
      <c r="C17" s="471"/>
      <c r="D17" s="471"/>
      <c r="E17" s="471"/>
      <c r="F17" s="471"/>
      <c r="G17" s="471"/>
      <c r="H17" s="471"/>
      <c r="I17" s="471"/>
      <c r="J17" s="471"/>
      <c r="K17" s="471"/>
      <c r="L17" s="471"/>
    </row>
    <row r="18" spans="1:13" ht="12" customHeight="1"/>
    <row r="19" spans="1:13" ht="12.75" customHeight="1">
      <c r="G19" s="475" t="s">
        <v>494</v>
      </c>
      <c r="H19" s="475"/>
      <c r="I19" s="475"/>
      <c r="J19" s="475"/>
      <c r="K19" s="475"/>
    </row>
    <row r="20" spans="1:13" ht="11.25" customHeight="1">
      <c r="G20" s="473" t="s">
        <v>6</v>
      </c>
      <c r="H20" s="473"/>
      <c r="I20" s="473"/>
      <c r="J20" s="473"/>
      <c r="K20" s="473"/>
    </row>
    <row r="21" spans="1:13" ht="11.25" customHeight="1">
      <c r="G21" s="284"/>
      <c r="H21" s="284"/>
      <c r="I21" s="284"/>
      <c r="J21" s="284"/>
      <c r="K21" s="284"/>
    </row>
    <row r="22" spans="1:13">
      <c r="B22" s="43"/>
      <c r="C22" s="43"/>
      <c r="D22" s="43"/>
      <c r="E22" s="474" t="s">
        <v>214</v>
      </c>
      <c r="F22" s="474"/>
      <c r="G22" s="474"/>
      <c r="H22" s="474"/>
      <c r="I22" s="474"/>
      <c r="J22" s="474"/>
      <c r="K22" s="474"/>
      <c r="L22" s="43"/>
    </row>
    <row r="23" spans="1:13" ht="12" customHeight="1">
      <c r="A23" s="470" t="s">
        <v>7</v>
      </c>
      <c r="B23" s="470"/>
      <c r="C23" s="470"/>
      <c r="D23" s="470"/>
      <c r="E23" s="470"/>
      <c r="F23" s="470"/>
      <c r="G23" s="470"/>
      <c r="H23" s="470"/>
      <c r="I23" s="470"/>
      <c r="J23" s="470"/>
      <c r="K23" s="470"/>
      <c r="L23" s="470"/>
      <c r="M23" s="296"/>
    </row>
    <row r="24" spans="1:13" ht="12" customHeight="1">
      <c r="F24" s="282"/>
      <c r="J24" s="84"/>
      <c r="K24" s="269"/>
      <c r="L24" s="86" t="s">
        <v>8</v>
      </c>
      <c r="M24" s="296"/>
    </row>
    <row r="25" spans="1:13" ht="11.25" customHeight="1">
      <c r="F25" s="282"/>
      <c r="J25" s="297" t="s">
        <v>442</v>
      </c>
      <c r="K25" s="286"/>
      <c r="L25" s="298"/>
      <c r="M25" s="296"/>
    </row>
    <row r="26" spans="1:13" ht="12" customHeight="1">
      <c r="E26" s="284"/>
      <c r="F26" s="299"/>
      <c r="I26" s="300"/>
      <c r="J26" s="300"/>
      <c r="K26" s="301" t="s">
        <v>9</v>
      </c>
      <c r="L26" s="298"/>
      <c r="M26" s="296"/>
    </row>
    <row r="27" spans="1:13" ht="12.75" customHeight="1">
      <c r="A27" s="483" t="s">
        <v>215</v>
      </c>
      <c r="B27" s="483"/>
      <c r="C27" s="483"/>
      <c r="D27" s="483"/>
      <c r="E27" s="483"/>
      <c r="F27" s="483"/>
      <c r="G27" s="483"/>
      <c r="H27" s="483"/>
      <c r="I27" s="483"/>
      <c r="K27" s="301" t="s">
        <v>10</v>
      </c>
      <c r="L27" s="302" t="s">
        <v>11</v>
      </c>
      <c r="M27" s="296"/>
    </row>
    <row r="28" spans="1:13" ht="43.5" customHeight="1">
      <c r="A28" s="483" t="s">
        <v>211</v>
      </c>
      <c r="B28" s="483"/>
      <c r="C28" s="483"/>
      <c r="D28" s="483"/>
      <c r="E28" s="483"/>
      <c r="F28" s="483"/>
      <c r="G28" s="483"/>
      <c r="H28" s="483"/>
      <c r="I28" s="483"/>
      <c r="J28" s="303" t="s">
        <v>13</v>
      </c>
      <c r="K28" s="304" t="s">
        <v>25</v>
      </c>
      <c r="L28" s="298"/>
      <c r="M28" s="296"/>
    </row>
    <row r="29" spans="1:13" ht="12.75" customHeight="1">
      <c r="F29" s="282"/>
      <c r="G29" s="305" t="s">
        <v>14</v>
      </c>
      <c r="H29" s="306" t="s">
        <v>218</v>
      </c>
      <c r="I29" s="307"/>
      <c r="J29" s="308"/>
      <c r="K29" s="298"/>
      <c r="L29" s="298"/>
      <c r="M29" s="296"/>
    </row>
    <row r="30" spans="1:13" ht="13.5" customHeight="1">
      <c r="F30" s="282"/>
      <c r="G30" s="487" t="s">
        <v>15</v>
      </c>
      <c r="H30" s="487"/>
      <c r="I30" s="309" t="s">
        <v>216</v>
      </c>
      <c r="J30" s="310" t="s">
        <v>217</v>
      </c>
      <c r="K30" s="311" t="s">
        <v>217</v>
      </c>
      <c r="L30" s="311" t="s">
        <v>217</v>
      </c>
      <c r="M30" s="296"/>
    </row>
    <row r="31" spans="1:13" ht="14.25" customHeight="1">
      <c r="A31" s="312" t="s">
        <v>219</v>
      </c>
      <c r="B31" s="312"/>
      <c r="C31" s="312"/>
      <c r="D31" s="312"/>
      <c r="E31" s="312"/>
      <c r="F31" s="313"/>
      <c r="G31" s="314"/>
      <c r="I31" s="314"/>
      <c r="J31" s="314"/>
      <c r="K31" s="315"/>
      <c r="L31" s="316" t="s">
        <v>16</v>
      </c>
      <c r="M31" s="317"/>
    </row>
    <row r="32" spans="1:13" ht="24" customHeight="1">
      <c r="A32" s="488" t="s">
        <v>17</v>
      </c>
      <c r="B32" s="489"/>
      <c r="C32" s="489"/>
      <c r="D32" s="489"/>
      <c r="E32" s="489"/>
      <c r="F32" s="489"/>
      <c r="G32" s="492" t="s">
        <v>18</v>
      </c>
      <c r="H32" s="494" t="s">
        <v>19</v>
      </c>
      <c r="I32" s="496" t="s">
        <v>20</v>
      </c>
      <c r="J32" s="497"/>
      <c r="K32" s="506" t="s">
        <v>21</v>
      </c>
      <c r="L32" s="508" t="s">
        <v>22</v>
      </c>
      <c r="M32" s="317"/>
    </row>
    <row r="33" spans="1:18" ht="46.5" customHeight="1">
      <c r="A33" s="490"/>
      <c r="B33" s="491"/>
      <c r="C33" s="491"/>
      <c r="D33" s="491"/>
      <c r="E33" s="491"/>
      <c r="F33" s="491"/>
      <c r="G33" s="493"/>
      <c r="H33" s="495"/>
      <c r="I33" s="318" t="s">
        <v>23</v>
      </c>
      <c r="J33" s="319" t="s">
        <v>24</v>
      </c>
      <c r="K33" s="507"/>
      <c r="L33" s="509"/>
    </row>
    <row r="34" spans="1:18" ht="11.25" customHeight="1">
      <c r="A34" s="498" t="s">
        <v>25</v>
      </c>
      <c r="B34" s="499"/>
      <c r="C34" s="499"/>
      <c r="D34" s="499"/>
      <c r="E34" s="499"/>
      <c r="F34" s="500"/>
      <c r="G34" s="87">
        <v>2</v>
      </c>
      <c r="H34" s="88">
        <v>3</v>
      </c>
      <c r="I34" s="89" t="s">
        <v>26</v>
      </c>
      <c r="J34" s="90" t="s">
        <v>27</v>
      </c>
      <c r="K34" s="91">
        <v>6</v>
      </c>
      <c r="L34" s="91">
        <v>7</v>
      </c>
    </row>
    <row r="35" spans="1:18" s="327" customFormat="1" ht="14.25" customHeight="1">
      <c r="A35" s="320">
        <v>2</v>
      </c>
      <c r="B35" s="320"/>
      <c r="C35" s="321"/>
      <c r="D35" s="322"/>
      <c r="E35" s="320"/>
      <c r="F35" s="323"/>
      <c r="G35" s="322" t="s">
        <v>28</v>
      </c>
      <c r="H35" s="324">
        <v>1</v>
      </c>
      <c r="I35" s="325">
        <f>SUM(I36+I47+I67+I88+I95+I115+I141+I160+I170)</f>
        <v>616079</v>
      </c>
      <c r="J35" s="325">
        <f>SUM(J36+J47+J67+J88+J95+J115+J141+J160+J170)</f>
        <v>616079</v>
      </c>
      <c r="K35" s="326">
        <f>SUM(K36+K47+K67+K88+K95+K115+K141+K160+K170)</f>
        <v>616079</v>
      </c>
      <c r="L35" s="325">
        <f>SUM(L36+L47+L67+L88+L95+L115+L141+L160+L170)</f>
        <v>616079</v>
      </c>
    </row>
    <row r="36" spans="1:18" ht="16.5" customHeight="1">
      <c r="A36" s="320">
        <v>2</v>
      </c>
      <c r="B36" s="328">
        <v>1</v>
      </c>
      <c r="C36" s="329"/>
      <c r="D36" s="330"/>
      <c r="E36" s="331"/>
      <c r="F36" s="332"/>
      <c r="G36" s="333" t="s">
        <v>29</v>
      </c>
      <c r="H36" s="324">
        <v>2</v>
      </c>
      <c r="I36" s="325">
        <f>SUM(I37+I43)</f>
        <v>597200</v>
      </c>
      <c r="J36" s="325">
        <f>SUM(J37+J43)</f>
        <v>597200</v>
      </c>
      <c r="K36" s="334">
        <f>SUM(K37+K43)</f>
        <v>597200</v>
      </c>
      <c r="L36" s="335">
        <f>SUM(L37+L43)</f>
        <v>597200</v>
      </c>
      <c r="M36" s="43"/>
    </row>
    <row r="37" spans="1:18" ht="14.25" customHeight="1">
      <c r="A37" s="336">
        <v>2</v>
      </c>
      <c r="B37" s="336">
        <v>1</v>
      </c>
      <c r="C37" s="337">
        <v>1</v>
      </c>
      <c r="D37" s="338"/>
      <c r="E37" s="336"/>
      <c r="F37" s="339"/>
      <c r="G37" s="338" t="s">
        <v>30</v>
      </c>
      <c r="H37" s="324">
        <v>3</v>
      </c>
      <c r="I37" s="325">
        <f>SUM(I38)</f>
        <v>587800</v>
      </c>
      <c r="J37" s="325">
        <f>SUM(J38)</f>
        <v>587800</v>
      </c>
      <c r="K37" s="326">
        <f>SUM(K38)</f>
        <v>587800</v>
      </c>
      <c r="L37" s="325">
        <f>SUM(L38)</f>
        <v>587800</v>
      </c>
      <c r="M37" s="43"/>
      <c r="Q37" s="43"/>
    </row>
    <row r="38" spans="1:18" ht="13.5" customHeight="1">
      <c r="A38" s="340">
        <v>2</v>
      </c>
      <c r="B38" s="336">
        <v>1</v>
      </c>
      <c r="C38" s="337">
        <v>1</v>
      </c>
      <c r="D38" s="338">
        <v>1</v>
      </c>
      <c r="E38" s="336"/>
      <c r="F38" s="339"/>
      <c r="G38" s="338" t="s">
        <v>30</v>
      </c>
      <c r="H38" s="324">
        <v>4</v>
      </c>
      <c r="I38" s="325">
        <f>SUM(I39+I41)</f>
        <v>587800</v>
      </c>
      <c r="J38" s="325">
        <f t="shared" ref="J38:L39" si="0">SUM(J39)</f>
        <v>587800</v>
      </c>
      <c r="K38" s="325">
        <f t="shared" si="0"/>
        <v>587800</v>
      </c>
      <c r="L38" s="325">
        <f t="shared" si="0"/>
        <v>587800</v>
      </c>
      <c r="M38" s="43"/>
      <c r="Q38" s="341"/>
    </row>
    <row r="39" spans="1:18" ht="14.25" customHeight="1">
      <c r="A39" s="340">
        <v>2</v>
      </c>
      <c r="B39" s="336">
        <v>1</v>
      </c>
      <c r="C39" s="337">
        <v>1</v>
      </c>
      <c r="D39" s="338">
        <v>1</v>
      </c>
      <c r="E39" s="336">
        <v>1</v>
      </c>
      <c r="F39" s="339"/>
      <c r="G39" s="338" t="s">
        <v>31</v>
      </c>
      <c r="H39" s="324">
        <v>5</v>
      </c>
      <c r="I39" s="326">
        <f>SUM(I40)</f>
        <v>587800</v>
      </c>
      <c r="J39" s="326">
        <f t="shared" si="0"/>
        <v>587800</v>
      </c>
      <c r="K39" s="326">
        <f t="shared" si="0"/>
        <v>587800</v>
      </c>
      <c r="L39" s="326">
        <f t="shared" si="0"/>
        <v>587800</v>
      </c>
      <c r="M39" s="43"/>
      <c r="Q39" s="341"/>
    </row>
    <row r="40" spans="1:18" ht="14.25" customHeight="1">
      <c r="A40" s="340">
        <v>2</v>
      </c>
      <c r="B40" s="336">
        <v>1</v>
      </c>
      <c r="C40" s="337">
        <v>1</v>
      </c>
      <c r="D40" s="338">
        <v>1</v>
      </c>
      <c r="E40" s="336">
        <v>1</v>
      </c>
      <c r="F40" s="339">
        <v>1</v>
      </c>
      <c r="G40" s="338" t="s">
        <v>31</v>
      </c>
      <c r="H40" s="324">
        <v>6</v>
      </c>
      <c r="I40" s="342">
        <v>587800</v>
      </c>
      <c r="J40" s="343">
        <v>587800</v>
      </c>
      <c r="K40" s="343">
        <v>587800</v>
      </c>
      <c r="L40" s="343">
        <v>587800</v>
      </c>
      <c r="M40" s="43"/>
      <c r="Q40" s="341"/>
    </row>
    <row r="41" spans="1:18" ht="12.75" hidden="1" customHeight="1">
      <c r="A41" s="340">
        <v>2</v>
      </c>
      <c r="B41" s="336">
        <v>1</v>
      </c>
      <c r="C41" s="337">
        <v>1</v>
      </c>
      <c r="D41" s="338">
        <v>1</v>
      </c>
      <c r="E41" s="336">
        <v>2</v>
      </c>
      <c r="F41" s="339"/>
      <c r="G41" s="338" t="s">
        <v>32</v>
      </c>
      <c r="H41" s="324">
        <v>7</v>
      </c>
      <c r="I41" s="326">
        <f>I42</f>
        <v>0</v>
      </c>
      <c r="J41" s="326">
        <f>J42</f>
        <v>0</v>
      </c>
      <c r="K41" s="326">
        <f>K42</f>
        <v>0</v>
      </c>
      <c r="L41" s="326">
        <f>L42</f>
        <v>0</v>
      </c>
      <c r="M41" s="43"/>
      <c r="Q41" s="341"/>
    </row>
    <row r="42" spans="1:18" ht="12.75" hidden="1" customHeight="1">
      <c r="A42" s="340">
        <v>2</v>
      </c>
      <c r="B42" s="336">
        <v>1</v>
      </c>
      <c r="C42" s="337">
        <v>1</v>
      </c>
      <c r="D42" s="338">
        <v>1</v>
      </c>
      <c r="E42" s="336">
        <v>2</v>
      </c>
      <c r="F42" s="339">
        <v>1</v>
      </c>
      <c r="G42" s="338" t="s">
        <v>32</v>
      </c>
      <c r="H42" s="324">
        <v>8</v>
      </c>
      <c r="I42" s="343">
        <v>0</v>
      </c>
      <c r="J42" s="344">
        <v>0</v>
      </c>
      <c r="K42" s="343">
        <v>0</v>
      </c>
      <c r="L42" s="344">
        <v>0</v>
      </c>
      <c r="M42" s="43"/>
      <c r="Q42" s="341"/>
    </row>
    <row r="43" spans="1:18" ht="13.5" customHeight="1">
      <c r="A43" s="340">
        <v>2</v>
      </c>
      <c r="B43" s="336">
        <v>1</v>
      </c>
      <c r="C43" s="337">
        <v>2</v>
      </c>
      <c r="D43" s="338"/>
      <c r="E43" s="336"/>
      <c r="F43" s="339"/>
      <c r="G43" s="338" t="s">
        <v>33</v>
      </c>
      <c r="H43" s="324">
        <v>9</v>
      </c>
      <c r="I43" s="326">
        <f t="shared" ref="I43:L45" si="1">I44</f>
        <v>9400</v>
      </c>
      <c r="J43" s="325">
        <f t="shared" si="1"/>
        <v>9400</v>
      </c>
      <c r="K43" s="326">
        <f t="shared" si="1"/>
        <v>9400</v>
      </c>
      <c r="L43" s="325">
        <f t="shared" si="1"/>
        <v>9400</v>
      </c>
      <c r="M43" s="43"/>
      <c r="Q43" s="341"/>
    </row>
    <row r="44" spans="1:18">
      <c r="A44" s="340">
        <v>2</v>
      </c>
      <c r="B44" s="336">
        <v>1</v>
      </c>
      <c r="C44" s="337">
        <v>2</v>
      </c>
      <c r="D44" s="338">
        <v>1</v>
      </c>
      <c r="E44" s="336"/>
      <c r="F44" s="339"/>
      <c r="G44" s="338" t="s">
        <v>33</v>
      </c>
      <c r="H44" s="324">
        <v>10</v>
      </c>
      <c r="I44" s="326">
        <f t="shared" si="1"/>
        <v>9400</v>
      </c>
      <c r="J44" s="325">
        <f t="shared" si="1"/>
        <v>9400</v>
      </c>
      <c r="K44" s="325">
        <f t="shared" si="1"/>
        <v>9400</v>
      </c>
      <c r="L44" s="325">
        <f t="shared" si="1"/>
        <v>9400</v>
      </c>
      <c r="Q44" s="43"/>
    </row>
    <row r="45" spans="1:18" ht="13.5" customHeight="1">
      <c r="A45" s="340">
        <v>2</v>
      </c>
      <c r="B45" s="336">
        <v>1</v>
      </c>
      <c r="C45" s="337">
        <v>2</v>
      </c>
      <c r="D45" s="338">
        <v>1</v>
      </c>
      <c r="E45" s="336">
        <v>1</v>
      </c>
      <c r="F45" s="339"/>
      <c r="G45" s="338" t="s">
        <v>33</v>
      </c>
      <c r="H45" s="324">
        <v>11</v>
      </c>
      <c r="I45" s="325">
        <f t="shared" si="1"/>
        <v>9400</v>
      </c>
      <c r="J45" s="325">
        <f t="shared" si="1"/>
        <v>9400</v>
      </c>
      <c r="K45" s="325">
        <f t="shared" si="1"/>
        <v>9400</v>
      </c>
      <c r="L45" s="325">
        <f t="shared" si="1"/>
        <v>9400</v>
      </c>
      <c r="M45" s="43"/>
      <c r="Q45" s="341"/>
    </row>
    <row r="46" spans="1:18" ht="14.25" customHeight="1">
      <c r="A46" s="340">
        <v>2</v>
      </c>
      <c r="B46" s="336">
        <v>1</v>
      </c>
      <c r="C46" s="337">
        <v>2</v>
      </c>
      <c r="D46" s="338">
        <v>1</v>
      </c>
      <c r="E46" s="336">
        <v>1</v>
      </c>
      <c r="F46" s="339">
        <v>1</v>
      </c>
      <c r="G46" s="338" t="s">
        <v>33</v>
      </c>
      <c r="H46" s="324">
        <v>12</v>
      </c>
      <c r="I46" s="344">
        <v>9400</v>
      </c>
      <c r="J46" s="343">
        <v>9400</v>
      </c>
      <c r="K46" s="343">
        <v>9400</v>
      </c>
      <c r="L46" s="343">
        <v>9400</v>
      </c>
      <c r="M46" s="43"/>
      <c r="Q46" s="341"/>
    </row>
    <row r="47" spans="1:18" ht="26.25" customHeight="1">
      <c r="A47" s="345">
        <v>2</v>
      </c>
      <c r="B47" s="346">
        <v>2</v>
      </c>
      <c r="C47" s="329"/>
      <c r="D47" s="330"/>
      <c r="E47" s="331"/>
      <c r="F47" s="332"/>
      <c r="G47" s="333" t="s">
        <v>34</v>
      </c>
      <c r="H47" s="324">
        <v>13</v>
      </c>
      <c r="I47" s="347">
        <f t="shared" ref="I47:L49" si="2">I48</f>
        <v>11000</v>
      </c>
      <c r="J47" s="348">
        <f t="shared" si="2"/>
        <v>11000</v>
      </c>
      <c r="K47" s="347">
        <f t="shared" si="2"/>
        <v>11000</v>
      </c>
      <c r="L47" s="347">
        <f t="shared" si="2"/>
        <v>11000</v>
      </c>
      <c r="M47" s="43"/>
    </row>
    <row r="48" spans="1:18" ht="27" customHeight="1">
      <c r="A48" s="340">
        <v>2</v>
      </c>
      <c r="B48" s="336">
        <v>2</v>
      </c>
      <c r="C48" s="337">
        <v>1</v>
      </c>
      <c r="D48" s="338"/>
      <c r="E48" s="336"/>
      <c r="F48" s="339"/>
      <c r="G48" s="330" t="s">
        <v>34</v>
      </c>
      <c r="H48" s="324">
        <v>14</v>
      </c>
      <c r="I48" s="325">
        <f t="shared" si="2"/>
        <v>11000</v>
      </c>
      <c r="J48" s="326">
        <f t="shared" si="2"/>
        <v>11000</v>
      </c>
      <c r="K48" s="325">
        <f t="shared" si="2"/>
        <v>11000</v>
      </c>
      <c r="L48" s="326">
        <f t="shared" si="2"/>
        <v>11000</v>
      </c>
      <c r="M48" s="43"/>
      <c r="Q48" s="43"/>
      <c r="R48" s="341"/>
    </row>
    <row r="49" spans="1:18" ht="15.75" customHeight="1">
      <c r="A49" s="340">
        <v>2</v>
      </c>
      <c r="B49" s="336">
        <v>2</v>
      </c>
      <c r="C49" s="337">
        <v>1</v>
      </c>
      <c r="D49" s="338">
        <v>1</v>
      </c>
      <c r="E49" s="336"/>
      <c r="F49" s="339"/>
      <c r="G49" s="330" t="s">
        <v>34</v>
      </c>
      <c r="H49" s="324">
        <v>15</v>
      </c>
      <c r="I49" s="325">
        <f t="shared" si="2"/>
        <v>11000</v>
      </c>
      <c r="J49" s="326">
        <f t="shared" si="2"/>
        <v>11000</v>
      </c>
      <c r="K49" s="335">
        <f t="shared" si="2"/>
        <v>11000</v>
      </c>
      <c r="L49" s="335">
        <f t="shared" si="2"/>
        <v>11000</v>
      </c>
      <c r="M49" s="43"/>
      <c r="Q49" s="341"/>
      <c r="R49" s="43"/>
    </row>
    <row r="50" spans="1:18" ht="24.75" customHeight="1">
      <c r="A50" s="349">
        <v>2</v>
      </c>
      <c r="B50" s="350">
        <v>2</v>
      </c>
      <c r="C50" s="351">
        <v>1</v>
      </c>
      <c r="D50" s="352">
        <v>1</v>
      </c>
      <c r="E50" s="350">
        <v>1</v>
      </c>
      <c r="F50" s="353"/>
      <c r="G50" s="330" t="s">
        <v>34</v>
      </c>
      <c r="H50" s="324">
        <v>16</v>
      </c>
      <c r="I50" s="354">
        <f>SUM(I51:I66)</f>
        <v>11000</v>
      </c>
      <c r="J50" s="354">
        <f>SUM(J51:J66)</f>
        <v>11000</v>
      </c>
      <c r="K50" s="355">
        <f>SUM(K51:K66)</f>
        <v>11000</v>
      </c>
      <c r="L50" s="355">
        <f>SUM(L51:L66)</f>
        <v>11000</v>
      </c>
      <c r="M50" s="43"/>
      <c r="Q50" s="341"/>
      <c r="R50" s="43"/>
    </row>
    <row r="51" spans="1:18" ht="15.75" hidden="1" customHeight="1">
      <c r="A51" s="340">
        <v>2</v>
      </c>
      <c r="B51" s="336">
        <v>2</v>
      </c>
      <c r="C51" s="337">
        <v>1</v>
      </c>
      <c r="D51" s="338">
        <v>1</v>
      </c>
      <c r="E51" s="336">
        <v>1</v>
      </c>
      <c r="F51" s="356">
        <v>1</v>
      </c>
      <c r="G51" s="338" t="s">
        <v>35</v>
      </c>
      <c r="H51" s="324">
        <v>17</v>
      </c>
      <c r="I51" s="343">
        <v>0</v>
      </c>
      <c r="J51" s="343">
        <v>0</v>
      </c>
      <c r="K51" s="343">
        <v>0</v>
      </c>
      <c r="L51" s="343">
        <v>0</v>
      </c>
      <c r="M51" s="43"/>
      <c r="Q51" s="341"/>
      <c r="R51" s="43"/>
    </row>
    <row r="52" spans="1:18" ht="26.25" hidden="1" customHeight="1">
      <c r="A52" s="340">
        <v>2</v>
      </c>
      <c r="B52" s="336">
        <v>2</v>
      </c>
      <c r="C52" s="337">
        <v>1</v>
      </c>
      <c r="D52" s="338">
        <v>1</v>
      </c>
      <c r="E52" s="336">
        <v>1</v>
      </c>
      <c r="F52" s="339">
        <v>2</v>
      </c>
      <c r="G52" s="338" t="s">
        <v>36</v>
      </c>
      <c r="H52" s="324">
        <v>18</v>
      </c>
      <c r="I52" s="343">
        <v>0</v>
      </c>
      <c r="J52" s="343">
        <v>0</v>
      </c>
      <c r="K52" s="343">
        <v>0</v>
      </c>
      <c r="L52" s="343">
        <v>0</v>
      </c>
      <c r="M52" s="43"/>
      <c r="Q52" s="341"/>
      <c r="R52" s="43"/>
    </row>
    <row r="53" spans="1:18" ht="26.25" hidden="1" customHeight="1">
      <c r="A53" s="340">
        <v>2</v>
      </c>
      <c r="B53" s="336">
        <v>2</v>
      </c>
      <c r="C53" s="337">
        <v>1</v>
      </c>
      <c r="D53" s="338">
        <v>1</v>
      </c>
      <c r="E53" s="336">
        <v>1</v>
      </c>
      <c r="F53" s="339">
        <v>5</v>
      </c>
      <c r="G53" s="338" t="s">
        <v>37</v>
      </c>
      <c r="H53" s="324">
        <v>19</v>
      </c>
      <c r="I53" s="343">
        <v>0</v>
      </c>
      <c r="J53" s="343">
        <v>0</v>
      </c>
      <c r="K53" s="343">
        <v>0</v>
      </c>
      <c r="L53" s="343">
        <v>0</v>
      </c>
      <c r="M53" s="43"/>
      <c r="Q53" s="341"/>
      <c r="R53" s="43"/>
    </row>
    <row r="54" spans="1:18" ht="27" hidden="1" customHeight="1">
      <c r="A54" s="340">
        <v>2</v>
      </c>
      <c r="B54" s="336">
        <v>2</v>
      </c>
      <c r="C54" s="337">
        <v>1</v>
      </c>
      <c r="D54" s="338">
        <v>1</v>
      </c>
      <c r="E54" s="336">
        <v>1</v>
      </c>
      <c r="F54" s="339">
        <v>6</v>
      </c>
      <c r="G54" s="338" t="s">
        <v>38</v>
      </c>
      <c r="H54" s="324">
        <v>20</v>
      </c>
      <c r="I54" s="343">
        <v>0</v>
      </c>
      <c r="J54" s="343">
        <v>0</v>
      </c>
      <c r="K54" s="343">
        <v>0</v>
      </c>
      <c r="L54" s="343">
        <v>0</v>
      </c>
      <c r="M54" s="43"/>
      <c r="Q54" s="341"/>
      <c r="R54" s="43"/>
    </row>
    <row r="55" spans="1:18" ht="26.25" hidden="1" customHeight="1">
      <c r="A55" s="357">
        <v>2</v>
      </c>
      <c r="B55" s="331">
        <v>2</v>
      </c>
      <c r="C55" s="329">
        <v>1</v>
      </c>
      <c r="D55" s="330">
        <v>1</v>
      </c>
      <c r="E55" s="331">
        <v>1</v>
      </c>
      <c r="F55" s="332">
        <v>7</v>
      </c>
      <c r="G55" s="330" t="s">
        <v>39</v>
      </c>
      <c r="H55" s="324">
        <v>21</v>
      </c>
      <c r="I55" s="343">
        <v>0</v>
      </c>
      <c r="J55" s="343">
        <v>0</v>
      </c>
      <c r="K55" s="343">
        <v>0</v>
      </c>
      <c r="L55" s="343">
        <v>0</v>
      </c>
      <c r="M55" s="43"/>
      <c r="Q55" s="341"/>
      <c r="R55" s="43"/>
    </row>
    <row r="56" spans="1:18" ht="12" hidden="1" customHeight="1">
      <c r="A56" s="340">
        <v>2</v>
      </c>
      <c r="B56" s="336">
        <v>2</v>
      </c>
      <c r="C56" s="337">
        <v>1</v>
      </c>
      <c r="D56" s="338">
        <v>1</v>
      </c>
      <c r="E56" s="336">
        <v>1</v>
      </c>
      <c r="F56" s="339">
        <v>11</v>
      </c>
      <c r="G56" s="338" t="s">
        <v>40</v>
      </c>
      <c r="H56" s="324">
        <v>22</v>
      </c>
      <c r="I56" s="344">
        <v>0</v>
      </c>
      <c r="J56" s="343">
        <v>0</v>
      </c>
      <c r="K56" s="343">
        <v>0</v>
      </c>
      <c r="L56" s="343">
        <v>0</v>
      </c>
      <c r="M56" s="43"/>
      <c r="Q56" s="341"/>
      <c r="R56" s="43"/>
    </row>
    <row r="57" spans="1:18" ht="15.75" hidden="1" customHeight="1">
      <c r="A57" s="349">
        <v>2</v>
      </c>
      <c r="B57" s="358">
        <v>2</v>
      </c>
      <c r="C57" s="359">
        <v>1</v>
      </c>
      <c r="D57" s="359">
        <v>1</v>
      </c>
      <c r="E57" s="359">
        <v>1</v>
      </c>
      <c r="F57" s="360">
        <v>12</v>
      </c>
      <c r="G57" s="361" t="s">
        <v>41</v>
      </c>
      <c r="H57" s="324">
        <v>23</v>
      </c>
      <c r="I57" s="362">
        <v>0</v>
      </c>
      <c r="J57" s="343">
        <v>0</v>
      </c>
      <c r="K57" s="343">
        <v>0</v>
      </c>
      <c r="L57" s="343">
        <v>0</v>
      </c>
      <c r="M57" s="43"/>
      <c r="Q57" s="341"/>
      <c r="R57" s="43"/>
    </row>
    <row r="58" spans="1:18" ht="25.5" hidden="1" customHeight="1">
      <c r="A58" s="340">
        <v>2</v>
      </c>
      <c r="B58" s="336">
        <v>2</v>
      </c>
      <c r="C58" s="337">
        <v>1</v>
      </c>
      <c r="D58" s="337">
        <v>1</v>
      </c>
      <c r="E58" s="337">
        <v>1</v>
      </c>
      <c r="F58" s="339">
        <v>14</v>
      </c>
      <c r="G58" s="363" t="s">
        <v>42</v>
      </c>
      <c r="H58" s="324">
        <v>24</v>
      </c>
      <c r="I58" s="344">
        <v>0</v>
      </c>
      <c r="J58" s="344">
        <v>0</v>
      </c>
      <c r="K58" s="344">
        <v>0</v>
      </c>
      <c r="L58" s="344">
        <v>0</v>
      </c>
      <c r="M58" s="43"/>
      <c r="Q58" s="341"/>
      <c r="R58" s="43"/>
    </row>
    <row r="59" spans="1:18" ht="27.75" hidden="1" customHeight="1">
      <c r="A59" s="340">
        <v>2</v>
      </c>
      <c r="B59" s="336">
        <v>2</v>
      </c>
      <c r="C59" s="337">
        <v>1</v>
      </c>
      <c r="D59" s="337">
        <v>1</v>
      </c>
      <c r="E59" s="337">
        <v>1</v>
      </c>
      <c r="F59" s="339">
        <v>15</v>
      </c>
      <c r="G59" s="338" t="s">
        <v>43</v>
      </c>
      <c r="H59" s="324">
        <v>25</v>
      </c>
      <c r="I59" s="344">
        <v>0</v>
      </c>
      <c r="J59" s="343">
        <v>0</v>
      </c>
      <c r="K59" s="343">
        <v>0</v>
      </c>
      <c r="L59" s="343">
        <v>0</v>
      </c>
      <c r="M59" s="43"/>
      <c r="Q59" s="341"/>
      <c r="R59" s="43"/>
    </row>
    <row r="60" spans="1:18" ht="15.75" customHeight="1">
      <c r="A60" s="340">
        <v>2</v>
      </c>
      <c r="B60" s="336">
        <v>2</v>
      </c>
      <c r="C60" s="337">
        <v>1</v>
      </c>
      <c r="D60" s="337">
        <v>1</v>
      </c>
      <c r="E60" s="337">
        <v>1</v>
      </c>
      <c r="F60" s="339">
        <v>16</v>
      </c>
      <c r="G60" s="338" t="s">
        <v>44</v>
      </c>
      <c r="H60" s="324">
        <v>26</v>
      </c>
      <c r="I60" s="344">
        <v>2000</v>
      </c>
      <c r="J60" s="343">
        <v>2000</v>
      </c>
      <c r="K60" s="343">
        <v>2000</v>
      </c>
      <c r="L60" s="343">
        <v>2000</v>
      </c>
      <c r="M60" s="43"/>
      <c r="Q60" s="341"/>
      <c r="R60" s="43"/>
    </row>
    <row r="61" spans="1:18" ht="27.75" hidden="1" customHeight="1">
      <c r="A61" s="340">
        <v>2</v>
      </c>
      <c r="B61" s="336">
        <v>2</v>
      </c>
      <c r="C61" s="337">
        <v>1</v>
      </c>
      <c r="D61" s="337">
        <v>1</v>
      </c>
      <c r="E61" s="337">
        <v>1</v>
      </c>
      <c r="F61" s="339">
        <v>17</v>
      </c>
      <c r="G61" s="338" t="s">
        <v>45</v>
      </c>
      <c r="H61" s="324">
        <v>27</v>
      </c>
      <c r="I61" s="344">
        <v>0</v>
      </c>
      <c r="J61" s="344">
        <v>0</v>
      </c>
      <c r="K61" s="344">
        <v>0</v>
      </c>
      <c r="L61" s="344">
        <v>0</v>
      </c>
      <c r="M61" s="43"/>
      <c r="Q61" s="341"/>
      <c r="R61" s="43"/>
    </row>
    <row r="62" spans="1:18" ht="14.25" hidden="1" customHeight="1">
      <c r="A62" s="340">
        <v>2</v>
      </c>
      <c r="B62" s="336">
        <v>2</v>
      </c>
      <c r="C62" s="337">
        <v>1</v>
      </c>
      <c r="D62" s="337">
        <v>1</v>
      </c>
      <c r="E62" s="337">
        <v>1</v>
      </c>
      <c r="F62" s="339">
        <v>20</v>
      </c>
      <c r="G62" s="338" t="s">
        <v>46</v>
      </c>
      <c r="H62" s="324">
        <v>28</v>
      </c>
      <c r="I62" s="344">
        <v>0</v>
      </c>
      <c r="J62" s="343">
        <v>0</v>
      </c>
      <c r="K62" s="343">
        <v>0</v>
      </c>
      <c r="L62" s="343">
        <v>0</v>
      </c>
      <c r="M62" s="43"/>
      <c r="Q62" s="341"/>
      <c r="R62" s="43"/>
    </row>
    <row r="63" spans="1:18" ht="27.75" customHeight="1">
      <c r="A63" s="340">
        <v>2</v>
      </c>
      <c r="B63" s="336">
        <v>2</v>
      </c>
      <c r="C63" s="337">
        <v>1</v>
      </c>
      <c r="D63" s="337">
        <v>1</v>
      </c>
      <c r="E63" s="337">
        <v>1</v>
      </c>
      <c r="F63" s="339">
        <v>21</v>
      </c>
      <c r="G63" s="338" t="s">
        <v>47</v>
      </c>
      <c r="H63" s="324">
        <v>29</v>
      </c>
      <c r="I63" s="344">
        <v>1500</v>
      </c>
      <c r="J63" s="343">
        <v>1500</v>
      </c>
      <c r="K63" s="343">
        <v>1500</v>
      </c>
      <c r="L63" s="343">
        <v>1500</v>
      </c>
      <c r="M63" s="43"/>
      <c r="Q63" s="341"/>
      <c r="R63" s="43"/>
    </row>
    <row r="64" spans="1:18" ht="12" hidden="1" customHeight="1">
      <c r="A64" s="340">
        <v>2</v>
      </c>
      <c r="B64" s="336">
        <v>2</v>
      </c>
      <c r="C64" s="337">
        <v>1</v>
      </c>
      <c r="D64" s="337">
        <v>1</v>
      </c>
      <c r="E64" s="337">
        <v>1</v>
      </c>
      <c r="F64" s="339">
        <v>22</v>
      </c>
      <c r="G64" s="338" t="s">
        <v>48</v>
      </c>
      <c r="H64" s="324">
        <v>30</v>
      </c>
      <c r="I64" s="344">
        <v>0</v>
      </c>
      <c r="J64" s="343">
        <v>0</v>
      </c>
      <c r="K64" s="343">
        <v>0</v>
      </c>
      <c r="L64" s="343">
        <v>0</v>
      </c>
      <c r="M64" s="43"/>
      <c r="Q64" s="341"/>
      <c r="R64" s="43"/>
    </row>
    <row r="65" spans="1:18" ht="12" hidden="1" customHeight="1">
      <c r="A65" s="340">
        <v>2</v>
      </c>
      <c r="B65" s="336">
        <v>2</v>
      </c>
      <c r="C65" s="337">
        <v>1</v>
      </c>
      <c r="D65" s="337">
        <v>1</v>
      </c>
      <c r="E65" s="337">
        <v>1</v>
      </c>
      <c r="F65" s="339">
        <v>23</v>
      </c>
      <c r="G65" s="338" t="s">
        <v>443</v>
      </c>
      <c r="H65" s="324">
        <v>31</v>
      </c>
      <c r="I65" s="344">
        <v>0</v>
      </c>
      <c r="J65" s="343">
        <v>0</v>
      </c>
      <c r="K65" s="343">
        <v>0</v>
      </c>
      <c r="L65" s="343">
        <v>0</v>
      </c>
      <c r="M65" s="43"/>
      <c r="Q65" s="341"/>
      <c r="R65" s="43"/>
    </row>
    <row r="66" spans="1:18" ht="15" customHeight="1">
      <c r="A66" s="340">
        <v>2</v>
      </c>
      <c r="B66" s="336">
        <v>2</v>
      </c>
      <c r="C66" s="337">
        <v>1</v>
      </c>
      <c r="D66" s="337">
        <v>1</v>
      </c>
      <c r="E66" s="337">
        <v>1</v>
      </c>
      <c r="F66" s="339">
        <v>30</v>
      </c>
      <c r="G66" s="338" t="s">
        <v>49</v>
      </c>
      <c r="H66" s="324">
        <v>32</v>
      </c>
      <c r="I66" s="344">
        <v>7500</v>
      </c>
      <c r="J66" s="343">
        <v>7500</v>
      </c>
      <c r="K66" s="343">
        <v>7500</v>
      </c>
      <c r="L66" s="343">
        <v>7500</v>
      </c>
      <c r="M66" s="43"/>
      <c r="Q66" s="341"/>
      <c r="R66" s="43"/>
    </row>
    <row r="67" spans="1:18" ht="14.25" hidden="1" customHeight="1">
      <c r="A67" s="364">
        <v>2</v>
      </c>
      <c r="B67" s="365">
        <v>3</v>
      </c>
      <c r="C67" s="328"/>
      <c r="D67" s="329"/>
      <c r="E67" s="329"/>
      <c r="F67" s="332"/>
      <c r="G67" s="366" t="s">
        <v>50</v>
      </c>
      <c r="H67" s="324">
        <v>33</v>
      </c>
      <c r="I67" s="347">
        <f>I68</f>
        <v>0</v>
      </c>
      <c r="J67" s="347">
        <f>J68</f>
        <v>0</v>
      </c>
      <c r="K67" s="347">
        <f>K68</f>
        <v>0</v>
      </c>
      <c r="L67" s="347">
        <f>L68</f>
        <v>0</v>
      </c>
      <c r="M67" s="43"/>
    </row>
    <row r="68" spans="1:18" ht="13.5" hidden="1" customHeight="1">
      <c r="A68" s="340">
        <v>2</v>
      </c>
      <c r="B68" s="336">
        <v>3</v>
      </c>
      <c r="C68" s="337">
        <v>1</v>
      </c>
      <c r="D68" s="337"/>
      <c r="E68" s="337"/>
      <c r="F68" s="339"/>
      <c r="G68" s="338" t="s">
        <v>51</v>
      </c>
      <c r="H68" s="324">
        <v>34</v>
      </c>
      <c r="I68" s="325">
        <f>SUM(I69+I74+I79)</f>
        <v>0</v>
      </c>
      <c r="J68" s="367">
        <f>SUM(J69+J74+J79)</f>
        <v>0</v>
      </c>
      <c r="K68" s="326">
        <f>SUM(K69+K74+K79)</f>
        <v>0</v>
      </c>
      <c r="L68" s="325">
        <f>SUM(L69+L74+L79)</f>
        <v>0</v>
      </c>
      <c r="M68" s="43"/>
      <c r="Q68" s="43"/>
      <c r="R68" s="341"/>
    </row>
    <row r="69" spans="1:18" ht="15" hidden="1" customHeight="1">
      <c r="A69" s="340">
        <v>2</v>
      </c>
      <c r="B69" s="336">
        <v>3</v>
      </c>
      <c r="C69" s="337">
        <v>1</v>
      </c>
      <c r="D69" s="337">
        <v>1</v>
      </c>
      <c r="E69" s="337"/>
      <c r="F69" s="339"/>
      <c r="G69" s="338" t="s">
        <v>52</v>
      </c>
      <c r="H69" s="324">
        <v>35</v>
      </c>
      <c r="I69" s="325">
        <f>I70</f>
        <v>0</v>
      </c>
      <c r="J69" s="367">
        <f>J70</f>
        <v>0</v>
      </c>
      <c r="K69" s="326">
        <f>K70</f>
        <v>0</v>
      </c>
      <c r="L69" s="325">
        <f>L70</f>
        <v>0</v>
      </c>
      <c r="M69" s="43"/>
      <c r="Q69" s="341"/>
      <c r="R69" s="43"/>
    </row>
    <row r="70" spans="1:18" ht="13.5" hidden="1" customHeight="1">
      <c r="A70" s="340">
        <v>2</v>
      </c>
      <c r="B70" s="336">
        <v>3</v>
      </c>
      <c r="C70" s="337">
        <v>1</v>
      </c>
      <c r="D70" s="337">
        <v>1</v>
      </c>
      <c r="E70" s="337">
        <v>1</v>
      </c>
      <c r="F70" s="339"/>
      <c r="G70" s="338" t="s">
        <v>52</v>
      </c>
      <c r="H70" s="324">
        <v>36</v>
      </c>
      <c r="I70" s="325">
        <f>SUM(I71:I73)</f>
        <v>0</v>
      </c>
      <c r="J70" s="367">
        <f>SUM(J71:J73)</f>
        <v>0</v>
      </c>
      <c r="K70" s="326">
        <f>SUM(K71:K73)</f>
        <v>0</v>
      </c>
      <c r="L70" s="325">
        <f>SUM(L71:L73)</f>
        <v>0</v>
      </c>
      <c r="M70" s="43"/>
      <c r="Q70" s="341"/>
      <c r="R70" s="43"/>
    </row>
    <row r="71" spans="1:18" s="368" customFormat="1" ht="25.5" hidden="1" customHeight="1">
      <c r="A71" s="340">
        <v>2</v>
      </c>
      <c r="B71" s="336">
        <v>3</v>
      </c>
      <c r="C71" s="337">
        <v>1</v>
      </c>
      <c r="D71" s="337">
        <v>1</v>
      </c>
      <c r="E71" s="337">
        <v>1</v>
      </c>
      <c r="F71" s="339">
        <v>1</v>
      </c>
      <c r="G71" s="338" t="s">
        <v>53</v>
      </c>
      <c r="H71" s="324">
        <v>37</v>
      </c>
      <c r="I71" s="344">
        <v>0</v>
      </c>
      <c r="J71" s="344">
        <v>0</v>
      </c>
      <c r="K71" s="344">
        <v>0</v>
      </c>
      <c r="L71" s="344">
        <v>0</v>
      </c>
      <c r="Q71" s="341"/>
      <c r="R71" s="43"/>
    </row>
    <row r="72" spans="1:18" ht="19.5" hidden="1" customHeight="1">
      <c r="A72" s="340">
        <v>2</v>
      </c>
      <c r="B72" s="331">
        <v>3</v>
      </c>
      <c r="C72" s="329">
        <v>1</v>
      </c>
      <c r="D72" s="329">
        <v>1</v>
      </c>
      <c r="E72" s="329">
        <v>1</v>
      </c>
      <c r="F72" s="332">
        <v>2</v>
      </c>
      <c r="G72" s="330" t="s">
        <v>54</v>
      </c>
      <c r="H72" s="324">
        <v>38</v>
      </c>
      <c r="I72" s="342">
        <v>0</v>
      </c>
      <c r="J72" s="342">
        <v>0</v>
      </c>
      <c r="K72" s="342">
        <v>0</v>
      </c>
      <c r="L72" s="342">
        <v>0</v>
      </c>
      <c r="M72" s="43"/>
      <c r="Q72" s="341"/>
      <c r="R72" s="43"/>
    </row>
    <row r="73" spans="1:18" ht="16.5" hidden="1" customHeight="1">
      <c r="A73" s="336">
        <v>2</v>
      </c>
      <c r="B73" s="337">
        <v>3</v>
      </c>
      <c r="C73" s="337">
        <v>1</v>
      </c>
      <c r="D73" s="337">
        <v>1</v>
      </c>
      <c r="E73" s="337">
        <v>1</v>
      </c>
      <c r="F73" s="339">
        <v>3</v>
      </c>
      <c r="G73" s="338" t="s">
        <v>55</v>
      </c>
      <c r="H73" s="324">
        <v>39</v>
      </c>
      <c r="I73" s="344">
        <v>0</v>
      </c>
      <c r="J73" s="344">
        <v>0</v>
      </c>
      <c r="K73" s="344">
        <v>0</v>
      </c>
      <c r="L73" s="344">
        <v>0</v>
      </c>
      <c r="M73" s="43"/>
      <c r="Q73" s="341"/>
      <c r="R73" s="43"/>
    </row>
    <row r="74" spans="1:18" ht="29.25" hidden="1" customHeight="1">
      <c r="A74" s="331">
        <v>2</v>
      </c>
      <c r="B74" s="329">
        <v>3</v>
      </c>
      <c r="C74" s="329">
        <v>1</v>
      </c>
      <c r="D74" s="329">
        <v>2</v>
      </c>
      <c r="E74" s="329"/>
      <c r="F74" s="332"/>
      <c r="G74" s="330" t="s">
        <v>56</v>
      </c>
      <c r="H74" s="324">
        <v>40</v>
      </c>
      <c r="I74" s="347">
        <f>I75</f>
        <v>0</v>
      </c>
      <c r="J74" s="369">
        <f>J75</f>
        <v>0</v>
      </c>
      <c r="K74" s="348">
        <f>K75</f>
        <v>0</v>
      </c>
      <c r="L74" s="348">
        <f>L75</f>
        <v>0</v>
      </c>
      <c r="M74" s="43"/>
      <c r="Q74" s="341"/>
      <c r="R74" s="43"/>
    </row>
    <row r="75" spans="1:18" ht="27" hidden="1" customHeight="1">
      <c r="A75" s="350">
        <v>2</v>
      </c>
      <c r="B75" s="351">
        <v>3</v>
      </c>
      <c r="C75" s="351">
        <v>1</v>
      </c>
      <c r="D75" s="351">
        <v>2</v>
      </c>
      <c r="E75" s="351">
        <v>1</v>
      </c>
      <c r="F75" s="353"/>
      <c r="G75" s="330" t="s">
        <v>56</v>
      </c>
      <c r="H75" s="324">
        <v>41</v>
      </c>
      <c r="I75" s="335">
        <f>SUM(I76:I78)</f>
        <v>0</v>
      </c>
      <c r="J75" s="370">
        <f>SUM(J76:J78)</f>
        <v>0</v>
      </c>
      <c r="K75" s="334">
        <f>SUM(K76:K78)</f>
        <v>0</v>
      </c>
      <c r="L75" s="326">
        <f>SUM(L76:L78)</f>
        <v>0</v>
      </c>
      <c r="M75" s="43"/>
      <c r="Q75" s="341"/>
      <c r="R75" s="43"/>
    </row>
    <row r="76" spans="1:18" s="368" customFormat="1" ht="27" hidden="1" customHeight="1">
      <c r="A76" s="336">
        <v>2</v>
      </c>
      <c r="B76" s="337">
        <v>3</v>
      </c>
      <c r="C76" s="337">
        <v>1</v>
      </c>
      <c r="D76" s="337">
        <v>2</v>
      </c>
      <c r="E76" s="337">
        <v>1</v>
      </c>
      <c r="F76" s="339">
        <v>1</v>
      </c>
      <c r="G76" s="340" t="s">
        <v>53</v>
      </c>
      <c r="H76" s="324">
        <v>42</v>
      </c>
      <c r="I76" s="344">
        <v>0</v>
      </c>
      <c r="J76" s="344">
        <v>0</v>
      </c>
      <c r="K76" s="344">
        <v>0</v>
      </c>
      <c r="L76" s="344">
        <v>0</v>
      </c>
      <c r="Q76" s="341"/>
      <c r="R76" s="43"/>
    </row>
    <row r="77" spans="1:18" ht="16.5" hidden="1" customHeight="1">
      <c r="A77" s="336">
        <v>2</v>
      </c>
      <c r="B77" s="337">
        <v>3</v>
      </c>
      <c r="C77" s="337">
        <v>1</v>
      </c>
      <c r="D77" s="337">
        <v>2</v>
      </c>
      <c r="E77" s="337">
        <v>1</v>
      </c>
      <c r="F77" s="339">
        <v>2</v>
      </c>
      <c r="G77" s="340" t="s">
        <v>54</v>
      </c>
      <c r="H77" s="324">
        <v>43</v>
      </c>
      <c r="I77" s="344">
        <v>0</v>
      </c>
      <c r="J77" s="344">
        <v>0</v>
      </c>
      <c r="K77" s="344">
        <v>0</v>
      </c>
      <c r="L77" s="344">
        <v>0</v>
      </c>
      <c r="M77" s="43"/>
      <c r="Q77" s="341"/>
      <c r="R77" s="43"/>
    </row>
    <row r="78" spans="1:18" ht="15" hidden="1" customHeight="1">
      <c r="A78" s="336">
        <v>2</v>
      </c>
      <c r="B78" s="337">
        <v>3</v>
      </c>
      <c r="C78" s="337">
        <v>1</v>
      </c>
      <c r="D78" s="337">
        <v>2</v>
      </c>
      <c r="E78" s="337">
        <v>1</v>
      </c>
      <c r="F78" s="339">
        <v>3</v>
      </c>
      <c r="G78" s="340" t="s">
        <v>55</v>
      </c>
      <c r="H78" s="324">
        <v>44</v>
      </c>
      <c r="I78" s="344">
        <v>0</v>
      </c>
      <c r="J78" s="344">
        <v>0</v>
      </c>
      <c r="K78" s="344">
        <v>0</v>
      </c>
      <c r="L78" s="344">
        <v>0</v>
      </c>
      <c r="M78" s="43"/>
      <c r="Q78" s="341"/>
      <c r="R78" s="43"/>
    </row>
    <row r="79" spans="1:18" ht="27.75" hidden="1" customHeight="1">
      <c r="A79" s="336">
        <v>2</v>
      </c>
      <c r="B79" s="337">
        <v>3</v>
      </c>
      <c r="C79" s="337">
        <v>1</v>
      </c>
      <c r="D79" s="337">
        <v>3</v>
      </c>
      <c r="E79" s="337"/>
      <c r="F79" s="339"/>
      <c r="G79" s="340" t="s">
        <v>444</v>
      </c>
      <c r="H79" s="324">
        <v>45</v>
      </c>
      <c r="I79" s="325">
        <f>I80</f>
        <v>0</v>
      </c>
      <c r="J79" s="367">
        <f>J80</f>
        <v>0</v>
      </c>
      <c r="K79" s="326">
        <f>K80</f>
        <v>0</v>
      </c>
      <c r="L79" s="326">
        <f>L80</f>
        <v>0</v>
      </c>
      <c r="M79" s="43"/>
      <c r="Q79" s="341"/>
      <c r="R79" s="43"/>
    </row>
    <row r="80" spans="1:18" ht="26.25" hidden="1" customHeight="1">
      <c r="A80" s="336">
        <v>2</v>
      </c>
      <c r="B80" s="337">
        <v>3</v>
      </c>
      <c r="C80" s="337">
        <v>1</v>
      </c>
      <c r="D80" s="337">
        <v>3</v>
      </c>
      <c r="E80" s="337">
        <v>1</v>
      </c>
      <c r="F80" s="339"/>
      <c r="G80" s="340" t="s">
        <v>445</v>
      </c>
      <c r="H80" s="324">
        <v>46</v>
      </c>
      <c r="I80" s="325">
        <f>SUM(I81:I83)</f>
        <v>0</v>
      </c>
      <c r="J80" s="367">
        <f>SUM(J81:J83)</f>
        <v>0</v>
      </c>
      <c r="K80" s="326">
        <f>SUM(K81:K83)</f>
        <v>0</v>
      </c>
      <c r="L80" s="326">
        <f>SUM(L81:L83)</f>
        <v>0</v>
      </c>
      <c r="M80" s="43"/>
      <c r="Q80" s="341"/>
      <c r="R80" s="43"/>
    </row>
    <row r="81" spans="1:18" ht="15" hidden="1" customHeight="1">
      <c r="A81" s="331">
        <v>2</v>
      </c>
      <c r="B81" s="329">
        <v>3</v>
      </c>
      <c r="C81" s="329">
        <v>1</v>
      </c>
      <c r="D81" s="329">
        <v>3</v>
      </c>
      <c r="E81" s="329">
        <v>1</v>
      </c>
      <c r="F81" s="332">
        <v>1</v>
      </c>
      <c r="G81" s="357" t="s">
        <v>57</v>
      </c>
      <c r="H81" s="324">
        <v>47</v>
      </c>
      <c r="I81" s="342">
        <v>0</v>
      </c>
      <c r="J81" s="342">
        <v>0</v>
      </c>
      <c r="K81" s="342">
        <v>0</v>
      </c>
      <c r="L81" s="342">
        <v>0</v>
      </c>
      <c r="M81" s="43"/>
      <c r="Q81" s="341"/>
      <c r="R81" s="43"/>
    </row>
    <row r="82" spans="1:18" ht="16.5" hidden="1" customHeight="1">
      <c r="A82" s="336">
        <v>2</v>
      </c>
      <c r="B82" s="337">
        <v>3</v>
      </c>
      <c r="C82" s="337">
        <v>1</v>
      </c>
      <c r="D82" s="337">
        <v>3</v>
      </c>
      <c r="E82" s="337">
        <v>1</v>
      </c>
      <c r="F82" s="339">
        <v>2</v>
      </c>
      <c r="G82" s="340" t="s">
        <v>58</v>
      </c>
      <c r="H82" s="324">
        <v>48</v>
      </c>
      <c r="I82" s="344">
        <v>0</v>
      </c>
      <c r="J82" s="344">
        <v>0</v>
      </c>
      <c r="K82" s="344">
        <v>0</v>
      </c>
      <c r="L82" s="344">
        <v>0</v>
      </c>
      <c r="M82" s="43"/>
      <c r="Q82" s="341"/>
      <c r="R82" s="43"/>
    </row>
    <row r="83" spans="1:18" ht="17.25" hidden="1" customHeight="1">
      <c r="A83" s="331">
        <v>2</v>
      </c>
      <c r="B83" s="329">
        <v>3</v>
      </c>
      <c r="C83" s="329">
        <v>1</v>
      </c>
      <c r="D83" s="329">
        <v>3</v>
      </c>
      <c r="E83" s="329">
        <v>1</v>
      </c>
      <c r="F83" s="332">
        <v>3</v>
      </c>
      <c r="G83" s="357" t="s">
        <v>59</v>
      </c>
      <c r="H83" s="324">
        <v>49</v>
      </c>
      <c r="I83" s="342">
        <v>0</v>
      </c>
      <c r="J83" s="342">
        <v>0</v>
      </c>
      <c r="K83" s="342">
        <v>0</v>
      </c>
      <c r="L83" s="342">
        <v>0</v>
      </c>
      <c r="M83" s="43"/>
      <c r="Q83" s="341"/>
      <c r="R83" s="43"/>
    </row>
    <row r="84" spans="1:18" ht="12.75" hidden="1" customHeight="1">
      <c r="A84" s="331">
        <v>2</v>
      </c>
      <c r="B84" s="329">
        <v>3</v>
      </c>
      <c r="C84" s="329">
        <v>2</v>
      </c>
      <c r="D84" s="329"/>
      <c r="E84" s="329"/>
      <c r="F84" s="332"/>
      <c r="G84" s="357" t="s">
        <v>60</v>
      </c>
      <c r="H84" s="324">
        <v>50</v>
      </c>
      <c r="I84" s="325">
        <f t="shared" ref="I84:L85" si="3">I85</f>
        <v>0</v>
      </c>
      <c r="J84" s="325">
        <f t="shared" si="3"/>
        <v>0</v>
      </c>
      <c r="K84" s="325">
        <f t="shared" si="3"/>
        <v>0</v>
      </c>
      <c r="L84" s="325">
        <f t="shared" si="3"/>
        <v>0</v>
      </c>
      <c r="M84" s="43"/>
    </row>
    <row r="85" spans="1:18" ht="12" hidden="1" customHeight="1">
      <c r="A85" s="331">
        <v>2</v>
      </c>
      <c r="B85" s="329">
        <v>3</v>
      </c>
      <c r="C85" s="329">
        <v>2</v>
      </c>
      <c r="D85" s="329">
        <v>1</v>
      </c>
      <c r="E85" s="329"/>
      <c r="F85" s="332"/>
      <c r="G85" s="357" t="s">
        <v>60</v>
      </c>
      <c r="H85" s="324">
        <v>51</v>
      </c>
      <c r="I85" s="325">
        <f t="shared" si="3"/>
        <v>0</v>
      </c>
      <c r="J85" s="325">
        <f t="shared" si="3"/>
        <v>0</v>
      </c>
      <c r="K85" s="325">
        <f t="shared" si="3"/>
        <v>0</v>
      </c>
      <c r="L85" s="325">
        <f t="shared" si="3"/>
        <v>0</v>
      </c>
      <c r="M85" s="43"/>
    </row>
    <row r="86" spans="1:18" ht="15.75" hidden="1" customHeight="1">
      <c r="A86" s="331">
        <v>2</v>
      </c>
      <c r="B86" s="329">
        <v>3</v>
      </c>
      <c r="C86" s="329">
        <v>2</v>
      </c>
      <c r="D86" s="329">
        <v>1</v>
      </c>
      <c r="E86" s="329">
        <v>1</v>
      </c>
      <c r="F86" s="332"/>
      <c r="G86" s="357" t="s">
        <v>60</v>
      </c>
      <c r="H86" s="324">
        <v>52</v>
      </c>
      <c r="I86" s="325">
        <f>SUM(I87)</f>
        <v>0</v>
      </c>
      <c r="J86" s="325">
        <f>SUM(J87)</f>
        <v>0</v>
      </c>
      <c r="K86" s="325">
        <f>SUM(K87)</f>
        <v>0</v>
      </c>
      <c r="L86" s="325">
        <f>SUM(L87)</f>
        <v>0</v>
      </c>
      <c r="M86" s="43"/>
    </row>
    <row r="87" spans="1:18" ht="13.5" hidden="1" customHeight="1">
      <c r="A87" s="331">
        <v>2</v>
      </c>
      <c r="B87" s="329">
        <v>3</v>
      </c>
      <c r="C87" s="329">
        <v>2</v>
      </c>
      <c r="D87" s="329">
        <v>1</v>
      </c>
      <c r="E87" s="329">
        <v>1</v>
      </c>
      <c r="F87" s="332">
        <v>1</v>
      </c>
      <c r="G87" s="357" t="s">
        <v>60</v>
      </c>
      <c r="H87" s="324">
        <v>53</v>
      </c>
      <c r="I87" s="344">
        <v>0</v>
      </c>
      <c r="J87" s="344">
        <v>0</v>
      </c>
      <c r="K87" s="344">
        <v>0</v>
      </c>
      <c r="L87" s="344">
        <v>0</v>
      </c>
      <c r="M87" s="43"/>
    </row>
    <row r="88" spans="1:18" ht="16.5" hidden="1" customHeight="1">
      <c r="A88" s="320">
        <v>2</v>
      </c>
      <c r="B88" s="321">
        <v>4</v>
      </c>
      <c r="C88" s="321"/>
      <c r="D88" s="321"/>
      <c r="E88" s="321"/>
      <c r="F88" s="323"/>
      <c r="G88" s="371" t="s">
        <v>61</v>
      </c>
      <c r="H88" s="324">
        <v>54</v>
      </c>
      <c r="I88" s="325">
        <f t="shared" ref="I88:L90" si="4">I89</f>
        <v>0</v>
      </c>
      <c r="J88" s="367">
        <f t="shared" si="4"/>
        <v>0</v>
      </c>
      <c r="K88" s="326">
        <f t="shared" si="4"/>
        <v>0</v>
      </c>
      <c r="L88" s="326">
        <f t="shared" si="4"/>
        <v>0</v>
      </c>
      <c r="M88" s="43"/>
    </row>
    <row r="89" spans="1:18" ht="15.75" hidden="1" customHeight="1">
      <c r="A89" s="336">
        <v>2</v>
      </c>
      <c r="B89" s="337">
        <v>4</v>
      </c>
      <c r="C89" s="337">
        <v>1</v>
      </c>
      <c r="D89" s="337"/>
      <c r="E89" s="337"/>
      <c r="F89" s="339"/>
      <c r="G89" s="340" t="s">
        <v>62</v>
      </c>
      <c r="H89" s="324">
        <v>55</v>
      </c>
      <c r="I89" s="325">
        <f t="shared" si="4"/>
        <v>0</v>
      </c>
      <c r="J89" s="367">
        <f t="shared" si="4"/>
        <v>0</v>
      </c>
      <c r="K89" s="326">
        <f t="shared" si="4"/>
        <v>0</v>
      </c>
      <c r="L89" s="326">
        <f t="shared" si="4"/>
        <v>0</v>
      </c>
      <c r="M89" s="43"/>
    </row>
    <row r="90" spans="1:18" ht="17.25" hidden="1" customHeight="1">
      <c r="A90" s="336">
        <v>2</v>
      </c>
      <c r="B90" s="337">
        <v>4</v>
      </c>
      <c r="C90" s="337">
        <v>1</v>
      </c>
      <c r="D90" s="337">
        <v>1</v>
      </c>
      <c r="E90" s="337"/>
      <c r="F90" s="339"/>
      <c r="G90" s="340" t="s">
        <v>62</v>
      </c>
      <c r="H90" s="324">
        <v>56</v>
      </c>
      <c r="I90" s="325">
        <f t="shared" si="4"/>
        <v>0</v>
      </c>
      <c r="J90" s="367">
        <f t="shared" si="4"/>
        <v>0</v>
      </c>
      <c r="K90" s="326">
        <f t="shared" si="4"/>
        <v>0</v>
      </c>
      <c r="L90" s="326">
        <f t="shared" si="4"/>
        <v>0</v>
      </c>
      <c r="M90" s="43"/>
    </row>
    <row r="91" spans="1:18" ht="18" hidden="1" customHeight="1">
      <c r="A91" s="336">
        <v>2</v>
      </c>
      <c r="B91" s="337">
        <v>4</v>
      </c>
      <c r="C91" s="337">
        <v>1</v>
      </c>
      <c r="D91" s="337">
        <v>1</v>
      </c>
      <c r="E91" s="337">
        <v>1</v>
      </c>
      <c r="F91" s="339"/>
      <c r="G91" s="340" t="s">
        <v>62</v>
      </c>
      <c r="H91" s="324">
        <v>57</v>
      </c>
      <c r="I91" s="325">
        <f>SUM(I92:I94)</f>
        <v>0</v>
      </c>
      <c r="J91" s="367">
        <f>SUM(J92:J94)</f>
        <v>0</v>
      </c>
      <c r="K91" s="326">
        <f>SUM(K92:K94)</f>
        <v>0</v>
      </c>
      <c r="L91" s="326">
        <f>SUM(L92:L94)</f>
        <v>0</v>
      </c>
      <c r="M91" s="43"/>
    </row>
    <row r="92" spans="1:18" ht="14.25" hidden="1" customHeight="1">
      <c r="A92" s="336">
        <v>2</v>
      </c>
      <c r="B92" s="337">
        <v>4</v>
      </c>
      <c r="C92" s="337">
        <v>1</v>
      </c>
      <c r="D92" s="337">
        <v>1</v>
      </c>
      <c r="E92" s="337">
        <v>1</v>
      </c>
      <c r="F92" s="339">
        <v>1</v>
      </c>
      <c r="G92" s="340" t="s">
        <v>63</v>
      </c>
      <c r="H92" s="324">
        <v>58</v>
      </c>
      <c r="I92" s="344">
        <v>0</v>
      </c>
      <c r="J92" s="344">
        <v>0</v>
      </c>
      <c r="K92" s="344">
        <v>0</v>
      </c>
      <c r="L92" s="344">
        <v>0</v>
      </c>
      <c r="M92" s="43"/>
    </row>
    <row r="93" spans="1:18" ht="13.5" hidden="1" customHeight="1">
      <c r="A93" s="336">
        <v>2</v>
      </c>
      <c r="B93" s="336">
        <v>4</v>
      </c>
      <c r="C93" s="336">
        <v>1</v>
      </c>
      <c r="D93" s="337">
        <v>1</v>
      </c>
      <c r="E93" s="337">
        <v>1</v>
      </c>
      <c r="F93" s="372">
        <v>2</v>
      </c>
      <c r="G93" s="338" t="s">
        <v>64</v>
      </c>
      <c r="H93" s="324">
        <v>59</v>
      </c>
      <c r="I93" s="344">
        <v>0</v>
      </c>
      <c r="J93" s="344">
        <v>0</v>
      </c>
      <c r="K93" s="344">
        <v>0</v>
      </c>
      <c r="L93" s="344">
        <v>0</v>
      </c>
      <c r="M93" s="43"/>
    </row>
    <row r="94" spans="1:18" hidden="1">
      <c r="A94" s="336">
        <v>2</v>
      </c>
      <c r="B94" s="337">
        <v>4</v>
      </c>
      <c r="C94" s="336">
        <v>1</v>
      </c>
      <c r="D94" s="337">
        <v>1</v>
      </c>
      <c r="E94" s="337">
        <v>1</v>
      </c>
      <c r="F94" s="372">
        <v>3</v>
      </c>
      <c r="G94" s="338" t="s">
        <v>65</v>
      </c>
      <c r="H94" s="324">
        <v>60</v>
      </c>
      <c r="I94" s="344">
        <v>0</v>
      </c>
      <c r="J94" s="344">
        <v>0</v>
      </c>
      <c r="K94" s="344">
        <v>0</v>
      </c>
      <c r="L94" s="344">
        <v>0</v>
      </c>
    </row>
    <row r="95" spans="1:18" hidden="1">
      <c r="A95" s="320">
        <v>2</v>
      </c>
      <c r="B95" s="321">
        <v>5</v>
      </c>
      <c r="C95" s="320"/>
      <c r="D95" s="321"/>
      <c r="E95" s="321"/>
      <c r="F95" s="373"/>
      <c r="G95" s="322" t="s">
        <v>66</v>
      </c>
      <c r="H95" s="324">
        <v>61</v>
      </c>
      <c r="I95" s="325">
        <f>SUM(I96+I101+I106)</f>
        <v>0</v>
      </c>
      <c r="J95" s="367">
        <f>SUM(J96+J101+J106)</f>
        <v>0</v>
      </c>
      <c r="K95" s="326">
        <f>SUM(K96+K101+K106)</f>
        <v>0</v>
      </c>
      <c r="L95" s="326">
        <f>SUM(L96+L101+L106)</f>
        <v>0</v>
      </c>
    </row>
    <row r="96" spans="1:18" hidden="1">
      <c r="A96" s="331">
        <v>2</v>
      </c>
      <c r="B96" s="329">
        <v>5</v>
      </c>
      <c r="C96" s="331">
        <v>1</v>
      </c>
      <c r="D96" s="329"/>
      <c r="E96" s="329"/>
      <c r="F96" s="374"/>
      <c r="G96" s="330" t="s">
        <v>67</v>
      </c>
      <c r="H96" s="324">
        <v>62</v>
      </c>
      <c r="I96" s="347">
        <f t="shared" ref="I96:L97" si="5">I97</f>
        <v>0</v>
      </c>
      <c r="J96" s="369">
        <f t="shared" si="5"/>
        <v>0</v>
      </c>
      <c r="K96" s="348">
        <f t="shared" si="5"/>
        <v>0</v>
      </c>
      <c r="L96" s="348">
        <f t="shared" si="5"/>
        <v>0</v>
      </c>
    </row>
    <row r="97" spans="1:13" hidden="1">
      <c r="A97" s="336">
        <v>2</v>
      </c>
      <c r="B97" s="337">
        <v>5</v>
      </c>
      <c r="C97" s="336">
        <v>1</v>
      </c>
      <c r="D97" s="337">
        <v>1</v>
      </c>
      <c r="E97" s="337"/>
      <c r="F97" s="372"/>
      <c r="G97" s="338" t="s">
        <v>67</v>
      </c>
      <c r="H97" s="324">
        <v>63</v>
      </c>
      <c r="I97" s="325">
        <f t="shared" si="5"/>
        <v>0</v>
      </c>
      <c r="J97" s="367">
        <f t="shared" si="5"/>
        <v>0</v>
      </c>
      <c r="K97" s="326">
        <f t="shared" si="5"/>
        <v>0</v>
      </c>
      <c r="L97" s="326">
        <f t="shared" si="5"/>
        <v>0</v>
      </c>
    </row>
    <row r="98" spans="1:13" hidden="1">
      <c r="A98" s="336">
        <v>2</v>
      </c>
      <c r="B98" s="337">
        <v>5</v>
      </c>
      <c r="C98" s="336">
        <v>1</v>
      </c>
      <c r="D98" s="337">
        <v>1</v>
      </c>
      <c r="E98" s="337">
        <v>1</v>
      </c>
      <c r="F98" s="372"/>
      <c r="G98" s="338" t="s">
        <v>67</v>
      </c>
      <c r="H98" s="324">
        <v>64</v>
      </c>
      <c r="I98" s="325">
        <f>SUM(I99:I100)</f>
        <v>0</v>
      </c>
      <c r="J98" s="367">
        <f>SUM(J99:J100)</f>
        <v>0</v>
      </c>
      <c r="K98" s="326">
        <f>SUM(K99:K100)</f>
        <v>0</v>
      </c>
      <c r="L98" s="326">
        <f>SUM(L99:L100)</f>
        <v>0</v>
      </c>
    </row>
    <row r="99" spans="1:13" ht="25.5" hidden="1" customHeight="1">
      <c r="A99" s="336">
        <v>2</v>
      </c>
      <c r="B99" s="337">
        <v>5</v>
      </c>
      <c r="C99" s="336">
        <v>1</v>
      </c>
      <c r="D99" s="337">
        <v>1</v>
      </c>
      <c r="E99" s="337">
        <v>1</v>
      </c>
      <c r="F99" s="372">
        <v>1</v>
      </c>
      <c r="G99" s="338" t="s">
        <v>68</v>
      </c>
      <c r="H99" s="324">
        <v>65</v>
      </c>
      <c r="I99" s="344">
        <v>0</v>
      </c>
      <c r="J99" s="344">
        <v>0</v>
      </c>
      <c r="K99" s="344">
        <v>0</v>
      </c>
      <c r="L99" s="344">
        <v>0</v>
      </c>
      <c r="M99" s="43"/>
    </row>
    <row r="100" spans="1:13" ht="15.75" hidden="1" customHeight="1">
      <c r="A100" s="336">
        <v>2</v>
      </c>
      <c r="B100" s="337">
        <v>5</v>
      </c>
      <c r="C100" s="336">
        <v>1</v>
      </c>
      <c r="D100" s="337">
        <v>1</v>
      </c>
      <c r="E100" s="337">
        <v>1</v>
      </c>
      <c r="F100" s="372">
        <v>2</v>
      </c>
      <c r="G100" s="338" t="s">
        <v>69</v>
      </c>
      <c r="H100" s="324">
        <v>66</v>
      </c>
      <c r="I100" s="344">
        <v>0</v>
      </c>
      <c r="J100" s="344">
        <v>0</v>
      </c>
      <c r="K100" s="344">
        <v>0</v>
      </c>
      <c r="L100" s="344">
        <v>0</v>
      </c>
      <c r="M100" s="43"/>
    </row>
    <row r="101" spans="1:13" ht="12" hidden="1" customHeight="1">
      <c r="A101" s="336">
        <v>2</v>
      </c>
      <c r="B101" s="337">
        <v>5</v>
      </c>
      <c r="C101" s="336">
        <v>2</v>
      </c>
      <c r="D101" s="337"/>
      <c r="E101" s="337"/>
      <c r="F101" s="372"/>
      <c r="G101" s="338" t="s">
        <v>70</v>
      </c>
      <c r="H101" s="324">
        <v>67</v>
      </c>
      <c r="I101" s="325">
        <f t="shared" ref="I101:L102" si="6">I102</f>
        <v>0</v>
      </c>
      <c r="J101" s="367">
        <f t="shared" si="6"/>
        <v>0</v>
      </c>
      <c r="K101" s="326">
        <f t="shared" si="6"/>
        <v>0</v>
      </c>
      <c r="L101" s="325">
        <f t="shared" si="6"/>
        <v>0</v>
      </c>
      <c r="M101" s="43"/>
    </row>
    <row r="102" spans="1:13" ht="15.75" hidden="1" customHeight="1">
      <c r="A102" s="340">
        <v>2</v>
      </c>
      <c r="B102" s="336">
        <v>5</v>
      </c>
      <c r="C102" s="337">
        <v>2</v>
      </c>
      <c r="D102" s="338">
        <v>1</v>
      </c>
      <c r="E102" s="336"/>
      <c r="F102" s="372"/>
      <c r="G102" s="338" t="s">
        <v>70</v>
      </c>
      <c r="H102" s="324">
        <v>68</v>
      </c>
      <c r="I102" s="325">
        <f t="shared" si="6"/>
        <v>0</v>
      </c>
      <c r="J102" s="367">
        <f t="shared" si="6"/>
        <v>0</v>
      </c>
      <c r="K102" s="326">
        <f t="shared" si="6"/>
        <v>0</v>
      </c>
      <c r="L102" s="325">
        <f t="shared" si="6"/>
        <v>0</v>
      </c>
      <c r="M102" s="43"/>
    </row>
    <row r="103" spans="1:13" ht="15" hidden="1" customHeight="1">
      <c r="A103" s="340">
        <v>2</v>
      </c>
      <c r="B103" s="336">
        <v>5</v>
      </c>
      <c r="C103" s="337">
        <v>2</v>
      </c>
      <c r="D103" s="338">
        <v>1</v>
      </c>
      <c r="E103" s="336">
        <v>1</v>
      </c>
      <c r="F103" s="372"/>
      <c r="G103" s="338" t="s">
        <v>70</v>
      </c>
      <c r="H103" s="324">
        <v>69</v>
      </c>
      <c r="I103" s="325">
        <f>SUM(I104:I105)</f>
        <v>0</v>
      </c>
      <c r="J103" s="367">
        <f>SUM(J104:J105)</f>
        <v>0</v>
      </c>
      <c r="K103" s="326">
        <f>SUM(K104:K105)</f>
        <v>0</v>
      </c>
      <c r="L103" s="325">
        <f>SUM(L104:L105)</f>
        <v>0</v>
      </c>
      <c r="M103" s="43"/>
    </row>
    <row r="104" spans="1:13" ht="25.5" hidden="1" customHeight="1">
      <c r="A104" s="340">
        <v>2</v>
      </c>
      <c r="B104" s="336">
        <v>5</v>
      </c>
      <c r="C104" s="337">
        <v>2</v>
      </c>
      <c r="D104" s="338">
        <v>1</v>
      </c>
      <c r="E104" s="336">
        <v>1</v>
      </c>
      <c r="F104" s="372">
        <v>1</v>
      </c>
      <c r="G104" s="338" t="s">
        <v>71</v>
      </c>
      <c r="H104" s="324">
        <v>70</v>
      </c>
      <c r="I104" s="344">
        <v>0</v>
      </c>
      <c r="J104" s="344">
        <v>0</v>
      </c>
      <c r="K104" s="344">
        <v>0</v>
      </c>
      <c r="L104" s="344">
        <v>0</v>
      </c>
      <c r="M104" s="43"/>
    </row>
    <row r="105" spans="1:13" ht="25.5" hidden="1" customHeight="1">
      <c r="A105" s="340">
        <v>2</v>
      </c>
      <c r="B105" s="336">
        <v>5</v>
      </c>
      <c r="C105" s="337">
        <v>2</v>
      </c>
      <c r="D105" s="338">
        <v>1</v>
      </c>
      <c r="E105" s="336">
        <v>1</v>
      </c>
      <c r="F105" s="372">
        <v>2</v>
      </c>
      <c r="G105" s="338" t="s">
        <v>72</v>
      </c>
      <c r="H105" s="324">
        <v>71</v>
      </c>
      <c r="I105" s="344">
        <v>0</v>
      </c>
      <c r="J105" s="344">
        <v>0</v>
      </c>
      <c r="K105" s="344">
        <v>0</v>
      </c>
      <c r="L105" s="344">
        <v>0</v>
      </c>
      <c r="M105" s="43"/>
    </row>
    <row r="106" spans="1:13" ht="28.5" hidden="1" customHeight="1">
      <c r="A106" s="340">
        <v>2</v>
      </c>
      <c r="B106" s="336">
        <v>5</v>
      </c>
      <c r="C106" s="337">
        <v>3</v>
      </c>
      <c r="D106" s="338"/>
      <c r="E106" s="336"/>
      <c r="F106" s="372"/>
      <c r="G106" s="338" t="s">
        <v>73</v>
      </c>
      <c r="H106" s="324">
        <v>72</v>
      </c>
      <c r="I106" s="325">
        <f>I107+I111</f>
        <v>0</v>
      </c>
      <c r="J106" s="325">
        <f>J107+J111</f>
        <v>0</v>
      </c>
      <c r="K106" s="325">
        <f>K107+K111</f>
        <v>0</v>
      </c>
      <c r="L106" s="325">
        <f>L107+L111</f>
        <v>0</v>
      </c>
      <c r="M106" s="43"/>
    </row>
    <row r="107" spans="1:13" ht="27" hidden="1" customHeight="1">
      <c r="A107" s="340">
        <v>2</v>
      </c>
      <c r="B107" s="336">
        <v>5</v>
      </c>
      <c r="C107" s="337">
        <v>3</v>
      </c>
      <c r="D107" s="338">
        <v>1</v>
      </c>
      <c r="E107" s="336"/>
      <c r="F107" s="372"/>
      <c r="G107" s="338" t="s">
        <v>74</v>
      </c>
      <c r="H107" s="324">
        <v>73</v>
      </c>
      <c r="I107" s="325">
        <f>I108</f>
        <v>0</v>
      </c>
      <c r="J107" s="367">
        <f>J108</f>
        <v>0</v>
      </c>
      <c r="K107" s="326">
        <f>K108</f>
        <v>0</v>
      </c>
      <c r="L107" s="325">
        <f>L108</f>
        <v>0</v>
      </c>
      <c r="M107" s="43"/>
    </row>
    <row r="108" spans="1:13" ht="30" hidden="1" customHeight="1">
      <c r="A108" s="349">
        <v>2</v>
      </c>
      <c r="B108" s="350">
        <v>5</v>
      </c>
      <c r="C108" s="351">
        <v>3</v>
      </c>
      <c r="D108" s="352">
        <v>1</v>
      </c>
      <c r="E108" s="350">
        <v>1</v>
      </c>
      <c r="F108" s="375"/>
      <c r="G108" s="352" t="s">
        <v>74</v>
      </c>
      <c r="H108" s="324">
        <v>74</v>
      </c>
      <c r="I108" s="335">
        <f>SUM(I109:I110)</f>
        <v>0</v>
      </c>
      <c r="J108" s="370">
        <f>SUM(J109:J110)</f>
        <v>0</v>
      </c>
      <c r="K108" s="334">
        <f>SUM(K109:K110)</f>
        <v>0</v>
      </c>
      <c r="L108" s="335">
        <f>SUM(L109:L110)</f>
        <v>0</v>
      </c>
      <c r="M108" s="43"/>
    </row>
    <row r="109" spans="1:13" ht="26.25" hidden="1" customHeight="1">
      <c r="A109" s="340">
        <v>2</v>
      </c>
      <c r="B109" s="336">
        <v>5</v>
      </c>
      <c r="C109" s="337">
        <v>3</v>
      </c>
      <c r="D109" s="338">
        <v>1</v>
      </c>
      <c r="E109" s="336">
        <v>1</v>
      </c>
      <c r="F109" s="372">
        <v>1</v>
      </c>
      <c r="G109" s="338" t="s">
        <v>74</v>
      </c>
      <c r="H109" s="324">
        <v>75</v>
      </c>
      <c r="I109" s="344">
        <v>0</v>
      </c>
      <c r="J109" s="344">
        <v>0</v>
      </c>
      <c r="K109" s="344">
        <v>0</v>
      </c>
      <c r="L109" s="344">
        <v>0</v>
      </c>
      <c r="M109" s="43"/>
    </row>
    <row r="110" spans="1:13" ht="26.25" hidden="1" customHeight="1">
      <c r="A110" s="349">
        <v>2</v>
      </c>
      <c r="B110" s="350">
        <v>5</v>
      </c>
      <c r="C110" s="351">
        <v>3</v>
      </c>
      <c r="D110" s="352">
        <v>1</v>
      </c>
      <c r="E110" s="350">
        <v>1</v>
      </c>
      <c r="F110" s="375">
        <v>2</v>
      </c>
      <c r="G110" s="352" t="s">
        <v>75</v>
      </c>
      <c r="H110" s="324">
        <v>76</v>
      </c>
      <c r="I110" s="344">
        <v>0</v>
      </c>
      <c r="J110" s="344">
        <v>0</v>
      </c>
      <c r="K110" s="344">
        <v>0</v>
      </c>
      <c r="L110" s="344">
        <v>0</v>
      </c>
      <c r="M110" s="43"/>
    </row>
    <row r="111" spans="1:13" ht="27.75" hidden="1" customHeight="1">
      <c r="A111" s="349">
        <v>2</v>
      </c>
      <c r="B111" s="350">
        <v>5</v>
      </c>
      <c r="C111" s="351">
        <v>3</v>
      </c>
      <c r="D111" s="352">
        <v>2</v>
      </c>
      <c r="E111" s="350"/>
      <c r="F111" s="375"/>
      <c r="G111" s="352" t="s">
        <v>76</v>
      </c>
      <c r="H111" s="324">
        <v>77</v>
      </c>
      <c r="I111" s="335">
        <f>I112</f>
        <v>0</v>
      </c>
      <c r="J111" s="335">
        <f>J112</f>
        <v>0</v>
      </c>
      <c r="K111" s="335">
        <f>K112</f>
        <v>0</v>
      </c>
      <c r="L111" s="335">
        <f>L112</f>
        <v>0</v>
      </c>
      <c r="M111" s="43"/>
    </row>
    <row r="112" spans="1:13" ht="25.5" hidden="1" customHeight="1">
      <c r="A112" s="349">
        <v>2</v>
      </c>
      <c r="B112" s="350">
        <v>5</v>
      </c>
      <c r="C112" s="351">
        <v>3</v>
      </c>
      <c r="D112" s="352">
        <v>2</v>
      </c>
      <c r="E112" s="350">
        <v>1</v>
      </c>
      <c r="F112" s="375"/>
      <c r="G112" s="352" t="s">
        <v>76</v>
      </c>
      <c r="H112" s="324">
        <v>78</v>
      </c>
      <c r="I112" s="335">
        <f>SUM(I113:I114)</f>
        <v>0</v>
      </c>
      <c r="J112" s="335">
        <f>SUM(J113:J114)</f>
        <v>0</v>
      </c>
      <c r="K112" s="335">
        <f>SUM(K113:K114)</f>
        <v>0</v>
      </c>
      <c r="L112" s="335">
        <f>SUM(L113:L114)</f>
        <v>0</v>
      </c>
      <c r="M112" s="43"/>
    </row>
    <row r="113" spans="1:13" ht="30" hidden="1" customHeight="1">
      <c r="A113" s="349">
        <v>2</v>
      </c>
      <c r="B113" s="350">
        <v>5</v>
      </c>
      <c r="C113" s="351">
        <v>3</v>
      </c>
      <c r="D113" s="352">
        <v>2</v>
      </c>
      <c r="E113" s="350">
        <v>1</v>
      </c>
      <c r="F113" s="375">
        <v>1</v>
      </c>
      <c r="G113" s="352" t="s">
        <v>76</v>
      </c>
      <c r="H113" s="324">
        <v>79</v>
      </c>
      <c r="I113" s="344">
        <v>0</v>
      </c>
      <c r="J113" s="344">
        <v>0</v>
      </c>
      <c r="K113" s="344">
        <v>0</v>
      </c>
      <c r="L113" s="344">
        <v>0</v>
      </c>
      <c r="M113" s="43"/>
    </row>
    <row r="114" spans="1:13" ht="18" hidden="1" customHeight="1">
      <c r="A114" s="349">
        <v>2</v>
      </c>
      <c r="B114" s="350">
        <v>5</v>
      </c>
      <c r="C114" s="351">
        <v>3</v>
      </c>
      <c r="D114" s="352">
        <v>2</v>
      </c>
      <c r="E114" s="350">
        <v>1</v>
      </c>
      <c r="F114" s="375">
        <v>2</v>
      </c>
      <c r="G114" s="352" t="s">
        <v>77</v>
      </c>
      <c r="H114" s="324">
        <v>80</v>
      </c>
      <c r="I114" s="344">
        <v>0</v>
      </c>
      <c r="J114" s="344">
        <v>0</v>
      </c>
      <c r="K114" s="344">
        <v>0</v>
      </c>
      <c r="L114" s="344">
        <v>0</v>
      </c>
      <c r="M114" s="43"/>
    </row>
    <row r="115" spans="1:13" ht="16.5" hidden="1" customHeight="1">
      <c r="A115" s="371">
        <v>2</v>
      </c>
      <c r="B115" s="320">
        <v>6</v>
      </c>
      <c r="C115" s="321"/>
      <c r="D115" s="322"/>
      <c r="E115" s="320"/>
      <c r="F115" s="373"/>
      <c r="G115" s="376" t="s">
        <v>78</v>
      </c>
      <c r="H115" s="324">
        <v>81</v>
      </c>
      <c r="I115" s="325">
        <f>SUM(I116+I121+I125+I129+I133+I137)</f>
        <v>0</v>
      </c>
      <c r="J115" s="325">
        <f>SUM(J116+J121+J125+J129+J133+J137)</f>
        <v>0</v>
      </c>
      <c r="K115" s="325">
        <f>SUM(K116+K121+K125+K129+K133+K137)</f>
        <v>0</v>
      </c>
      <c r="L115" s="325">
        <f>SUM(L116+L121+L125+L129+L133+L137)</f>
        <v>0</v>
      </c>
      <c r="M115" s="43"/>
    </row>
    <row r="116" spans="1:13" ht="14.25" hidden="1" customHeight="1">
      <c r="A116" s="349">
        <v>2</v>
      </c>
      <c r="B116" s="350">
        <v>6</v>
      </c>
      <c r="C116" s="351">
        <v>1</v>
      </c>
      <c r="D116" s="352"/>
      <c r="E116" s="350"/>
      <c r="F116" s="375"/>
      <c r="G116" s="352" t="s">
        <v>79</v>
      </c>
      <c r="H116" s="324">
        <v>82</v>
      </c>
      <c r="I116" s="335">
        <f t="shared" ref="I116:L117" si="7">I117</f>
        <v>0</v>
      </c>
      <c r="J116" s="370">
        <f t="shared" si="7"/>
        <v>0</v>
      </c>
      <c r="K116" s="334">
        <f t="shared" si="7"/>
        <v>0</v>
      </c>
      <c r="L116" s="335">
        <f t="shared" si="7"/>
        <v>0</v>
      </c>
      <c r="M116" s="43"/>
    </row>
    <row r="117" spans="1:13" ht="14.25" hidden="1" customHeight="1">
      <c r="A117" s="340">
        <v>2</v>
      </c>
      <c r="B117" s="336">
        <v>6</v>
      </c>
      <c r="C117" s="337">
        <v>1</v>
      </c>
      <c r="D117" s="338">
        <v>1</v>
      </c>
      <c r="E117" s="336"/>
      <c r="F117" s="372"/>
      <c r="G117" s="338" t="s">
        <v>79</v>
      </c>
      <c r="H117" s="324">
        <v>83</v>
      </c>
      <c r="I117" s="325">
        <f t="shared" si="7"/>
        <v>0</v>
      </c>
      <c r="J117" s="367">
        <f t="shared" si="7"/>
        <v>0</v>
      </c>
      <c r="K117" s="326">
        <f t="shared" si="7"/>
        <v>0</v>
      </c>
      <c r="L117" s="325">
        <f t="shared" si="7"/>
        <v>0</v>
      </c>
      <c r="M117" s="43"/>
    </row>
    <row r="118" spans="1:13" hidden="1">
      <c r="A118" s="340">
        <v>2</v>
      </c>
      <c r="B118" s="336">
        <v>6</v>
      </c>
      <c r="C118" s="337">
        <v>1</v>
      </c>
      <c r="D118" s="338">
        <v>1</v>
      </c>
      <c r="E118" s="336">
        <v>1</v>
      </c>
      <c r="F118" s="372"/>
      <c r="G118" s="338" t="s">
        <v>79</v>
      </c>
      <c r="H118" s="324">
        <v>84</v>
      </c>
      <c r="I118" s="325">
        <f>SUM(I119:I120)</f>
        <v>0</v>
      </c>
      <c r="J118" s="367">
        <f>SUM(J119:J120)</f>
        <v>0</v>
      </c>
      <c r="K118" s="326">
        <f>SUM(K119:K120)</f>
        <v>0</v>
      </c>
      <c r="L118" s="325">
        <f>SUM(L119:L120)</f>
        <v>0</v>
      </c>
    </row>
    <row r="119" spans="1:13" ht="13.5" hidden="1" customHeight="1">
      <c r="A119" s="340">
        <v>2</v>
      </c>
      <c r="B119" s="336">
        <v>6</v>
      </c>
      <c r="C119" s="337">
        <v>1</v>
      </c>
      <c r="D119" s="338">
        <v>1</v>
      </c>
      <c r="E119" s="336">
        <v>1</v>
      </c>
      <c r="F119" s="372">
        <v>1</v>
      </c>
      <c r="G119" s="338" t="s">
        <v>80</v>
      </c>
      <c r="H119" s="324">
        <v>85</v>
      </c>
      <c r="I119" s="344">
        <v>0</v>
      </c>
      <c r="J119" s="344">
        <v>0</v>
      </c>
      <c r="K119" s="344">
        <v>0</v>
      </c>
      <c r="L119" s="344">
        <v>0</v>
      </c>
      <c r="M119" s="43"/>
    </row>
    <row r="120" spans="1:13" hidden="1">
      <c r="A120" s="357">
        <v>2</v>
      </c>
      <c r="B120" s="331">
        <v>6</v>
      </c>
      <c r="C120" s="329">
        <v>1</v>
      </c>
      <c r="D120" s="330">
        <v>1</v>
      </c>
      <c r="E120" s="331">
        <v>1</v>
      </c>
      <c r="F120" s="374">
        <v>2</v>
      </c>
      <c r="G120" s="330" t="s">
        <v>81</v>
      </c>
      <c r="H120" s="324">
        <v>86</v>
      </c>
      <c r="I120" s="342">
        <v>0</v>
      </c>
      <c r="J120" s="342">
        <v>0</v>
      </c>
      <c r="K120" s="342">
        <v>0</v>
      </c>
      <c r="L120" s="342">
        <v>0</v>
      </c>
    </row>
    <row r="121" spans="1:13" ht="25.5" hidden="1" customHeight="1">
      <c r="A121" s="340">
        <v>2</v>
      </c>
      <c r="B121" s="336">
        <v>6</v>
      </c>
      <c r="C121" s="337">
        <v>2</v>
      </c>
      <c r="D121" s="338"/>
      <c r="E121" s="336"/>
      <c r="F121" s="372"/>
      <c r="G121" s="338" t="s">
        <v>82</v>
      </c>
      <c r="H121" s="324">
        <v>87</v>
      </c>
      <c r="I121" s="325">
        <f t="shared" ref="I121:L123" si="8">I122</f>
        <v>0</v>
      </c>
      <c r="J121" s="367">
        <f t="shared" si="8"/>
        <v>0</v>
      </c>
      <c r="K121" s="326">
        <f t="shared" si="8"/>
        <v>0</v>
      </c>
      <c r="L121" s="325">
        <f t="shared" si="8"/>
        <v>0</v>
      </c>
      <c r="M121" s="43"/>
    </row>
    <row r="122" spans="1:13" ht="14.25" hidden="1" customHeight="1">
      <c r="A122" s="340">
        <v>2</v>
      </c>
      <c r="B122" s="336">
        <v>6</v>
      </c>
      <c r="C122" s="337">
        <v>2</v>
      </c>
      <c r="D122" s="338">
        <v>1</v>
      </c>
      <c r="E122" s="336"/>
      <c r="F122" s="372"/>
      <c r="G122" s="338" t="s">
        <v>82</v>
      </c>
      <c r="H122" s="324">
        <v>88</v>
      </c>
      <c r="I122" s="325">
        <f t="shared" si="8"/>
        <v>0</v>
      </c>
      <c r="J122" s="367">
        <f t="shared" si="8"/>
        <v>0</v>
      </c>
      <c r="K122" s="326">
        <f t="shared" si="8"/>
        <v>0</v>
      </c>
      <c r="L122" s="325">
        <f t="shared" si="8"/>
        <v>0</v>
      </c>
      <c r="M122" s="43"/>
    </row>
    <row r="123" spans="1:13" ht="14.25" hidden="1" customHeight="1">
      <c r="A123" s="340">
        <v>2</v>
      </c>
      <c r="B123" s="336">
        <v>6</v>
      </c>
      <c r="C123" s="337">
        <v>2</v>
      </c>
      <c r="D123" s="338">
        <v>1</v>
      </c>
      <c r="E123" s="336">
        <v>1</v>
      </c>
      <c r="F123" s="372"/>
      <c r="G123" s="338" t="s">
        <v>82</v>
      </c>
      <c r="H123" s="324">
        <v>89</v>
      </c>
      <c r="I123" s="377">
        <f t="shared" si="8"/>
        <v>0</v>
      </c>
      <c r="J123" s="378">
        <f t="shared" si="8"/>
        <v>0</v>
      </c>
      <c r="K123" s="379">
        <f t="shared" si="8"/>
        <v>0</v>
      </c>
      <c r="L123" s="377">
        <f t="shared" si="8"/>
        <v>0</v>
      </c>
      <c r="M123" s="43"/>
    </row>
    <row r="124" spans="1:13" ht="25.5" hidden="1" customHeight="1">
      <c r="A124" s="340">
        <v>2</v>
      </c>
      <c r="B124" s="336">
        <v>6</v>
      </c>
      <c r="C124" s="337">
        <v>2</v>
      </c>
      <c r="D124" s="338">
        <v>1</v>
      </c>
      <c r="E124" s="336">
        <v>1</v>
      </c>
      <c r="F124" s="372">
        <v>1</v>
      </c>
      <c r="G124" s="338" t="s">
        <v>82</v>
      </c>
      <c r="H124" s="324">
        <v>90</v>
      </c>
      <c r="I124" s="344">
        <v>0</v>
      </c>
      <c r="J124" s="344">
        <v>0</v>
      </c>
      <c r="K124" s="344">
        <v>0</v>
      </c>
      <c r="L124" s="344">
        <v>0</v>
      </c>
      <c r="M124" s="43"/>
    </row>
    <row r="125" spans="1:13" ht="26.25" hidden="1" customHeight="1">
      <c r="A125" s="357">
        <v>2</v>
      </c>
      <c r="B125" s="331">
        <v>6</v>
      </c>
      <c r="C125" s="329">
        <v>3</v>
      </c>
      <c r="D125" s="330"/>
      <c r="E125" s="331"/>
      <c r="F125" s="374"/>
      <c r="G125" s="330" t="s">
        <v>83</v>
      </c>
      <c r="H125" s="324">
        <v>91</v>
      </c>
      <c r="I125" s="347">
        <f t="shared" ref="I125:L127" si="9">I126</f>
        <v>0</v>
      </c>
      <c r="J125" s="369">
        <f t="shared" si="9"/>
        <v>0</v>
      </c>
      <c r="K125" s="348">
        <f t="shared" si="9"/>
        <v>0</v>
      </c>
      <c r="L125" s="347">
        <f t="shared" si="9"/>
        <v>0</v>
      </c>
      <c r="M125" s="43"/>
    </row>
    <row r="126" spans="1:13" ht="25.5" hidden="1" customHeight="1">
      <c r="A126" s="340">
        <v>2</v>
      </c>
      <c r="B126" s="336">
        <v>6</v>
      </c>
      <c r="C126" s="337">
        <v>3</v>
      </c>
      <c r="D126" s="338">
        <v>1</v>
      </c>
      <c r="E126" s="336"/>
      <c r="F126" s="372"/>
      <c r="G126" s="338" t="s">
        <v>83</v>
      </c>
      <c r="H126" s="324">
        <v>92</v>
      </c>
      <c r="I126" s="325">
        <f t="shared" si="9"/>
        <v>0</v>
      </c>
      <c r="J126" s="367">
        <f t="shared" si="9"/>
        <v>0</v>
      </c>
      <c r="K126" s="326">
        <f t="shared" si="9"/>
        <v>0</v>
      </c>
      <c r="L126" s="325">
        <f t="shared" si="9"/>
        <v>0</v>
      </c>
      <c r="M126" s="43"/>
    </row>
    <row r="127" spans="1:13" ht="26.25" hidden="1" customHeight="1">
      <c r="A127" s="340">
        <v>2</v>
      </c>
      <c r="B127" s="336">
        <v>6</v>
      </c>
      <c r="C127" s="337">
        <v>3</v>
      </c>
      <c r="D127" s="338">
        <v>1</v>
      </c>
      <c r="E127" s="336">
        <v>1</v>
      </c>
      <c r="F127" s="372"/>
      <c r="G127" s="338" t="s">
        <v>83</v>
      </c>
      <c r="H127" s="324">
        <v>93</v>
      </c>
      <c r="I127" s="325">
        <f t="shared" si="9"/>
        <v>0</v>
      </c>
      <c r="J127" s="367">
        <f t="shared" si="9"/>
        <v>0</v>
      </c>
      <c r="K127" s="326">
        <f t="shared" si="9"/>
        <v>0</v>
      </c>
      <c r="L127" s="325">
        <f t="shared" si="9"/>
        <v>0</v>
      </c>
      <c r="M127" s="43"/>
    </row>
    <row r="128" spans="1:13" ht="27" hidden="1" customHeight="1">
      <c r="A128" s="340">
        <v>2</v>
      </c>
      <c r="B128" s="336">
        <v>6</v>
      </c>
      <c r="C128" s="337">
        <v>3</v>
      </c>
      <c r="D128" s="338">
        <v>1</v>
      </c>
      <c r="E128" s="336">
        <v>1</v>
      </c>
      <c r="F128" s="372">
        <v>1</v>
      </c>
      <c r="G128" s="338" t="s">
        <v>83</v>
      </c>
      <c r="H128" s="324">
        <v>94</v>
      </c>
      <c r="I128" s="344">
        <v>0</v>
      </c>
      <c r="J128" s="344">
        <v>0</v>
      </c>
      <c r="K128" s="344">
        <v>0</v>
      </c>
      <c r="L128" s="344">
        <v>0</v>
      </c>
      <c r="M128" s="43"/>
    </row>
    <row r="129" spans="1:13" ht="25.5" hidden="1" customHeight="1">
      <c r="A129" s="357">
        <v>2</v>
      </c>
      <c r="B129" s="331">
        <v>6</v>
      </c>
      <c r="C129" s="329">
        <v>4</v>
      </c>
      <c r="D129" s="330"/>
      <c r="E129" s="331"/>
      <c r="F129" s="374"/>
      <c r="G129" s="330" t="s">
        <v>84</v>
      </c>
      <c r="H129" s="324">
        <v>95</v>
      </c>
      <c r="I129" s="347">
        <f t="shared" ref="I129:L131" si="10">I130</f>
        <v>0</v>
      </c>
      <c r="J129" s="369">
        <f t="shared" si="10"/>
        <v>0</v>
      </c>
      <c r="K129" s="348">
        <f t="shared" si="10"/>
        <v>0</v>
      </c>
      <c r="L129" s="347">
        <f t="shared" si="10"/>
        <v>0</v>
      </c>
      <c r="M129" s="43"/>
    </row>
    <row r="130" spans="1:13" ht="27" hidden="1" customHeight="1">
      <c r="A130" s="340">
        <v>2</v>
      </c>
      <c r="B130" s="336">
        <v>6</v>
      </c>
      <c r="C130" s="337">
        <v>4</v>
      </c>
      <c r="D130" s="338">
        <v>1</v>
      </c>
      <c r="E130" s="336"/>
      <c r="F130" s="372"/>
      <c r="G130" s="338" t="s">
        <v>84</v>
      </c>
      <c r="H130" s="324">
        <v>96</v>
      </c>
      <c r="I130" s="325">
        <f t="shared" si="10"/>
        <v>0</v>
      </c>
      <c r="J130" s="367">
        <f t="shared" si="10"/>
        <v>0</v>
      </c>
      <c r="K130" s="326">
        <f t="shared" si="10"/>
        <v>0</v>
      </c>
      <c r="L130" s="325">
        <f t="shared" si="10"/>
        <v>0</v>
      </c>
      <c r="M130" s="43"/>
    </row>
    <row r="131" spans="1:13" ht="27" hidden="1" customHeight="1">
      <c r="A131" s="340">
        <v>2</v>
      </c>
      <c r="B131" s="336">
        <v>6</v>
      </c>
      <c r="C131" s="337">
        <v>4</v>
      </c>
      <c r="D131" s="338">
        <v>1</v>
      </c>
      <c r="E131" s="336">
        <v>1</v>
      </c>
      <c r="F131" s="372"/>
      <c r="G131" s="338" t="s">
        <v>84</v>
      </c>
      <c r="H131" s="324">
        <v>97</v>
      </c>
      <c r="I131" s="325">
        <f t="shared" si="10"/>
        <v>0</v>
      </c>
      <c r="J131" s="367">
        <f t="shared" si="10"/>
        <v>0</v>
      </c>
      <c r="K131" s="326">
        <f t="shared" si="10"/>
        <v>0</v>
      </c>
      <c r="L131" s="325">
        <f t="shared" si="10"/>
        <v>0</v>
      </c>
      <c r="M131" s="43"/>
    </row>
    <row r="132" spans="1:13" ht="27.75" hidden="1" customHeight="1">
      <c r="A132" s="340">
        <v>2</v>
      </c>
      <c r="B132" s="336">
        <v>6</v>
      </c>
      <c r="C132" s="337">
        <v>4</v>
      </c>
      <c r="D132" s="338">
        <v>1</v>
      </c>
      <c r="E132" s="336">
        <v>1</v>
      </c>
      <c r="F132" s="372">
        <v>1</v>
      </c>
      <c r="G132" s="338" t="s">
        <v>84</v>
      </c>
      <c r="H132" s="324">
        <v>98</v>
      </c>
      <c r="I132" s="344">
        <v>0</v>
      </c>
      <c r="J132" s="344">
        <v>0</v>
      </c>
      <c r="K132" s="344">
        <v>0</v>
      </c>
      <c r="L132" s="344">
        <v>0</v>
      </c>
      <c r="M132" s="43"/>
    </row>
    <row r="133" spans="1:13" ht="27" hidden="1" customHeight="1">
      <c r="A133" s="349">
        <v>2</v>
      </c>
      <c r="B133" s="358">
        <v>6</v>
      </c>
      <c r="C133" s="359">
        <v>5</v>
      </c>
      <c r="D133" s="361"/>
      <c r="E133" s="358"/>
      <c r="F133" s="380"/>
      <c r="G133" s="361" t="s">
        <v>85</v>
      </c>
      <c r="H133" s="324">
        <v>99</v>
      </c>
      <c r="I133" s="354">
        <f t="shared" ref="I133:L135" si="11">I134</f>
        <v>0</v>
      </c>
      <c r="J133" s="381">
        <f t="shared" si="11"/>
        <v>0</v>
      </c>
      <c r="K133" s="355">
        <f t="shared" si="11"/>
        <v>0</v>
      </c>
      <c r="L133" s="354">
        <f t="shared" si="11"/>
        <v>0</v>
      </c>
      <c r="M133" s="43"/>
    </row>
    <row r="134" spans="1:13" ht="29.25" hidden="1" customHeight="1">
      <c r="A134" s="340">
        <v>2</v>
      </c>
      <c r="B134" s="336">
        <v>6</v>
      </c>
      <c r="C134" s="337">
        <v>5</v>
      </c>
      <c r="D134" s="338">
        <v>1</v>
      </c>
      <c r="E134" s="336"/>
      <c r="F134" s="372"/>
      <c r="G134" s="361" t="s">
        <v>85</v>
      </c>
      <c r="H134" s="324">
        <v>100</v>
      </c>
      <c r="I134" s="325">
        <f t="shared" si="11"/>
        <v>0</v>
      </c>
      <c r="J134" s="367">
        <f t="shared" si="11"/>
        <v>0</v>
      </c>
      <c r="K134" s="326">
        <f t="shared" si="11"/>
        <v>0</v>
      </c>
      <c r="L134" s="325">
        <f t="shared" si="11"/>
        <v>0</v>
      </c>
      <c r="M134" s="43"/>
    </row>
    <row r="135" spans="1:13" ht="25.5" hidden="1" customHeight="1">
      <c r="A135" s="340">
        <v>2</v>
      </c>
      <c r="B135" s="336">
        <v>6</v>
      </c>
      <c r="C135" s="337">
        <v>5</v>
      </c>
      <c r="D135" s="338">
        <v>1</v>
      </c>
      <c r="E135" s="336">
        <v>1</v>
      </c>
      <c r="F135" s="372"/>
      <c r="G135" s="361" t="s">
        <v>85</v>
      </c>
      <c r="H135" s="324">
        <v>101</v>
      </c>
      <c r="I135" s="325">
        <f t="shared" si="11"/>
        <v>0</v>
      </c>
      <c r="J135" s="367">
        <f t="shared" si="11"/>
        <v>0</v>
      </c>
      <c r="K135" s="326">
        <f t="shared" si="11"/>
        <v>0</v>
      </c>
      <c r="L135" s="325">
        <f t="shared" si="11"/>
        <v>0</v>
      </c>
      <c r="M135" s="43"/>
    </row>
    <row r="136" spans="1:13" ht="27.75" hidden="1" customHeight="1">
      <c r="A136" s="336">
        <v>2</v>
      </c>
      <c r="B136" s="337">
        <v>6</v>
      </c>
      <c r="C136" s="336">
        <v>5</v>
      </c>
      <c r="D136" s="336">
        <v>1</v>
      </c>
      <c r="E136" s="338">
        <v>1</v>
      </c>
      <c r="F136" s="372">
        <v>1</v>
      </c>
      <c r="G136" s="336" t="s">
        <v>86</v>
      </c>
      <c r="H136" s="324">
        <v>102</v>
      </c>
      <c r="I136" s="344">
        <v>0</v>
      </c>
      <c r="J136" s="344">
        <v>0</v>
      </c>
      <c r="K136" s="344">
        <v>0</v>
      </c>
      <c r="L136" s="344">
        <v>0</v>
      </c>
      <c r="M136" s="43"/>
    </row>
    <row r="137" spans="1:13" ht="27.75" hidden="1" customHeight="1">
      <c r="A137" s="340">
        <v>2</v>
      </c>
      <c r="B137" s="337">
        <v>6</v>
      </c>
      <c r="C137" s="336">
        <v>6</v>
      </c>
      <c r="D137" s="337"/>
      <c r="E137" s="338"/>
      <c r="F137" s="339"/>
      <c r="G137" s="92" t="s">
        <v>87</v>
      </c>
      <c r="H137" s="324">
        <v>103</v>
      </c>
      <c r="I137" s="326">
        <f t="shared" ref="I137:L139" si="12">I138</f>
        <v>0</v>
      </c>
      <c r="J137" s="325">
        <f t="shared" si="12"/>
        <v>0</v>
      </c>
      <c r="K137" s="325">
        <f t="shared" si="12"/>
        <v>0</v>
      </c>
      <c r="L137" s="325">
        <f t="shared" si="12"/>
        <v>0</v>
      </c>
      <c r="M137" s="43"/>
    </row>
    <row r="138" spans="1:13" ht="27.75" hidden="1" customHeight="1">
      <c r="A138" s="340">
        <v>2</v>
      </c>
      <c r="B138" s="337">
        <v>6</v>
      </c>
      <c r="C138" s="336">
        <v>6</v>
      </c>
      <c r="D138" s="337">
        <v>1</v>
      </c>
      <c r="E138" s="338"/>
      <c r="F138" s="339"/>
      <c r="G138" s="92" t="s">
        <v>87</v>
      </c>
      <c r="H138" s="324">
        <v>104</v>
      </c>
      <c r="I138" s="325">
        <f t="shared" si="12"/>
        <v>0</v>
      </c>
      <c r="J138" s="325">
        <f t="shared" si="12"/>
        <v>0</v>
      </c>
      <c r="K138" s="325">
        <f t="shared" si="12"/>
        <v>0</v>
      </c>
      <c r="L138" s="325">
        <f t="shared" si="12"/>
        <v>0</v>
      </c>
      <c r="M138" s="43"/>
    </row>
    <row r="139" spans="1:13" ht="27.75" hidden="1" customHeight="1">
      <c r="A139" s="340">
        <v>2</v>
      </c>
      <c r="B139" s="337">
        <v>6</v>
      </c>
      <c r="C139" s="336">
        <v>6</v>
      </c>
      <c r="D139" s="337">
        <v>1</v>
      </c>
      <c r="E139" s="338">
        <v>1</v>
      </c>
      <c r="F139" s="339"/>
      <c r="G139" s="92" t="s">
        <v>87</v>
      </c>
      <c r="H139" s="324">
        <v>105</v>
      </c>
      <c r="I139" s="325">
        <f t="shared" si="12"/>
        <v>0</v>
      </c>
      <c r="J139" s="325">
        <f t="shared" si="12"/>
        <v>0</v>
      </c>
      <c r="K139" s="325">
        <f t="shared" si="12"/>
        <v>0</v>
      </c>
      <c r="L139" s="325">
        <f t="shared" si="12"/>
        <v>0</v>
      </c>
      <c r="M139" s="43"/>
    </row>
    <row r="140" spans="1:13" ht="27.75" hidden="1" customHeight="1">
      <c r="A140" s="340">
        <v>2</v>
      </c>
      <c r="B140" s="337">
        <v>6</v>
      </c>
      <c r="C140" s="336">
        <v>6</v>
      </c>
      <c r="D140" s="337">
        <v>1</v>
      </c>
      <c r="E140" s="338">
        <v>1</v>
      </c>
      <c r="F140" s="339">
        <v>1</v>
      </c>
      <c r="G140" s="85" t="s">
        <v>87</v>
      </c>
      <c r="H140" s="324">
        <v>106</v>
      </c>
      <c r="I140" s="344">
        <v>0</v>
      </c>
      <c r="J140" s="382">
        <v>0</v>
      </c>
      <c r="K140" s="344">
        <v>0</v>
      </c>
      <c r="L140" s="344">
        <v>0</v>
      </c>
      <c r="M140" s="43"/>
    </row>
    <row r="141" spans="1:13" ht="28.5" customHeight="1">
      <c r="A141" s="371">
        <v>2</v>
      </c>
      <c r="B141" s="320">
        <v>7</v>
      </c>
      <c r="C141" s="320"/>
      <c r="D141" s="321"/>
      <c r="E141" s="321"/>
      <c r="F141" s="323"/>
      <c r="G141" s="322" t="s">
        <v>88</v>
      </c>
      <c r="H141" s="324">
        <v>107</v>
      </c>
      <c r="I141" s="326">
        <f>SUM(I142+I147+I155)</f>
        <v>7879</v>
      </c>
      <c r="J141" s="367">
        <f>SUM(J142+J147+J155)</f>
        <v>7879</v>
      </c>
      <c r="K141" s="326">
        <f>SUM(K142+K147+K155)</f>
        <v>7879</v>
      </c>
      <c r="L141" s="325">
        <f>SUM(L142+L147+L155)</f>
        <v>7879</v>
      </c>
      <c r="M141" s="43"/>
    </row>
    <row r="142" spans="1:13" hidden="1">
      <c r="A142" s="340">
        <v>2</v>
      </c>
      <c r="B142" s="336">
        <v>7</v>
      </c>
      <c r="C142" s="336">
        <v>1</v>
      </c>
      <c r="D142" s="337"/>
      <c r="E142" s="337"/>
      <c r="F142" s="339"/>
      <c r="G142" s="338" t="s">
        <v>89</v>
      </c>
      <c r="H142" s="324">
        <v>108</v>
      </c>
      <c r="I142" s="326">
        <f t="shared" ref="I142:L143" si="13">I143</f>
        <v>0</v>
      </c>
      <c r="J142" s="367">
        <f t="shared" si="13"/>
        <v>0</v>
      </c>
      <c r="K142" s="326">
        <f t="shared" si="13"/>
        <v>0</v>
      </c>
      <c r="L142" s="325">
        <f t="shared" si="13"/>
        <v>0</v>
      </c>
    </row>
    <row r="143" spans="1:13" ht="24" hidden="1" customHeight="1">
      <c r="A143" s="340">
        <v>2</v>
      </c>
      <c r="B143" s="336">
        <v>7</v>
      </c>
      <c r="C143" s="336">
        <v>1</v>
      </c>
      <c r="D143" s="337">
        <v>1</v>
      </c>
      <c r="E143" s="337"/>
      <c r="F143" s="339"/>
      <c r="G143" s="338" t="s">
        <v>89</v>
      </c>
      <c r="H143" s="324">
        <v>109</v>
      </c>
      <c r="I143" s="326">
        <f t="shared" si="13"/>
        <v>0</v>
      </c>
      <c r="J143" s="367">
        <f t="shared" si="13"/>
        <v>0</v>
      </c>
      <c r="K143" s="326">
        <f t="shared" si="13"/>
        <v>0</v>
      </c>
      <c r="L143" s="325">
        <f t="shared" si="13"/>
        <v>0</v>
      </c>
      <c r="M143" s="43"/>
    </row>
    <row r="144" spans="1:13" ht="28.5" hidden="1" customHeight="1">
      <c r="A144" s="340">
        <v>2</v>
      </c>
      <c r="B144" s="336">
        <v>7</v>
      </c>
      <c r="C144" s="336">
        <v>1</v>
      </c>
      <c r="D144" s="337">
        <v>1</v>
      </c>
      <c r="E144" s="337">
        <v>1</v>
      </c>
      <c r="F144" s="339"/>
      <c r="G144" s="338" t="s">
        <v>89</v>
      </c>
      <c r="H144" s="324">
        <v>110</v>
      </c>
      <c r="I144" s="326">
        <f>SUM(I145:I146)</f>
        <v>0</v>
      </c>
      <c r="J144" s="367">
        <f>SUM(J145:J146)</f>
        <v>0</v>
      </c>
      <c r="K144" s="326">
        <f>SUM(K145:K146)</f>
        <v>0</v>
      </c>
      <c r="L144" s="325">
        <f>SUM(L145:L146)</f>
        <v>0</v>
      </c>
      <c r="M144" s="43"/>
    </row>
    <row r="145" spans="1:13" ht="26.25" hidden="1" customHeight="1">
      <c r="A145" s="357">
        <v>2</v>
      </c>
      <c r="B145" s="331">
        <v>7</v>
      </c>
      <c r="C145" s="357">
        <v>1</v>
      </c>
      <c r="D145" s="336">
        <v>1</v>
      </c>
      <c r="E145" s="329">
        <v>1</v>
      </c>
      <c r="F145" s="332">
        <v>1</v>
      </c>
      <c r="G145" s="330" t="s">
        <v>90</v>
      </c>
      <c r="H145" s="324">
        <v>111</v>
      </c>
      <c r="I145" s="383">
        <v>0</v>
      </c>
      <c r="J145" s="383">
        <v>0</v>
      </c>
      <c r="K145" s="383">
        <v>0</v>
      </c>
      <c r="L145" s="383">
        <v>0</v>
      </c>
      <c r="M145" s="43"/>
    </row>
    <row r="146" spans="1:13" ht="24" hidden="1" customHeight="1">
      <c r="A146" s="336">
        <v>2</v>
      </c>
      <c r="B146" s="336">
        <v>7</v>
      </c>
      <c r="C146" s="340">
        <v>1</v>
      </c>
      <c r="D146" s="336">
        <v>1</v>
      </c>
      <c r="E146" s="337">
        <v>1</v>
      </c>
      <c r="F146" s="339">
        <v>2</v>
      </c>
      <c r="G146" s="338" t="s">
        <v>91</v>
      </c>
      <c r="H146" s="324">
        <v>112</v>
      </c>
      <c r="I146" s="343">
        <v>0</v>
      </c>
      <c r="J146" s="343">
        <v>0</v>
      </c>
      <c r="K146" s="343">
        <v>0</v>
      </c>
      <c r="L146" s="343">
        <v>0</v>
      </c>
      <c r="M146" s="43"/>
    </row>
    <row r="147" spans="1:13" ht="25.5" hidden="1" customHeight="1">
      <c r="A147" s="349">
        <v>2</v>
      </c>
      <c r="B147" s="350">
        <v>7</v>
      </c>
      <c r="C147" s="349">
        <v>2</v>
      </c>
      <c r="D147" s="350"/>
      <c r="E147" s="351"/>
      <c r="F147" s="353"/>
      <c r="G147" s="352" t="s">
        <v>92</v>
      </c>
      <c r="H147" s="324">
        <v>113</v>
      </c>
      <c r="I147" s="334">
        <f t="shared" ref="I147:L148" si="14">I148</f>
        <v>0</v>
      </c>
      <c r="J147" s="370">
        <f t="shared" si="14"/>
        <v>0</v>
      </c>
      <c r="K147" s="334">
        <f t="shared" si="14"/>
        <v>0</v>
      </c>
      <c r="L147" s="335">
        <f t="shared" si="14"/>
        <v>0</v>
      </c>
      <c r="M147" s="43"/>
    </row>
    <row r="148" spans="1:13" ht="25.5" hidden="1" customHeight="1">
      <c r="A148" s="340">
        <v>2</v>
      </c>
      <c r="B148" s="336">
        <v>7</v>
      </c>
      <c r="C148" s="340">
        <v>2</v>
      </c>
      <c r="D148" s="336">
        <v>1</v>
      </c>
      <c r="E148" s="337"/>
      <c r="F148" s="339"/>
      <c r="G148" s="338" t="s">
        <v>93</v>
      </c>
      <c r="H148" s="324">
        <v>114</v>
      </c>
      <c r="I148" s="326">
        <f t="shared" si="14"/>
        <v>0</v>
      </c>
      <c r="J148" s="367">
        <f t="shared" si="14"/>
        <v>0</v>
      </c>
      <c r="K148" s="326">
        <f t="shared" si="14"/>
        <v>0</v>
      </c>
      <c r="L148" s="325">
        <f t="shared" si="14"/>
        <v>0</v>
      </c>
      <c r="M148" s="43"/>
    </row>
    <row r="149" spans="1:13" ht="25.5" hidden="1" customHeight="1">
      <c r="A149" s="340">
        <v>2</v>
      </c>
      <c r="B149" s="336">
        <v>7</v>
      </c>
      <c r="C149" s="340">
        <v>2</v>
      </c>
      <c r="D149" s="336">
        <v>1</v>
      </c>
      <c r="E149" s="337">
        <v>1</v>
      </c>
      <c r="F149" s="339"/>
      <c r="G149" s="338" t="s">
        <v>93</v>
      </c>
      <c r="H149" s="324">
        <v>115</v>
      </c>
      <c r="I149" s="326">
        <f>SUM(I150:I151)</f>
        <v>0</v>
      </c>
      <c r="J149" s="367">
        <f>SUM(J150:J151)</f>
        <v>0</v>
      </c>
      <c r="K149" s="326">
        <f>SUM(K150:K151)</f>
        <v>0</v>
      </c>
      <c r="L149" s="325">
        <f>SUM(L150:L151)</f>
        <v>0</v>
      </c>
      <c r="M149" s="43"/>
    </row>
    <row r="150" spans="1:13" ht="23.25" hidden="1" customHeight="1">
      <c r="A150" s="340">
        <v>2</v>
      </c>
      <c r="B150" s="336">
        <v>7</v>
      </c>
      <c r="C150" s="340">
        <v>2</v>
      </c>
      <c r="D150" s="336">
        <v>1</v>
      </c>
      <c r="E150" s="337">
        <v>1</v>
      </c>
      <c r="F150" s="339">
        <v>1</v>
      </c>
      <c r="G150" s="338" t="s">
        <v>94</v>
      </c>
      <c r="H150" s="324">
        <v>116</v>
      </c>
      <c r="I150" s="343">
        <v>0</v>
      </c>
      <c r="J150" s="343">
        <v>0</v>
      </c>
      <c r="K150" s="343">
        <v>0</v>
      </c>
      <c r="L150" s="343">
        <v>0</v>
      </c>
      <c r="M150" s="43"/>
    </row>
    <row r="151" spans="1:13" ht="26.25" hidden="1" customHeight="1">
      <c r="A151" s="340">
        <v>2</v>
      </c>
      <c r="B151" s="336">
        <v>7</v>
      </c>
      <c r="C151" s="340">
        <v>2</v>
      </c>
      <c r="D151" s="336">
        <v>1</v>
      </c>
      <c r="E151" s="337">
        <v>1</v>
      </c>
      <c r="F151" s="339">
        <v>2</v>
      </c>
      <c r="G151" s="338" t="s">
        <v>95</v>
      </c>
      <c r="H151" s="324">
        <v>117</v>
      </c>
      <c r="I151" s="343">
        <v>0</v>
      </c>
      <c r="J151" s="343">
        <v>0</v>
      </c>
      <c r="K151" s="343">
        <v>0</v>
      </c>
      <c r="L151" s="343">
        <v>0</v>
      </c>
      <c r="M151" s="43"/>
    </row>
    <row r="152" spans="1:13" ht="27.75" hidden="1" customHeight="1">
      <c r="A152" s="340">
        <v>2</v>
      </c>
      <c r="B152" s="336">
        <v>7</v>
      </c>
      <c r="C152" s="340">
        <v>2</v>
      </c>
      <c r="D152" s="336">
        <v>2</v>
      </c>
      <c r="E152" s="337"/>
      <c r="F152" s="339"/>
      <c r="G152" s="338" t="s">
        <v>96</v>
      </c>
      <c r="H152" s="324">
        <v>118</v>
      </c>
      <c r="I152" s="326">
        <f>I153</f>
        <v>0</v>
      </c>
      <c r="J152" s="326">
        <f>J153</f>
        <v>0</v>
      </c>
      <c r="K152" s="326">
        <f>K153</f>
        <v>0</v>
      </c>
      <c r="L152" s="326">
        <f>L153</f>
        <v>0</v>
      </c>
      <c r="M152" s="43"/>
    </row>
    <row r="153" spans="1:13" ht="24.75" hidden="1" customHeight="1">
      <c r="A153" s="340">
        <v>2</v>
      </c>
      <c r="B153" s="336">
        <v>7</v>
      </c>
      <c r="C153" s="340">
        <v>2</v>
      </c>
      <c r="D153" s="336">
        <v>2</v>
      </c>
      <c r="E153" s="337">
        <v>1</v>
      </c>
      <c r="F153" s="339"/>
      <c r="G153" s="338" t="s">
        <v>96</v>
      </c>
      <c r="H153" s="324">
        <v>119</v>
      </c>
      <c r="I153" s="326">
        <f>SUM(I154)</f>
        <v>0</v>
      </c>
      <c r="J153" s="326">
        <f>SUM(J154)</f>
        <v>0</v>
      </c>
      <c r="K153" s="326">
        <f>SUM(K154)</f>
        <v>0</v>
      </c>
      <c r="L153" s="326">
        <f>SUM(L154)</f>
        <v>0</v>
      </c>
      <c r="M153" s="43"/>
    </row>
    <row r="154" spans="1:13" ht="27" hidden="1" customHeight="1">
      <c r="A154" s="340">
        <v>2</v>
      </c>
      <c r="B154" s="336">
        <v>7</v>
      </c>
      <c r="C154" s="340">
        <v>2</v>
      </c>
      <c r="D154" s="336">
        <v>2</v>
      </c>
      <c r="E154" s="337">
        <v>1</v>
      </c>
      <c r="F154" s="339">
        <v>1</v>
      </c>
      <c r="G154" s="338" t="s">
        <v>96</v>
      </c>
      <c r="H154" s="324">
        <v>120</v>
      </c>
      <c r="I154" s="343">
        <v>0</v>
      </c>
      <c r="J154" s="343">
        <v>0</v>
      </c>
      <c r="K154" s="343">
        <v>0</v>
      </c>
      <c r="L154" s="343">
        <v>0</v>
      </c>
      <c r="M154" s="43"/>
    </row>
    <row r="155" spans="1:13">
      <c r="A155" s="340">
        <v>2</v>
      </c>
      <c r="B155" s="336">
        <v>7</v>
      </c>
      <c r="C155" s="340">
        <v>3</v>
      </c>
      <c r="D155" s="336"/>
      <c r="E155" s="337"/>
      <c r="F155" s="339"/>
      <c r="G155" s="338" t="s">
        <v>97</v>
      </c>
      <c r="H155" s="324">
        <v>121</v>
      </c>
      <c r="I155" s="326">
        <f t="shared" ref="I155:L156" si="15">I156</f>
        <v>7879</v>
      </c>
      <c r="J155" s="367">
        <f t="shared" si="15"/>
        <v>7879</v>
      </c>
      <c r="K155" s="326">
        <f t="shared" si="15"/>
        <v>7879</v>
      </c>
      <c r="L155" s="325">
        <f t="shared" si="15"/>
        <v>7879</v>
      </c>
    </row>
    <row r="156" spans="1:13">
      <c r="A156" s="349">
        <v>2</v>
      </c>
      <c r="B156" s="358">
        <v>7</v>
      </c>
      <c r="C156" s="384">
        <v>3</v>
      </c>
      <c r="D156" s="358">
        <v>1</v>
      </c>
      <c r="E156" s="359"/>
      <c r="F156" s="360"/>
      <c r="G156" s="361" t="s">
        <v>97</v>
      </c>
      <c r="H156" s="324">
        <v>122</v>
      </c>
      <c r="I156" s="355">
        <f t="shared" si="15"/>
        <v>7879</v>
      </c>
      <c r="J156" s="381">
        <f t="shared" si="15"/>
        <v>7879</v>
      </c>
      <c r="K156" s="355">
        <f t="shared" si="15"/>
        <v>7879</v>
      </c>
      <c r="L156" s="354">
        <f t="shared" si="15"/>
        <v>7879</v>
      </c>
    </row>
    <row r="157" spans="1:13">
      <c r="A157" s="340">
        <v>2</v>
      </c>
      <c r="B157" s="336">
        <v>7</v>
      </c>
      <c r="C157" s="340">
        <v>3</v>
      </c>
      <c r="D157" s="336">
        <v>1</v>
      </c>
      <c r="E157" s="337">
        <v>1</v>
      </c>
      <c r="F157" s="339"/>
      <c r="G157" s="338" t="s">
        <v>97</v>
      </c>
      <c r="H157" s="324">
        <v>123</v>
      </c>
      <c r="I157" s="326">
        <f>SUM(I158:I159)</f>
        <v>7879</v>
      </c>
      <c r="J157" s="367">
        <f>SUM(J158:J159)</f>
        <v>7879</v>
      </c>
      <c r="K157" s="326">
        <f>SUM(K158:K159)</f>
        <v>7879</v>
      </c>
      <c r="L157" s="325">
        <f>SUM(L158:L159)</f>
        <v>7879</v>
      </c>
    </row>
    <row r="158" spans="1:13">
      <c r="A158" s="357">
        <v>2</v>
      </c>
      <c r="B158" s="331">
        <v>7</v>
      </c>
      <c r="C158" s="357">
        <v>3</v>
      </c>
      <c r="D158" s="331">
        <v>1</v>
      </c>
      <c r="E158" s="329">
        <v>1</v>
      </c>
      <c r="F158" s="332">
        <v>1</v>
      </c>
      <c r="G158" s="330" t="s">
        <v>98</v>
      </c>
      <c r="H158" s="324">
        <v>124</v>
      </c>
      <c r="I158" s="383">
        <v>7879</v>
      </c>
      <c r="J158" s="383">
        <v>7879</v>
      </c>
      <c r="K158" s="383">
        <v>7879</v>
      </c>
      <c r="L158" s="383">
        <v>7879</v>
      </c>
    </row>
    <row r="159" spans="1:13" ht="25.5" hidden="1" customHeight="1">
      <c r="A159" s="340">
        <v>2</v>
      </c>
      <c r="B159" s="336">
        <v>7</v>
      </c>
      <c r="C159" s="340">
        <v>3</v>
      </c>
      <c r="D159" s="336">
        <v>1</v>
      </c>
      <c r="E159" s="337">
        <v>1</v>
      </c>
      <c r="F159" s="339">
        <v>2</v>
      </c>
      <c r="G159" s="338" t="s">
        <v>99</v>
      </c>
      <c r="H159" s="324">
        <v>125</v>
      </c>
      <c r="I159" s="343">
        <v>0</v>
      </c>
      <c r="J159" s="344">
        <v>0</v>
      </c>
      <c r="K159" s="344">
        <v>0</v>
      </c>
      <c r="L159" s="344">
        <v>0</v>
      </c>
      <c r="M159" s="43"/>
    </row>
    <row r="160" spans="1:13" ht="24" hidden="1" customHeight="1">
      <c r="A160" s="371">
        <v>2</v>
      </c>
      <c r="B160" s="371">
        <v>8</v>
      </c>
      <c r="C160" s="320"/>
      <c r="D160" s="346"/>
      <c r="E160" s="328"/>
      <c r="F160" s="385"/>
      <c r="G160" s="333" t="s">
        <v>100</v>
      </c>
      <c r="H160" s="324">
        <v>126</v>
      </c>
      <c r="I160" s="348">
        <f>I161</f>
        <v>0</v>
      </c>
      <c r="J160" s="369">
        <f>J161</f>
        <v>0</v>
      </c>
      <c r="K160" s="348">
        <f>K161</f>
        <v>0</v>
      </c>
      <c r="L160" s="347">
        <f>L161</f>
        <v>0</v>
      </c>
      <c r="M160" s="43"/>
    </row>
    <row r="161" spans="1:13" ht="21.75" hidden="1" customHeight="1">
      <c r="A161" s="349">
        <v>2</v>
      </c>
      <c r="B161" s="349">
        <v>8</v>
      </c>
      <c r="C161" s="349">
        <v>1</v>
      </c>
      <c r="D161" s="350"/>
      <c r="E161" s="351"/>
      <c r="F161" s="353"/>
      <c r="G161" s="330" t="s">
        <v>100</v>
      </c>
      <c r="H161" s="324">
        <v>127</v>
      </c>
      <c r="I161" s="348">
        <f>I162+I167</f>
        <v>0</v>
      </c>
      <c r="J161" s="369">
        <f>J162+J167</f>
        <v>0</v>
      </c>
      <c r="K161" s="348">
        <f>K162+K167</f>
        <v>0</v>
      </c>
      <c r="L161" s="347">
        <f>L162+L167</f>
        <v>0</v>
      </c>
      <c r="M161" s="43"/>
    </row>
    <row r="162" spans="1:13" ht="27" hidden="1" customHeight="1">
      <c r="A162" s="340">
        <v>2</v>
      </c>
      <c r="B162" s="336">
        <v>8</v>
      </c>
      <c r="C162" s="338">
        <v>1</v>
      </c>
      <c r="D162" s="336">
        <v>1</v>
      </c>
      <c r="E162" s="337"/>
      <c r="F162" s="339"/>
      <c r="G162" s="338" t="s">
        <v>101</v>
      </c>
      <c r="H162" s="324">
        <v>128</v>
      </c>
      <c r="I162" s="326">
        <f>I163</f>
        <v>0</v>
      </c>
      <c r="J162" s="367">
        <f>J163</f>
        <v>0</v>
      </c>
      <c r="K162" s="326">
        <f>K163</f>
        <v>0</v>
      </c>
      <c r="L162" s="325">
        <f>L163</f>
        <v>0</v>
      </c>
      <c r="M162" s="43"/>
    </row>
    <row r="163" spans="1:13" ht="23.25" hidden="1" customHeight="1">
      <c r="A163" s="340">
        <v>2</v>
      </c>
      <c r="B163" s="336">
        <v>8</v>
      </c>
      <c r="C163" s="330">
        <v>1</v>
      </c>
      <c r="D163" s="331">
        <v>1</v>
      </c>
      <c r="E163" s="329">
        <v>1</v>
      </c>
      <c r="F163" s="332"/>
      <c r="G163" s="338" t="s">
        <v>101</v>
      </c>
      <c r="H163" s="324">
        <v>129</v>
      </c>
      <c r="I163" s="348">
        <f>SUM(I164:I166)</f>
        <v>0</v>
      </c>
      <c r="J163" s="348">
        <f>SUM(J164:J166)</f>
        <v>0</v>
      </c>
      <c r="K163" s="348">
        <f>SUM(K164:K166)</f>
        <v>0</v>
      </c>
      <c r="L163" s="348">
        <f>SUM(L164:L166)</f>
        <v>0</v>
      </c>
      <c r="M163" s="43"/>
    </row>
    <row r="164" spans="1:13" ht="23.25" hidden="1" customHeight="1">
      <c r="A164" s="336">
        <v>2</v>
      </c>
      <c r="B164" s="331">
        <v>8</v>
      </c>
      <c r="C164" s="338">
        <v>1</v>
      </c>
      <c r="D164" s="336">
        <v>1</v>
      </c>
      <c r="E164" s="337">
        <v>1</v>
      </c>
      <c r="F164" s="339">
        <v>1</v>
      </c>
      <c r="G164" s="338" t="s">
        <v>102</v>
      </c>
      <c r="H164" s="324">
        <v>130</v>
      </c>
      <c r="I164" s="343">
        <v>0</v>
      </c>
      <c r="J164" s="343">
        <v>0</v>
      </c>
      <c r="K164" s="343">
        <v>0</v>
      </c>
      <c r="L164" s="343">
        <v>0</v>
      </c>
      <c r="M164" s="43"/>
    </row>
    <row r="165" spans="1:13" ht="27" hidden="1" customHeight="1">
      <c r="A165" s="349">
        <v>2</v>
      </c>
      <c r="B165" s="358">
        <v>8</v>
      </c>
      <c r="C165" s="361">
        <v>1</v>
      </c>
      <c r="D165" s="358">
        <v>1</v>
      </c>
      <c r="E165" s="359">
        <v>1</v>
      </c>
      <c r="F165" s="360">
        <v>2</v>
      </c>
      <c r="G165" s="361" t="s">
        <v>103</v>
      </c>
      <c r="H165" s="324">
        <v>131</v>
      </c>
      <c r="I165" s="386">
        <v>0</v>
      </c>
      <c r="J165" s="386">
        <v>0</v>
      </c>
      <c r="K165" s="386">
        <v>0</v>
      </c>
      <c r="L165" s="386">
        <v>0</v>
      </c>
      <c r="M165" s="43"/>
    </row>
    <row r="166" spans="1:13" hidden="1">
      <c r="A166" s="349">
        <v>2</v>
      </c>
      <c r="B166" s="358">
        <v>8</v>
      </c>
      <c r="C166" s="361">
        <v>1</v>
      </c>
      <c r="D166" s="358">
        <v>1</v>
      </c>
      <c r="E166" s="359">
        <v>1</v>
      </c>
      <c r="F166" s="360">
        <v>3</v>
      </c>
      <c r="G166" s="361" t="s">
        <v>104</v>
      </c>
      <c r="H166" s="324">
        <v>132</v>
      </c>
      <c r="I166" s="386">
        <v>0</v>
      </c>
      <c r="J166" s="387">
        <v>0</v>
      </c>
      <c r="K166" s="386">
        <v>0</v>
      </c>
      <c r="L166" s="362">
        <v>0</v>
      </c>
    </row>
    <row r="167" spans="1:13" ht="23.25" hidden="1" customHeight="1">
      <c r="A167" s="340">
        <v>2</v>
      </c>
      <c r="B167" s="336">
        <v>8</v>
      </c>
      <c r="C167" s="338">
        <v>1</v>
      </c>
      <c r="D167" s="336">
        <v>2</v>
      </c>
      <c r="E167" s="337"/>
      <c r="F167" s="339"/>
      <c r="G167" s="338" t="s">
        <v>105</v>
      </c>
      <c r="H167" s="324">
        <v>133</v>
      </c>
      <c r="I167" s="326">
        <f t="shared" ref="I167:L168" si="16">I168</f>
        <v>0</v>
      </c>
      <c r="J167" s="367">
        <f t="shared" si="16"/>
        <v>0</v>
      </c>
      <c r="K167" s="326">
        <f t="shared" si="16"/>
        <v>0</v>
      </c>
      <c r="L167" s="325">
        <f t="shared" si="16"/>
        <v>0</v>
      </c>
      <c r="M167" s="43"/>
    </row>
    <row r="168" spans="1:13" hidden="1">
      <c r="A168" s="340">
        <v>2</v>
      </c>
      <c r="B168" s="336">
        <v>8</v>
      </c>
      <c r="C168" s="338">
        <v>1</v>
      </c>
      <c r="D168" s="336">
        <v>2</v>
      </c>
      <c r="E168" s="337">
        <v>1</v>
      </c>
      <c r="F168" s="339"/>
      <c r="G168" s="338" t="s">
        <v>105</v>
      </c>
      <c r="H168" s="324">
        <v>134</v>
      </c>
      <c r="I168" s="326">
        <f t="shared" si="16"/>
        <v>0</v>
      </c>
      <c r="J168" s="367">
        <f t="shared" si="16"/>
        <v>0</v>
      </c>
      <c r="K168" s="326">
        <f t="shared" si="16"/>
        <v>0</v>
      </c>
      <c r="L168" s="325">
        <f t="shared" si="16"/>
        <v>0</v>
      </c>
    </row>
    <row r="169" spans="1:13" hidden="1">
      <c r="A169" s="349">
        <v>2</v>
      </c>
      <c r="B169" s="350">
        <v>8</v>
      </c>
      <c r="C169" s="352">
        <v>1</v>
      </c>
      <c r="D169" s="350">
        <v>2</v>
      </c>
      <c r="E169" s="351">
        <v>1</v>
      </c>
      <c r="F169" s="353">
        <v>1</v>
      </c>
      <c r="G169" s="338" t="s">
        <v>105</v>
      </c>
      <c r="H169" s="324">
        <v>135</v>
      </c>
      <c r="I169" s="388">
        <v>0</v>
      </c>
      <c r="J169" s="344">
        <v>0</v>
      </c>
      <c r="K169" s="344">
        <v>0</v>
      </c>
      <c r="L169" s="344">
        <v>0</v>
      </c>
    </row>
    <row r="170" spans="1:13" ht="39.75" hidden="1" customHeight="1">
      <c r="A170" s="371">
        <v>2</v>
      </c>
      <c r="B170" s="320">
        <v>9</v>
      </c>
      <c r="C170" s="322"/>
      <c r="D170" s="320"/>
      <c r="E170" s="321"/>
      <c r="F170" s="323"/>
      <c r="G170" s="322" t="s">
        <v>106</v>
      </c>
      <c r="H170" s="324">
        <v>136</v>
      </c>
      <c r="I170" s="326">
        <f>I171+I175</f>
        <v>0</v>
      </c>
      <c r="J170" s="367">
        <f>J171+J175</f>
        <v>0</v>
      </c>
      <c r="K170" s="326">
        <f>K171+K175</f>
        <v>0</v>
      </c>
      <c r="L170" s="325">
        <f>L171+L175</f>
        <v>0</v>
      </c>
      <c r="M170" s="43"/>
    </row>
    <row r="171" spans="1:13" s="352" customFormat="1" ht="39" hidden="1" customHeight="1">
      <c r="A171" s="340">
        <v>2</v>
      </c>
      <c r="B171" s="336">
        <v>9</v>
      </c>
      <c r="C171" s="338">
        <v>1</v>
      </c>
      <c r="D171" s="336"/>
      <c r="E171" s="337"/>
      <c r="F171" s="339"/>
      <c r="G171" s="338" t="s">
        <v>107</v>
      </c>
      <c r="H171" s="324">
        <v>137</v>
      </c>
      <c r="I171" s="326">
        <f t="shared" ref="I171:L173" si="17">I172</f>
        <v>0</v>
      </c>
      <c r="J171" s="367">
        <f t="shared" si="17"/>
        <v>0</v>
      </c>
      <c r="K171" s="326">
        <f t="shared" si="17"/>
        <v>0</v>
      </c>
      <c r="L171" s="325">
        <f t="shared" si="17"/>
        <v>0</v>
      </c>
    </row>
    <row r="172" spans="1:13" ht="42.75" hidden="1" customHeight="1">
      <c r="A172" s="357">
        <v>2</v>
      </c>
      <c r="B172" s="331">
        <v>9</v>
      </c>
      <c r="C172" s="330">
        <v>1</v>
      </c>
      <c r="D172" s="331">
        <v>1</v>
      </c>
      <c r="E172" s="329"/>
      <c r="F172" s="332"/>
      <c r="G172" s="338" t="s">
        <v>107</v>
      </c>
      <c r="H172" s="324">
        <v>138</v>
      </c>
      <c r="I172" s="348">
        <f t="shared" si="17"/>
        <v>0</v>
      </c>
      <c r="J172" s="369">
        <f t="shared" si="17"/>
        <v>0</v>
      </c>
      <c r="K172" s="348">
        <f t="shared" si="17"/>
        <v>0</v>
      </c>
      <c r="L172" s="347">
        <f t="shared" si="17"/>
        <v>0</v>
      </c>
      <c r="M172" s="43"/>
    </row>
    <row r="173" spans="1:13" ht="38.25" hidden="1" customHeight="1">
      <c r="A173" s="340">
        <v>2</v>
      </c>
      <c r="B173" s="336">
        <v>9</v>
      </c>
      <c r="C173" s="340">
        <v>1</v>
      </c>
      <c r="D173" s="336">
        <v>1</v>
      </c>
      <c r="E173" s="337">
        <v>1</v>
      </c>
      <c r="F173" s="339"/>
      <c r="G173" s="338" t="s">
        <v>107</v>
      </c>
      <c r="H173" s="324">
        <v>139</v>
      </c>
      <c r="I173" s="326">
        <f t="shared" si="17"/>
        <v>0</v>
      </c>
      <c r="J173" s="367">
        <f t="shared" si="17"/>
        <v>0</v>
      </c>
      <c r="K173" s="326">
        <f t="shared" si="17"/>
        <v>0</v>
      </c>
      <c r="L173" s="325">
        <f t="shared" si="17"/>
        <v>0</v>
      </c>
      <c r="M173" s="43"/>
    </row>
    <row r="174" spans="1:13" ht="38.25" hidden="1" customHeight="1">
      <c r="A174" s="357">
        <v>2</v>
      </c>
      <c r="B174" s="331">
        <v>9</v>
      </c>
      <c r="C174" s="331">
        <v>1</v>
      </c>
      <c r="D174" s="331">
        <v>1</v>
      </c>
      <c r="E174" s="329">
        <v>1</v>
      </c>
      <c r="F174" s="332">
        <v>1</v>
      </c>
      <c r="G174" s="338" t="s">
        <v>107</v>
      </c>
      <c r="H174" s="324">
        <v>140</v>
      </c>
      <c r="I174" s="383">
        <v>0</v>
      </c>
      <c r="J174" s="383">
        <v>0</v>
      </c>
      <c r="K174" s="383">
        <v>0</v>
      </c>
      <c r="L174" s="383">
        <v>0</v>
      </c>
      <c r="M174" s="43"/>
    </row>
    <row r="175" spans="1:13" ht="41.25" hidden="1" customHeight="1">
      <c r="A175" s="340">
        <v>2</v>
      </c>
      <c r="B175" s="336">
        <v>9</v>
      </c>
      <c r="C175" s="336">
        <v>2</v>
      </c>
      <c r="D175" s="336"/>
      <c r="E175" s="337"/>
      <c r="F175" s="339"/>
      <c r="G175" s="338" t="s">
        <v>108</v>
      </c>
      <c r="H175" s="324">
        <v>141</v>
      </c>
      <c r="I175" s="326">
        <f>SUM(I176+I181)</f>
        <v>0</v>
      </c>
      <c r="J175" s="326">
        <f>SUM(J176+J181)</f>
        <v>0</v>
      </c>
      <c r="K175" s="326">
        <f>SUM(K176+K181)</f>
        <v>0</v>
      </c>
      <c r="L175" s="326">
        <f>SUM(L176+L181)</f>
        <v>0</v>
      </c>
      <c r="M175" s="43"/>
    </row>
    <row r="176" spans="1:13" ht="44.25" hidden="1" customHeight="1">
      <c r="A176" s="340">
        <v>2</v>
      </c>
      <c r="B176" s="336">
        <v>9</v>
      </c>
      <c r="C176" s="336">
        <v>2</v>
      </c>
      <c r="D176" s="331">
        <v>1</v>
      </c>
      <c r="E176" s="329"/>
      <c r="F176" s="332"/>
      <c r="G176" s="330" t="s">
        <v>109</v>
      </c>
      <c r="H176" s="324">
        <v>142</v>
      </c>
      <c r="I176" s="348">
        <f>I177</f>
        <v>0</v>
      </c>
      <c r="J176" s="369">
        <f>J177</f>
        <v>0</v>
      </c>
      <c r="K176" s="348">
        <f>K177</f>
        <v>0</v>
      </c>
      <c r="L176" s="347">
        <f>L177</f>
        <v>0</v>
      </c>
      <c r="M176" s="43"/>
    </row>
    <row r="177" spans="1:13" ht="40.5" hidden="1" customHeight="1">
      <c r="A177" s="357">
        <v>2</v>
      </c>
      <c r="B177" s="331">
        <v>9</v>
      </c>
      <c r="C177" s="331">
        <v>2</v>
      </c>
      <c r="D177" s="336">
        <v>1</v>
      </c>
      <c r="E177" s="337">
        <v>1</v>
      </c>
      <c r="F177" s="339"/>
      <c r="G177" s="330" t="s">
        <v>109</v>
      </c>
      <c r="H177" s="324">
        <v>143</v>
      </c>
      <c r="I177" s="326">
        <f>SUM(I178:I180)</f>
        <v>0</v>
      </c>
      <c r="J177" s="367">
        <f>SUM(J178:J180)</f>
        <v>0</v>
      </c>
      <c r="K177" s="326">
        <f>SUM(K178:K180)</f>
        <v>0</v>
      </c>
      <c r="L177" s="325">
        <f>SUM(L178:L180)</f>
        <v>0</v>
      </c>
      <c r="M177" s="43"/>
    </row>
    <row r="178" spans="1:13" ht="53.25" hidden="1" customHeight="1">
      <c r="A178" s="349">
        <v>2</v>
      </c>
      <c r="B178" s="358">
        <v>9</v>
      </c>
      <c r="C178" s="358">
        <v>2</v>
      </c>
      <c r="D178" s="358">
        <v>1</v>
      </c>
      <c r="E178" s="359">
        <v>1</v>
      </c>
      <c r="F178" s="360">
        <v>1</v>
      </c>
      <c r="G178" s="330" t="s">
        <v>110</v>
      </c>
      <c r="H178" s="324">
        <v>144</v>
      </c>
      <c r="I178" s="386">
        <v>0</v>
      </c>
      <c r="J178" s="342">
        <v>0</v>
      </c>
      <c r="K178" s="342">
        <v>0</v>
      </c>
      <c r="L178" s="342">
        <v>0</v>
      </c>
      <c r="M178" s="43"/>
    </row>
    <row r="179" spans="1:13" ht="51.75" hidden="1" customHeight="1">
      <c r="A179" s="340">
        <v>2</v>
      </c>
      <c r="B179" s="336">
        <v>9</v>
      </c>
      <c r="C179" s="336">
        <v>2</v>
      </c>
      <c r="D179" s="336">
        <v>1</v>
      </c>
      <c r="E179" s="337">
        <v>1</v>
      </c>
      <c r="F179" s="339">
        <v>2</v>
      </c>
      <c r="G179" s="330" t="s">
        <v>111</v>
      </c>
      <c r="H179" s="324">
        <v>145</v>
      </c>
      <c r="I179" s="343">
        <v>0</v>
      </c>
      <c r="J179" s="389">
        <v>0</v>
      </c>
      <c r="K179" s="389">
        <v>0</v>
      </c>
      <c r="L179" s="389">
        <v>0</v>
      </c>
      <c r="M179" s="43"/>
    </row>
    <row r="180" spans="1:13" ht="54.75" hidden="1" customHeight="1">
      <c r="A180" s="340">
        <v>2</v>
      </c>
      <c r="B180" s="336">
        <v>9</v>
      </c>
      <c r="C180" s="336">
        <v>2</v>
      </c>
      <c r="D180" s="336">
        <v>1</v>
      </c>
      <c r="E180" s="337">
        <v>1</v>
      </c>
      <c r="F180" s="339">
        <v>3</v>
      </c>
      <c r="G180" s="330" t="s">
        <v>112</v>
      </c>
      <c r="H180" s="324">
        <v>146</v>
      </c>
      <c r="I180" s="343">
        <v>0</v>
      </c>
      <c r="J180" s="343">
        <v>0</v>
      </c>
      <c r="K180" s="343">
        <v>0</v>
      </c>
      <c r="L180" s="343">
        <v>0</v>
      </c>
      <c r="M180" s="43"/>
    </row>
    <row r="181" spans="1:13" ht="39" hidden="1" customHeight="1">
      <c r="A181" s="390">
        <v>2</v>
      </c>
      <c r="B181" s="390">
        <v>9</v>
      </c>
      <c r="C181" s="390">
        <v>2</v>
      </c>
      <c r="D181" s="390">
        <v>2</v>
      </c>
      <c r="E181" s="390"/>
      <c r="F181" s="390"/>
      <c r="G181" s="338" t="s">
        <v>113</v>
      </c>
      <c r="H181" s="324">
        <v>147</v>
      </c>
      <c r="I181" s="326">
        <f>I182</f>
        <v>0</v>
      </c>
      <c r="J181" s="367">
        <f>J182</f>
        <v>0</v>
      </c>
      <c r="K181" s="326">
        <f>K182</f>
        <v>0</v>
      </c>
      <c r="L181" s="325">
        <f>L182</f>
        <v>0</v>
      </c>
      <c r="M181" s="43"/>
    </row>
    <row r="182" spans="1:13" ht="43.5" hidden="1" customHeight="1">
      <c r="A182" s="340">
        <v>2</v>
      </c>
      <c r="B182" s="336">
        <v>9</v>
      </c>
      <c r="C182" s="336">
        <v>2</v>
      </c>
      <c r="D182" s="336">
        <v>2</v>
      </c>
      <c r="E182" s="337">
        <v>1</v>
      </c>
      <c r="F182" s="339"/>
      <c r="G182" s="330" t="s">
        <v>114</v>
      </c>
      <c r="H182" s="324">
        <v>148</v>
      </c>
      <c r="I182" s="348">
        <f>SUM(I183:I185)</f>
        <v>0</v>
      </c>
      <c r="J182" s="348">
        <f>SUM(J183:J185)</f>
        <v>0</v>
      </c>
      <c r="K182" s="348">
        <f>SUM(K183:K185)</f>
        <v>0</v>
      </c>
      <c r="L182" s="348">
        <f>SUM(L183:L185)</f>
        <v>0</v>
      </c>
      <c r="M182" s="43"/>
    </row>
    <row r="183" spans="1:13" ht="54.75" hidden="1" customHeight="1">
      <c r="A183" s="340">
        <v>2</v>
      </c>
      <c r="B183" s="336">
        <v>9</v>
      </c>
      <c r="C183" s="336">
        <v>2</v>
      </c>
      <c r="D183" s="336">
        <v>2</v>
      </c>
      <c r="E183" s="336">
        <v>1</v>
      </c>
      <c r="F183" s="339">
        <v>1</v>
      </c>
      <c r="G183" s="391" t="s">
        <v>115</v>
      </c>
      <c r="H183" s="324">
        <v>149</v>
      </c>
      <c r="I183" s="343">
        <v>0</v>
      </c>
      <c r="J183" s="342">
        <v>0</v>
      </c>
      <c r="K183" s="342">
        <v>0</v>
      </c>
      <c r="L183" s="342">
        <v>0</v>
      </c>
      <c r="M183" s="43"/>
    </row>
    <row r="184" spans="1:13" ht="54" hidden="1" customHeight="1">
      <c r="A184" s="350">
        <v>2</v>
      </c>
      <c r="B184" s="352">
        <v>9</v>
      </c>
      <c r="C184" s="350">
        <v>2</v>
      </c>
      <c r="D184" s="351">
        <v>2</v>
      </c>
      <c r="E184" s="351">
        <v>1</v>
      </c>
      <c r="F184" s="353">
        <v>2</v>
      </c>
      <c r="G184" s="352" t="s">
        <v>116</v>
      </c>
      <c r="H184" s="324">
        <v>150</v>
      </c>
      <c r="I184" s="342">
        <v>0</v>
      </c>
      <c r="J184" s="344">
        <v>0</v>
      </c>
      <c r="K184" s="344">
        <v>0</v>
      </c>
      <c r="L184" s="344">
        <v>0</v>
      </c>
      <c r="M184" s="43"/>
    </row>
    <row r="185" spans="1:13" ht="54" hidden="1" customHeight="1">
      <c r="A185" s="336">
        <v>2</v>
      </c>
      <c r="B185" s="361">
        <v>9</v>
      </c>
      <c r="C185" s="358">
        <v>2</v>
      </c>
      <c r="D185" s="359">
        <v>2</v>
      </c>
      <c r="E185" s="359">
        <v>1</v>
      </c>
      <c r="F185" s="360">
        <v>3</v>
      </c>
      <c r="G185" s="361" t="s">
        <v>117</v>
      </c>
      <c r="H185" s="324">
        <v>151</v>
      </c>
      <c r="I185" s="389">
        <v>0</v>
      </c>
      <c r="J185" s="389">
        <v>0</v>
      </c>
      <c r="K185" s="389">
        <v>0</v>
      </c>
      <c r="L185" s="389">
        <v>0</v>
      </c>
      <c r="M185" s="43"/>
    </row>
    <row r="186" spans="1:13" ht="76.5" customHeight="1">
      <c r="A186" s="320">
        <v>3</v>
      </c>
      <c r="B186" s="322"/>
      <c r="C186" s="320"/>
      <c r="D186" s="321"/>
      <c r="E186" s="321"/>
      <c r="F186" s="323"/>
      <c r="G186" s="376" t="s">
        <v>118</v>
      </c>
      <c r="H186" s="324">
        <v>152</v>
      </c>
      <c r="I186" s="325">
        <f>SUM(I187+I240+I305)</f>
        <v>3000</v>
      </c>
      <c r="J186" s="367">
        <f>SUM(J187+J240+J305)</f>
        <v>3000</v>
      </c>
      <c r="K186" s="326">
        <f>SUM(K187+K240+K305)</f>
        <v>3000</v>
      </c>
      <c r="L186" s="325">
        <f>SUM(L187+L240+L305)</f>
        <v>3000</v>
      </c>
      <c r="M186" s="43"/>
    </row>
    <row r="187" spans="1:13" ht="34.5" customHeight="1">
      <c r="A187" s="371">
        <v>3</v>
      </c>
      <c r="B187" s="320">
        <v>1</v>
      </c>
      <c r="C187" s="346"/>
      <c r="D187" s="328"/>
      <c r="E187" s="328"/>
      <c r="F187" s="385"/>
      <c r="G187" s="366" t="s">
        <v>119</v>
      </c>
      <c r="H187" s="324">
        <v>153</v>
      </c>
      <c r="I187" s="325">
        <f>SUM(I188+I211+I218+I230+I234)</f>
        <v>3000</v>
      </c>
      <c r="J187" s="347">
        <f>SUM(J188+J211+J218+J230+J234)</f>
        <v>3000</v>
      </c>
      <c r="K187" s="347">
        <f>SUM(K188+K211+K218+K230+K234)</f>
        <v>3000</v>
      </c>
      <c r="L187" s="347">
        <f>SUM(L188+L211+L218+L230+L234)</f>
        <v>3000</v>
      </c>
      <c r="M187" s="43"/>
    </row>
    <row r="188" spans="1:13" ht="30.75" customHeight="1">
      <c r="A188" s="331">
        <v>3</v>
      </c>
      <c r="B188" s="330">
        <v>1</v>
      </c>
      <c r="C188" s="331">
        <v>1</v>
      </c>
      <c r="D188" s="329"/>
      <c r="E188" s="329"/>
      <c r="F188" s="392"/>
      <c r="G188" s="340" t="s">
        <v>120</v>
      </c>
      <c r="H188" s="324">
        <v>154</v>
      </c>
      <c r="I188" s="347">
        <f>SUM(I189+I192+I197+I203+I208)</f>
        <v>3000</v>
      </c>
      <c r="J188" s="367">
        <f>SUM(J189+J192+J197+J203+J208)</f>
        <v>3000</v>
      </c>
      <c r="K188" s="326">
        <f>SUM(K189+K192+K197+K203+K208)</f>
        <v>3000</v>
      </c>
      <c r="L188" s="325">
        <f>SUM(L189+L192+L197+L203+L208)</f>
        <v>3000</v>
      </c>
      <c r="M188" s="43"/>
    </row>
    <row r="189" spans="1:13" ht="33" hidden="1" customHeight="1">
      <c r="A189" s="336">
        <v>3</v>
      </c>
      <c r="B189" s="338">
        <v>1</v>
      </c>
      <c r="C189" s="336">
        <v>1</v>
      </c>
      <c r="D189" s="337">
        <v>1</v>
      </c>
      <c r="E189" s="337"/>
      <c r="F189" s="393"/>
      <c r="G189" s="340" t="s">
        <v>121</v>
      </c>
      <c r="H189" s="324">
        <v>155</v>
      </c>
      <c r="I189" s="325">
        <f t="shared" ref="I189:L190" si="18">I190</f>
        <v>0</v>
      </c>
      <c r="J189" s="369">
        <f t="shared" si="18"/>
        <v>0</v>
      </c>
      <c r="K189" s="348">
        <f t="shared" si="18"/>
        <v>0</v>
      </c>
      <c r="L189" s="347">
        <f t="shared" si="18"/>
        <v>0</v>
      </c>
      <c r="M189" s="43"/>
    </row>
    <row r="190" spans="1:13" ht="24" hidden="1" customHeight="1">
      <c r="A190" s="336">
        <v>3</v>
      </c>
      <c r="B190" s="338">
        <v>1</v>
      </c>
      <c r="C190" s="336">
        <v>1</v>
      </c>
      <c r="D190" s="337">
        <v>1</v>
      </c>
      <c r="E190" s="337">
        <v>1</v>
      </c>
      <c r="F190" s="372"/>
      <c r="G190" s="340" t="s">
        <v>121</v>
      </c>
      <c r="H190" s="324">
        <v>156</v>
      </c>
      <c r="I190" s="347">
        <f t="shared" si="18"/>
        <v>0</v>
      </c>
      <c r="J190" s="325">
        <f t="shared" si="18"/>
        <v>0</v>
      </c>
      <c r="K190" s="325">
        <f t="shared" si="18"/>
        <v>0</v>
      </c>
      <c r="L190" s="325">
        <f t="shared" si="18"/>
        <v>0</v>
      </c>
      <c r="M190" s="43"/>
    </row>
    <row r="191" spans="1:13" ht="31.5" hidden="1" customHeight="1">
      <c r="A191" s="336">
        <v>3</v>
      </c>
      <c r="B191" s="338">
        <v>1</v>
      </c>
      <c r="C191" s="336">
        <v>1</v>
      </c>
      <c r="D191" s="337">
        <v>1</v>
      </c>
      <c r="E191" s="337">
        <v>1</v>
      </c>
      <c r="F191" s="372">
        <v>1</v>
      </c>
      <c r="G191" s="340" t="s">
        <v>121</v>
      </c>
      <c r="H191" s="324">
        <v>157</v>
      </c>
      <c r="I191" s="344">
        <v>0</v>
      </c>
      <c r="J191" s="344">
        <v>0</v>
      </c>
      <c r="K191" s="344">
        <v>0</v>
      </c>
      <c r="L191" s="344">
        <v>0</v>
      </c>
      <c r="M191" s="43"/>
    </row>
    <row r="192" spans="1:13" ht="27.75" hidden="1" customHeight="1">
      <c r="A192" s="331">
        <v>3</v>
      </c>
      <c r="B192" s="329">
        <v>1</v>
      </c>
      <c r="C192" s="329">
        <v>1</v>
      </c>
      <c r="D192" s="329">
        <v>2</v>
      </c>
      <c r="E192" s="329"/>
      <c r="F192" s="332"/>
      <c r="G192" s="330" t="s">
        <v>122</v>
      </c>
      <c r="H192" s="324">
        <v>158</v>
      </c>
      <c r="I192" s="347">
        <f>I193</f>
        <v>0</v>
      </c>
      <c r="J192" s="369">
        <f>J193</f>
        <v>0</v>
      </c>
      <c r="K192" s="348">
        <f>K193</f>
        <v>0</v>
      </c>
      <c r="L192" s="347">
        <f>L193</f>
        <v>0</v>
      </c>
      <c r="M192" s="43"/>
    </row>
    <row r="193" spans="1:13" ht="27.75" hidden="1" customHeight="1">
      <c r="A193" s="336">
        <v>3</v>
      </c>
      <c r="B193" s="337">
        <v>1</v>
      </c>
      <c r="C193" s="337">
        <v>1</v>
      </c>
      <c r="D193" s="337">
        <v>2</v>
      </c>
      <c r="E193" s="337">
        <v>1</v>
      </c>
      <c r="F193" s="339"/>
      <c r="G193" s="330" t="s">
        <v>122</v>
      </c>
      <c r="H193" s="324">
        <v>159</v>
      </c>
      <c r="I193" s="325">
        <f>SUM(I194:I196)</f>
        <v>0</v>
      </c>
      <c r="J193" s="367">
        <f>SUM(J194:J196)</f>
        <v>0</v>
      </c>
      <c r="K193" s="326">
        <f>SUM(K194:K196)</f>
        <v>0</v>
      </c>
      <c r="L193" s="325">
        <f>SUM(L194:L196)</f>
        <v>0</v>
      </c>
      <c r="M193" s="43"/>
    </row>
    <row r="194" spans="1:13" ht="27" hidden="1" customHeight="1">
      <c r="A194" s="331">
        <v>3</v>
      </c>
      <c r="B194" s="329">
        <v>1</v>
      </c>
      <c r="C194" s="329">
        <v>1</v>
      </c>
      <c r="D194" s="329">
        <v>2</v>
      </c>
      <c r="E194" s="329">
        <v>1</v>
      </c>
      <c r="F194" s="332">
        <v>1</v>
      </c>
      <c r="G194" s="330" t="s">
        <v>123</v>
      </c>
      <c r="H194" s="324">
        <v>160</v>
      </c>
      <c r="I194" s="342">
        <v>0</v>
      </c>
      <c r="J194" s="342">
        <v>0</v>
      </c>
      <c r="K194" s="342">
        <v>0</v>
      </c>
      <c r="L194" s="389">
        <v>0</v>
      </c>
      <c r="M194" s="43"/>
    </row>
    <row r="195" spans="1:13" ht="27" hidden="1" customHeight="1">
      <c r="A195" s="336">
        <v>3</v>
      </c>
      <c r="B195" s="337">
        <v>1</v>
      </c>
      <c r="C195" s="337">
        <v>1</v>
      </c>
      <c r="D195" s="337">
        <v>2</v>
      </c>
      <c r="E195" s="337">
        <v>1</v>
      </c>
      <c r="F195" s="339">
        <v>2</v>
      </c>
      <c r="G195" s="338" t="s">
        <v>124</v>
      </c>
      <c r="H195" s="324">
        <v>161</v>
      </c>
      <c r="I195" s="344">
        <v>0</v>
      </c>
      <c r="J195" s="344">
        <v>0</v>
      </c>
      <c r="K195" s="344">
        <v>0</v>
      </c>
      <c r="L195" s="344">
        <v>0</v>
      </c>
      <c r="M195" s="43"/>
    </row>
    <row r="196" spans="1:13" ht="26.25" hidden="1" customHeight="1">
      <c r="A196" s="331">
        <v>3</v>
      </c>
      <c r="B196" s="329">
        <v>1</v>
      </c>
      <c r="C196" s="329">
        <v>1</v>
      </c>
      <c r="D196" s="329">
        <v>2</v>
      </c>
      <c r="E196" s="329">
        <v>1</v>
      </c>
      <c r="F196" s="332">
        <v>3</v>
      </c>
      <c r="G196" s="330" t="s">
        <v>125</v>
      </c>
      <c r="H196" s="324">
        <v>162</v>
      </c>
      <c r="I196" s="342">
        <v>0</v>
      </c>
      <c r="J196" s="342">
        <v>0</v>
      </c>
      <c r="K196" s="342">
        <v>0</v>
      </c>
      <c r="L196" s="389">
        <v>0</v>
      </c>
      <c r="M196" s="43"/>
    </row>
    <row r="197" spans="1:13" ht="27.75" customHeight="1">
      <c r="A197" s="336">
        <v>3</v>
      </c>
      <c r="B197" s="337">
        <v>1</v>
      </c>
      <c r="C197" s="337">
        <v>1</v>
      </c>
      <c r="D197" s="337">
        <v>3</v>
      </c>
      <c r="E197" s="337"/>
      <c r="F197" s="339"/>
      <c r="G197" s="338" t="s">
        <v>126</v>
      </c>
      <c r="H197" s="324">
        <v>163</v>
      </c>
      <c r="I197" s="325">
        <f>I198</f>
        <v>3000</v>
      </c>
      <c r="J197" s="367">
        <f>J198</f>
        <v>3000</v>
      </c>
      <c r="K197" s="326">
        <f>K198</f>
        <v>3000</v>
      </c>
      <c r="L197" s="325">
        <f>L198</f>
        <v>3000</v>
      </c>
      <c r="M197" s="43"/>
    </row>
    <row r="198" spans="1:13" ht="23.25" customHeight="1">
      <c r="A198" s="336">
        <v>3</v>
      </c>
      <c r="B198" s="337">
        <v>1</v>
      </c>
      <c r="C198" s="337">
        <v>1</v>
      </c>
      <c r="D198" s="337">
        <v>3</v>
      </c>
      <c r="E198" s="337">
        <v>1</v>
      </c>
      <c r="F198" s="339"/>
      <c r="G198" s="338" t="s">
        <v>126</v>
      </c>
      <c r="H198" s="324">
        <v>164</v>
      </c>
      <c r="I198" s="325">
        <f>SUM(I199:I202)</f>
        <v>3000</v>
      </c>
      <c r="J198" s="325">
        <f>SUM(J199:J202)</f>
        <v>3000</v>
      </c>
      <c r="K198" s="325">
        <f>SUM(K199:K202)</f>
        <v>3000</v>
      </c>
      <c r="L198" s="325">
        <f>SUM(L199:L202)</f>
        <v>3000</v>
      </c>
      <c r="M198" s="43"/>
    </row>
    <row r="199" spans="1:13" ht="23.25" hidden="1" customHeight="1">
      <c r="A199" s="336">
        <v>3</v>
      </c>
      <c r="B199" s="337">
        <v>1</v>
      </c>
      <c r="C199" s="337">
        <v>1</v>
      </c>
      <c r="D199" s="337">
        <v>3</v>
      </c>
      <c r="E199" s="337">
        <v>1</v>
      </c>
      <c r="F199" s="339">
        <v>1</v>
      </c>
      <c r="G199" s="338" t="s">
        <v>127</v>
      </c>
      <c r="H199" s="324">
        <v>165</v>
      </c>
      <c r="I199" s="344">
        <v>0</v>
      </c>
      <c r="J199" s="344">
        <v>0</v>
      </c>
      <c r="K199" s="344">
        <v>0</v>
      </c>
      <c r="L199" s="389">
        <v>0</v>
      </c>
      <c r="M199" s="43"/>
    </row>
    <row r="200" spans="1:13" ht="29.25" hidden="1" customHeight="1">
      <c r="A200" s="336">
        <v>3</v>
      </c>
      <c r="B200" s="337">
        <v>1</v>
      </c>
      <c r="C200" s="337">
        <v>1</v>
      </c>
      <c r="D200" s="337">
        <v>3</v>
      </c>
      <c r="E200" s="337">
        <v>1</v>
      </c>
      <c r="F200" s="339">
        <v>2</v>
      </c>
      <c r="G200" s="338" t="s">
        <v>128</v>
      </c>
      <c r="H200" s="324">
        <v>166</v>
      </c>
      <c r="I200" s="342">
        <v>0</v>
      </c>
      <c r="J200" s="344">
        <v>0</v>
      </c>
      <c r="K200" s="344">
        <v>0</v>
      </c>
      <c r="L200" s="344">
        <v>0</v>
      </c>
      <c r="M200" s="43"/>
    </row>
    <row r="201" spans="1:13" ht="27" hidden="1" customHeight="1">
      <c r="A201" s="336">
        <v>3</v>
      </c>
      <c r="B201" s="337">
        <v>1</v>
      </c>
      <c r="C201" s="337">
        <v>1</v>
      </c>
      <c r="D201" s="337">
        <v>3</v>
      </c>
      <c r="E201" s="337">
        <v>1</v>
      </c>
      <c r="F201" s="339">
        <v>3</v>
      </c>
      <c r="G201" s="340" t="s">
        <v>129</v>
      </c>
      <c r="H201" s="324">
        <v>167</v>
      </c>
      <c r="I201" s="342">
        <v>0</v>
      </c>
      <c r="J201" s="362">
        <v>0</v>
      </c>
      <c r="K201" s="362">
        <v>0</v>
      </c>
      <c r="L201" s="362">
        <v>0</v>
      </c>
      <c r="M201" s="43"/>
    </row>
    <row r="202" spans="1:13" ht="25.5" customHeight="1">
      <c r="A202" s="350">
        <v>3</v>
      </c>
      <c r="B202" s="351">
        <v>1</v>
      </c>
      <c r="C202" s="351">
        <v>1</v>
      </c>
      <c r="D202" s="351">
        <v>3</v>
      </c>
      <c r="E202" s="351">
        <v>1</v>
      </c>
      <c r="F202" s="353">
        <v>4</v>
      </c>
      <c r="G202" s="85" t="s">
        <v>130</v>
      </c>
      <c r="H202" s="324">
        <v>168</v>
      </c>
      <c r="I202" s="394">
        <v>3000</v>
      </c>
      <c r="J202" s="395">
        <v>3000</v>
      </c>
      <c r="K202" s="344">
        <v>3000</v>
      </c>
      <c r="L202" s="344">
        <v>3000</v>
      </c>
      <c r="M202" s="43"/>
    </row>
    <row r="203" spans="1:13" ht="27" hidden="1" customHeight="1">
      <c r="A203" s="350">
        <v>3</v>
      </c>
      <c r="B203" s="351">
        <v>1</v>
      </c>
      <c r="C203" s="351">
        <v>1</v>
      </c>
      <c r="D203" s="351">
        <v>4</v>
      </c>
      <c r="E203" s="351"/>
      <c r="F203" s="353"/>
      <c r="G203" s="352" t="s">
        <v>131</v>
      </c>
      <c r="H203" s="324">
        <v>169</v>
      </c>
      <c r="I203" s="325">
        <f>I204</f>
        <v>0</v>
      </c>
      <c r="J203" s="370">
        <f>J204</f>
        <v>0</v>
      </c>
      <c r="K203" s="334">
        <f>K204</f>
        <v>0</v>
      </c>
      <c r="L203" s="335">
        <f>L204</f>
        <v>0</v>
      </c>
      <c r="M203" s="43"/>
    </row>
    <row r="204" spans="1:13" ht="27.75" hidden="1" customHeight="1">
      <c r="A204" s="336">
        <v>3</v>
      </c>
      <c r="B204" s="337">
        <v>1</v>
      </c>
      <c r="C204" s="337">
        <v>1</v>
      </c>
      <c r="D204" s="337">
        <v>4</v>
      </c>
      <c r="E204" s="337">
        <v>1</v>
      </c>
      <c r="F204" s="339"/>
      <c r="G204" s="352" t="s">
        <v>131</v>
      </c>
      <c r="H204" s="324">
        <v>170</v>
      </c>
      <c r="I204" s="347">
        <f>SUM(I205:I207)</f>
        <v>0</v>
      </c>
      <c r="J204" s="367">
        <f>SUM(J205:J207)</f>
        <v>0</v>
      </c>
      <c r="K204" s="326">
        <f>SUM(K205:K207)</f>
        <v>0</v>
      </c>
      <c r="L204" s="325">
        <f>SUM(L205:L207)</f>
        <v>0</v>
      </c>
      <c r="M204" s="43"/>
    </row>
    <row r="205" spans="1:13" ht="24.75" hidden="1" customHeight="1">
      <c r="A205" s="336">
        <v>3</v>
      </c>
      <c r="B205" s="337">
        <v>1</v>
      </c>
      <c r="C205" s="337">
        <v>1</v>
      </c>
      <c r="D205" s="337">
        <v>4</v>
      </c>
      <c r="E205" s="337">
        <v>1</v>
      </c>
      <c r="F205" s="339">
        <v>1</v>
      </c>
      <c r="G205" s="338" t="s">
        <v>132</v>
      </c>
      <c r="H205" s="324">
        <v>171</v>
      </c>
      <c r="I205" s="344">
        <v>0</v>
      </c>
      <c r="J205" s="344">
        <v>0</v>
      </c>
      <c r="K205" s="344">
        <v>0</v>
      </c>
      <c r="L205" s="389">
        <v>0</v>
      </c>
      <c r="M205" s="43"/>
    </row>
    <row r="206" spans="1:13" ht="25.5" hidden="1" customHeight="1">
      <c r="A206" s="331">
        <v>3</v>
      </c>
      <c r="B206" s="329">
        <v>1</v>
      </c>
      <c r="C206" s="329">
        <v>1</v>
      </c>
      <c r="D206" s="329">
        <v>4</v>
      </c>
      <c r="E206" s="329">
        <v>1</v>
      </c>
      <c r="F206" s="332">
        <v>2</v>
      </c>
      <c r="G206" s="330" t="s">
        <v>446</v>
      </c>
      <c r="H206" s="324">
        <v>172</v>
      </c>
      <c r="I206" s="342">
        <v>0</v>
      </c>
      <c r="J206" s="342">
        <v>0</v>
      </c>
      <c r="K206" s="343">
        <v>0</v>
      </c>
      <c r="L206" s="344">
        <v>0</v>
      </c>
      <c r="M206" s="43"/>
    </row>
    <row r="207" spans="1:13" ht="31.5" hidden="1" customHeight="1">
      <c r="A207" s="336">
        <v>3</v>
      </c>
      <c r="B207" s="337">
        <v>1</v>
      </c>
      <c r="C207" s="337">
        <v>1</v>
      </c>
      <c r="D207" s="337">
        <v>4</v>
      </c>
      <c r="E207" s="337">
        <v>1</v>
      </c>
      <c r="F207" s="339">
        <v>3</v>
      </c>
      <c r="G207" s="338" t="s">
        <v>133</v>
      </c>
      <c r="H207" s="324">
        <v>173</v>
      </c>
      <c r="I207" s="342">
        <v>0</v>
      </c>
      <c r="J207" s="342">
        <v>0</v>
      </c>
      <c r="K207" s="342">
        <v>0</v>
      </c>
      <c r="L207" s="344">
        <v>0</v>
      </c>
      <c r="M207" s="43"/>
    </row>
    <row r="208" spans="1:13" ht="25.5" hidden="1" customHeight="1">
      <c r="A208" s="336">
        <v>3</v>
      </c>
      <c r="B208" s="337">
        <v>1</v>
      </c>
      <c r="C208" s="337">
        <v>1</v>
      </c>
      <c r="D208" s="337">
        <v>5</v>
      </c>
      <c r="E208" s="337"/>
      <c r="F208" s="339"/>
      <c r="G208" s="338" t="s">
        <v>134</v>
      </c>
      <c r="H208" s="324">
        <v>174</v>
      </c>
      <c r="I208" s="325">
        <f t="shared" ref="I208:L209" si="19">I209</f>
        <v>0</v>
      </c>
      <c r="J208" s="367">
        <f t="shared" si="19"/>
        <v>0</v>
      </c>
      <c r="K208" s="326">
        <f t="shared" si="19"/>
        <v>0</v>
      </c>
      <c r="L208" s="325">
        <f t="shared" si="19"/>
        <v>0</v>
      </c>
      <c r="M208" s="43"/>
    </row>
    <row r="209" spans="1:16" ht="26.25" hidden="1" customHeight="1">
      <c r="A209" s="350">
        <v>3</v>
      </c>
      <c r="B209" s="351">
        <v>1</v>
      </c>
      <c r="C209" s="351">
        <v>1</v>
      </c>
      <c r="D209" s="351">
        <v>5</v>
      </c>
      <c r="E209" s="351">
        <v>1</v>
      </c>
      <c r="F209" s="353"/>
      <c r="G209" s="338" t="s">
        <v>134</v>
      </c>
      <c r="H209" s="324">
        <v>175</v>
      </c>
      <c r="I209" s="326">
        <f t="shared" si="19"/>
        <v>0</v>
      </c>
      <c r="J209" s="326">
        <f t="shared" si="19"/>
        <v>0</v>
      </c>
      <c r="K209" s="326">
        <f t="shared" si="19"/>
        <v>0</v>
      </c>
      <c r="L209" s="326">
        <f t="shared" si="19"/>
        <v>0</v>
      </c>
      <c r="M209" s="43"/>
    </row>
    <row r="210" spans="1:16" ht="27" hidden="1" customHeight="1">
      <c r="A210" s="336">
        <v>3</v>
      </c>
      <c r="B210" s="337">
        <v>1</v>
      </c>
      <c r="C210" s="337">
        <v>1</v>
      </c>
      <c r="D210" s="337">
        <v>5</v>
      </c>
      <c r="E210" s="337">
        <v>1</v>
      </c>
      <c r="F210" s="339">
        <v>1</v>
      </c>
      <c r="G210" s="338" t="s">
        <v>134</v>
      </c>
      <c r="H210" s="324">
        <v>176</v>
      </c>
      <c r="I210" s="342">
        <v>0</v>
      </c>
      <c r="J210" s="344">
        <v>0</v>
      </c>
      <c r="K210" s="344">
        <v>0</v>
      </c>
      <c r="L210" s="344">
        <v>0</v>
      </c>
      <c r="M210" s="43"/>
    </row>
    <row r="211" spans="1:16" ht="26.25" hidden="1" customHeight="1">
      <c r="A211" s="350">
        <v>3</v>
      </c>
      <c r="B211" s="351">
        <v>1</v>
      </c>
      <c r="C211" s="351">
        <v>2</v>
      </c>
      <c r="D211" s="351"/>
      <c r="E211" s="351"/>
      <c r="F211" s="353"/>
      <c r="G211" s="352" t="s">
        <v>135</v>
      </c>
      <c r="H211" s="324">
        <v>177</v>
      </c>
      <c r="I211" s="325">
        <f t="shared" ref="I211:L212" si="20">I212</f>
        <v>0</v>
      </c>
      <c r="J211" s="370">
        <f t="shared" si="20"/>
        <v>0</v>
      </c>
      <c r="K211" s="334">
        <f t="shared" si="20"/>
        <v>0</v>
      </c>
      <c r="L211" s="335">
        <f t="shared" si="20"/>
        <v>0</v>
      </c>
      <c r="M211" s="43"/>
    </row>
    <row r="212" spans="1:16" ht="25.5" hidden="1" customHeight="1">
      <c r="A212" s="336">
        <v>3</v>
      </c>
      <c r="B212" s="337">
        <v>1</v>
      </c>
      <c r="C212" s="337">
        <v>2</v>
      </c>
      <c r="D212" s="337">
        <v>1</v>
      </c>
      <c r="E212" s="337"/>
      <c r="F212" s="339"/>
      <c r="G212" s="352" t="s">
        <v>135</v>
      </c>
      <c r="H212" s="324">
        <v>178</v>
      </c>
      <c r="I212" s="347">
        <f t="shared" si="20"/>
        <v>0</v>
      </c>
      <c r="J212" s="367">
        <f t="shared" si="20"/>
        <v>0</v>
      </c>
      <c r="K212" s="326">
        <f t="shared" si="20"/>
        <v>0</v>
      </c>
      <c r="L212" s="325">
        <f t="shared" si="20"/>
        <v>0</v>
      </c>
      <c r="M212" s="43"/>
    </row>
    <row r="213" spans="1:16" ht="26.25" hidden="1" customHeight="1">
      <c r="A213" s="331">
        <v>3</v>
      </c>
      <c r="B213" s="329">
        <v>1</v>
      </c>
      <c r="C213" s="329">
        <v>2</v>
      </c>
      <c r="D213" s="329">
        <v>1</v>
      </c>
      <c r="E213" s="329">
        <v>1</v>
      </c>
      <c r="F213" s="332"/>
      <c r="G213" s="352" t="s">
        <v>135</v>
      </c>
      <c r="H213" s="324">
        <v>179</v>
      </c>
      <c r="I213" s="325">
        <f>SUM(I214:I217)</f>
        <v>0</v>
      </c>
      <c r="J213" s="369">
        <f>SUM(J214:J217)</f>
        <v>0</v>
      </c>
      <c r="K213" s="348">
        <f>SUM(K214:K217)</f>
        <v>0</v>
      </c>
      <c r="L213" s="347">
        <f>SUM(L214:L217)</f>
        <v>0</v>
      </c>
      <c r="M213" s="43"/>
    </row>
    <row r="214" spans="1:16" ht="41.25" hidden="1" customHeight="1">
      <c r="A214" s="336">
        <v>3</v>
      </c>
      <c r="B214" s="337">
        <v>1</v>
      </c>
      <c r="C214" s="337">
        <v>2</v>
      </c>
      <c r="D214" s="337">
        <v>1</v>
      </c>
      <c r="E214" s="337">
        <v>1</v>
      </c>
      <c r="F214" s="339">
        <v>2</v>
      </c>
      <c r="G214" s="338" t="s">
        <v>447</v>
      </c>
      <c r="H214" s="324">
        <v>180</v>
      </c>
      <c r="I214" s="344">
        <v>0</v>
      </c>
      <c r="J214" s="344">
        <v>0</v>
      </c>
      <c r="K214" s="344">
        <v>0</v>
      </c>
      <c r="L214" s="344">
        <v>0</v>
      </c>
      <c r="M214" s="43"/>
    </row>
    <row r="215" spans="1:16" ht="26.25" hidden="1" customHeight="1">
      <c r="A215" s="336">
        <v>3</v>
      </c>
      <c r="B215" s="337">
        <v>1</v>
      </c>
      <c r="C215" s="337">
        <v>2</v>
      </c>
      <c r="D215" s="336">
        <v>1</v>
      </c>
      <c r="E215" s="337">
        <v>1</v>
      </c>
      <c r="F215" s="339">
        <v>3</v>
      </c>
      <c r="G215" s="338" t="s">
        <v>136</v>
      </c>
      <c r="H215" s="324">
        <v>181</v>
      </c>
      <c r="I215" s="344">
        <v>0</v>
      </c>
      <c r="J215" s="344">
        <v>0</v>
      </c>
      <c r="K215" s="344">
        <v>0</v>
      </c>
      <c r="L215" s="344">
        <v>0</v>
      </c>
      <c r="M215" s="43"/>
    </row>
    <row r="216" spans="1:16" ht="27.75" hidden="1" customHeight="1">
      <c r="A216" s="336">
        <v>3</v>
      </c>
      <c r="B216" s="337">
        <v>1</v>
      </c>
      <c r="C216" s="337">
        <v>2</v>
      </c>
      <c r="D216" s="336">
        <v>1</v>
      </c>
      <c r="E216" s="337">
        <v>1</v>
      </c>
      <c r="F216" s="339">
        <v>4</v>
      </c>
      <c r="G216" s="338" t="s">
        <v>137</v>
      </c>
      <c r="H216" s="324">
        <v>182</v>
      </c>
      <c r="I216" s="344">
        <v>0</v>
      </c>
      <c r="J216" s="344">
        <v>0</v>
      </c>
      <c r="K216" s="344">
        <v>0</v>
      </c>
      <c r="L216" s="344">
        <v>0</v>
      </c>
      <c r="M216" s="43"/>
    </row>
    <row r="217" spans="1:16" ht="27" hidden="1" customHeight="1">
      <c r="A217" s="350">
        <v>3</v>
      </c>
      <c r="B217" s="359">
        <v>1</v>
      </c>
      <c r="C217" s="359">
        <v>2</v>
      </c>
      <c r="D217" s="358">
        <v>1</v>
      </c>
      <c r="E217" s="359">
        <v>1</v>
      </c>
      <c r="F217" s="360">
        <v>5</v>
      </c>
      <c r="G217" s="361" t="s">
        <v>138</v>
      </c>
      <c r="H217" s="324">
        <v>183</v>
      </c>
      <c r="I217" s="344">
        <v>0</v>
      </c>
      <c r="J217" s="344">
        <v>0</v>
      </c>
      <c r="K217" s="344">
        <v>0</v>
      </c>
      <c r="L217" s="389">
        <v>0</v>
      </c>
      <c r="M217" s="43"/>
    </row>
    <row r="218" spans="1:16" ht="29.25" hidden="1" customHeight="1">
      <c r="A218" s="336">
        <v>3</v>
      </c>
      <c r="B218" s="337">
        <v>1</v>
      </c>
      <c r="C218" s="337">
        <v>3</v>
      </c>
      <c r="D218" s="336"/>
      <c r="E218" s="337"/>
      <c r="F218" s="339"/>
      <c r="G218" s="338" t="s">
        <v>139</v>
      </c>
      <c r="H218" s="324">
        <v>184</v>
      </c>
      <c r="I218" s="325">
        <f>SUM(I219+I222)</f>
        <v>0</v>
      </c>
      <c r="J218" s="367">
        <f>SUM(J219+J222)</f>
        <v>0</v>
      </c>
      <c r="K218" s="326">
        <f>SUM(K219+K222)</f>
        <v>0</v>
      </c>
      <c r="L218" s="325">
        <f>SUM(L219+L222)</f>
        <v>0</v>
      </c>
      <c r="M218" s="43"/>
    </row>
    <row r="219" spans="1:16" ht="27.75" hidden="1" customHeight="1">
      <c r="A219" s="331">
        <v>3</v>
      </c>
      <c r="B219" s="329">
        <v>1</v>
      </c>
      <c r="C219" s="329">
        <v>3</v>
      </c>
      <c r="D219" s="331">
        <v>1</v>
      </c>
      <c r="E219" s="336"/>
      <c r="F219" s="332"/>
      <c r="G219" s="330" t="s">
        <v>140</v>
      </c>
      <c r="H219" s="324">
        <v>185</v>
      </c>
      <c r="I219" s="347">
        <f t="shared" ref="I219:L220" si="21">I220</f>
        <v>0</v>
      </c>
      <c r="J219" s="369">
        <f t="shared" si="21"/>
        <v>0</v>
      </c>
      <c r="K219" s="348">
        <f t="shared" si="21"/>
        <v>0</v>
      </c>
      <c r="L219" s="347">
        <f t="shared" si="21"/>
        <v>0</v>
      </c>
      <c r="M219" s="43"/>
    </row>
    <row r="220" spans="1:16" ht="30.75" hidden="1" customHeight="1">
      <c r="A220" s="336">
        <v>3</v>
      </c>
      <c r="B220" s="337">
        <v>1</v>
      </c>
      <c r="C220" s="337">
        <v>3</v>
      </c>
      <c r="D220" s="336">
        <v>1</v>
      </c>
      <c r="E220" s="336">
        <v>1</v>
      </c>
      <c r="F220" s="339"/>
      <c r="G220" s="330" t="s">
        <v>140</v>
      </c>
      <c r="H220" s="324">
        <v>186</v>
      </c>
      <c r="I220" s="325">
        <f t="shared" si="21"/>
        <v>0</v>
      </c>
      <c r="J220" s="367">
        <f t="shared" si="21"/>
        <v>0</v>
      </c>
      <c r="K220" s="326">
        <f t="shared" si="21"/>
        <v>0</v>
      </c>
      <c r="L220" s="325">
        <f t="shared" si="21"/>
        <v>0</v>
      </c>
      <c r="M220" s="43"/>
    </row>
    <row r="221" spans="1:16" ht="27.75" hidden="1" customHeight="1">
      <c r="A221" s="336">
        <v>3</v>
      </c>
      <c r="B221" s="338">
        <v>1</v>
      </c>
      <c r="C221" s="336">
        <v>3</v>
      </c>
      <c r="D221" s="337">
        <v>1</v>
      </c>
      <c r="E221" s="337">
        <v>1</v>
      </c>
      <c r="F221" s="339">
        <v>1</v>
      </c>
      <c r="G221" s="330" t="s">
        <v>140</v>
      </c>
      <c r="H221" s="324">
        <v>187</v>
      </c>
      <c r="I221" s="389">
        <v>0</v>
      </c>
      <c r="J221" s="389">
        <v>0</v>
      </c>
      <c r="K221" s="389">
        <v>0</v>
      </c>
      <c r="L221" s="389">
        <v>0</v>
      </c>
      <c r="M221" s="43"/>
    </row>
    <row r="222" spans="1:16" ht="30.75" hidden="1" customHeight="1">
      <c r="A222" s="336">
        <v>3</v>
      </c>
      <c r="B222" s="338">
        <v>1</v>
      </c>
      <c r="C222" s="336">
        <v>3</v>
      </c>
      <c r="D222" s="337">
        <v>2</v>
      </c>
      <c r="E222" s="337"/>
      <c r="F222" s="339"/>
      <c r="G222" s="338" t="s">
        <v>141</v>
      </c>
      <c r="H222" s="324">
        <v>188</v>
      </c>
      <c r="I222" s="325">
        <f>I223</f>
        <v>0</v>
      </c>
      <c r="J222" s="367">
        <f>J223</f>
        <v>0</v>
      </c>
      <c r="K222" s="326">
        <f>K223</f>
        <v>0</v>
      </c>
      <c r="L222" s="325">
        <f>L223</f>
        <v>0</v>
      </c>
      <c r="M222" s="43"/>
    </row>
    <row r="223" spans="1:16" ht="27" hidden="1" customHeight="1">
      <c r="A223" s="331">
        <v>3</v>
      </c>
      <c r="B223" s="330">
        <v>1</v>
      </c>
      <c r="C223" s="331">
        <v>3</v>
      </c>
      <c r="D223" s="329">
        <v>2</v>
      </c>
      <c r="E223" s="329">
        <v>1</v>
      </c>
      <c r="F223" s="332"/>
      <c r="G223" s="338" t="s">
        <v>141</v>
      </c>
      <c r="H223" s="324">
        <v>189</v>
      </c>
      <c r="I223" s="325">
        <f t="shared" ref="I223:P223" si="22">SUM(I224:I229)</f>
        <v>0</v>
      </c>
      <c r="J223" s="325">
        <f t="shared" si="22"/>
        <v>0</v>
      </c>
      <c r="K223" s="325">
        <f t="shared" si="22"/>
        <v>0</v>
      </c>
      <c r="L223" s="325">
        <f t="shared" si="22"/>
        <v>0</v>
      </c>
      <c r="M223" s="396">
        <f t="shared" si="22"/>
        <v>0</v>
      </c>
      <c r="N223" s="396">
        <f t="shared" si="22"/>
        <v>0</v>
      </c>
      <c r="O223" s="396">
        <f t="shared" si="22"/>
        <v>0</v>
      </c>
      <c r="P223" s="396">
        <f t="shared" si="22"/>
        <v>0</v>
      </c>
    </row>
    <row r="224" spans="1:16" ht="24.75" hidden="1" customHeight="1">
      <c r="A224" s="336">
        <v>3</v>
      </c>
      <c r="B224" s="338">
        <v>1</v>
      </c>
      <c r="C224" s="336">
        <v>3</v>
      </c>
      <c r="D224" s="337">
        <v>2</v>
      </c>
      <c r="E224" s="337">
        <v>1</v>
      </c>
      <c r="F224" s="339">
        <v>1</v>
      </c>
      <c r="G224" s="338" t="s">
        <v>142</v>
      </c>
      <c r="H224" s="324">
        <v>190</v>
      </c>
      <c r="I224" s="344">
        <v>0</v>
      </c>
      <c r="J224" s="344">
        <v>0</v>
      </c>
      <c r="K224" s="344">
        <v>0</v>
      </c>
      <c r="L224" s="389">
        <v>0</v>
      </c>
      <c r="M224" s="43"/>
    </row>
    <row r="225" spans="1:13" ht="26.25" hidden="1" customHeight="1">
      <c r="A225" s="336">
        <v>3</v>
      </c>
      <c r="B225" s="338">
        <v>1</v>
      </c>
      <c r="C225" s="336">
        <v>3</v>
      </c>
      <c r="D225" s="337">
        <v>2</v>
      </c>
      <c r="E225" s="337">
        <v>1</v>
      </c>
      <c r="F225" s="339">
        <v>2</v>
      </c>
      <c r="G225" s="338" t="s">
        <v>143</v>
      </c>
      <c r="H225" s="324">
        <v>191</v>
      </c>
      <c r="I225" s="344">
        <v>0</v>
      </c>
      <c r="J225" s="344">
        <v>0</v>
      </c>
      <c r="K225" s="344">
        <v>0</v>
      </c>
      <c r="L225" s="344">
        <v>0</v>
      </c>
      <c r="M225" s="43"/>
    </row>
    <row r="226" spans="1:13" ht="26.25" hidden="1" customHeight="1">
      <c r="A226" s="336">
        <v>3</v>
      </c>
      <c r="B226" s="338">
        <v>1</v>
      </c>
      <c r="C226" s="336">
        <v>3</v>
      </c>
      <c r="D226" s="337">
        <v>2</v>
      </c>
      <c r="E226" s="337">
        <v>1</v>
      </c>
      <c r="F226" s="339">
        <v>3</v>
      </c>
      <c r="G226" s="338" t="s">
        <v>144</v>
      </c>
      <c r="H226" s="324">
        <v>192</v>
      </c>
      <c r="I226" s="344">
        <v>0</v>
      </c>
      <c r="J226" s="344">
        <v>0</v>
      </c>
      <c r="K226" s="344">
        <v>0</v>
      </c>
      <c r="L226" s="344">
        <v>0</v>
      </c>
      <c r="M226" s="43"/>
    </row>
    <row r="227" spans="1:13" ht="27.75" hidden="1" customHeight="1">
      <c r="A227" s="336">
        <v>3</v>
      </c>
      <c r="B227" s="338">
        <v>1</v>
      </c>
      <c r="C227" s="336">
        <v>3</v>
      </c>
      <c r="D227" s="337">
        <v>2</v>
      </c>
      <c r="E227" s="337">
        <v>1</v>
      </c>
      <c r="F227" s="339">
        <v>4</v>
      </c>
      <c r="G227" s="338" t="s">
        <v>448</v>
      </c>
      <c r="H227" s="324">
        <v>193</v>
      </c>
      <c r="I227" s="344">
        <v>0</v>
      </c>
      <c r="J227" s="344">
        <v>0</v>
      </c>
      <c r="K227" s="344">
        <v>0</v>
      </c>
      <c r="L227" s="389">
        <v>0</v>
      </c>
      <c r="M227" s="43"/>
    </row>
    <row r="228" spans="1:13" ht="29.25" hidden="1" customHeight="1">
      <c r="A228" s="336">
        <v>3</v>
      </c>
      <c r="B228" s="338">
        <v>1</v>
      </c>
      <c r="C228" s="336">
        <v>3</v>
      </c>
      <c r="D228" s="337">
        <v>2</v>
      </c>
      <c r="E228" s="337">
        <v>1</v>
      </c>
      <c r="F228" s="339">
        <v>5</v>
      </c>
      <c r="G228" s="330" t="s">
        <v>145</v>
      </c>
      <c r="H228" s="324">
        <v>194</v>
      </c>
      <c r="I228" s="344">
        <v>0</v>
      </c>
      <c r="J228" s="344">
        <v>0</v>
      </c>
      <c r="K228" s="344">
        <v>0</v>
      </c>
      <c r="L228" s="344">
        <v>0</v>
      </c>
      <c r="M228" s="43"/>
    </row>
    <row r="229" spans="1:13" ht="25.5" hidden="1" customHeight="1">
      <c r="A229" s="336">
        <v>3</v>
      </c>
      <c r="B229" s="338">
        <v>1</v>
      </c>
      <c r="C229" s="336">
        <v>3</v>
      </c>
      <c r="D229" s="337">
        <v>2</v>
      </c>
      <c r="E229" s="337">
        <v>1</v>
      </c>
      <c r="F229" s="339">
        <v>6</v>
      </c>
      <c r="G229" s="330" t="s">
        <v>141</v>
      </c>
      <c r="H229" s="324">
        <v>195</v>
      </c>
      <c r="I229" s="344">
        <v>0</v>
      </c>
      <c r="J229" s="344">
        <v>0</v>
      </c>
      <c r="K229" s="344">
        <v>0</v>
      </c>
      <c r="L229" s="389">
        <v>0</v>
      </c>
      <c r="M229" s="43"/>
    </row>
    <row r="230" spans="1:13" ht="27" hidden="1" customHeight="1">
      <c r="A230" s="331">
        <v>3</v>
      </c>
      <c r="B230" s="329">
        <v>1</v>
      </c>
      <c r="C230" s="329">
        <v>4</v>
      </c>
      <c r="D230" s="329"/>
      <c r="E230" s="329"/>
      <c r="F230" s="332"/>
      <c r="G230" s="330" t="s">
        <v>146</v>
      </c>
      <c r="H230" s="324">
        <v>196</v>
      </c>
      <c r="I230" s="347">
        <f t="shared" ref="I230:L232" si="23">I231</f>
        <v>0</v>
      </c>
      <c r="J230" s="369">
        <f t="shared" si="23"/>
        <v>0</v>
      </c>
      <c r="K230" s="348">
        <f t="shared" si="23"/>
        <v>0</v>
      </c>
      <c r="L230" s="348">
        <f t="shared" si="23"/>
        <v>0</v>
      </c>
      <c r="M230" s="43"/>
    </row>
    <row r="231" spans="1:13" ht="27" hidden="1" customHeight="1">
      <c r="A231" s="350">
        <v>3</v>
      </c>
      <c r="B231" s="359">
        <v>1</v>
      </c>
      <c r="C231" s="359">
        <v>4</v>
      </c>
      <c r="D231" s="359">
        <v>1</v>
      </c>
      <c r="E231" s="359"/>
      <c r="F231" s="360"/>
      <c r="G231" s="330" t="s">
        <v>146</v>
      </c>
      <c r="H231" s="324">
        <v>197</v>
      </c>
      <c r="I231" s="354">
        <f t="shared" si="23"/>
        <v>0</v>
      </c>
      <c r="J231" s="381">
        <f t="shared" si="23"/>
        <v>0</v>
      </c>
      <c r="K231" s="355">
        <f t="shared" si="23"/>
        <v>0</v>
      </c>
      <c r="L231" s="355">
        <f t="shared" si="23"/>
        <v>0</v>
      </c>
      <c r="M231" s="43"/>
    </row>
    <row r="232" spans="1:13" ht="27.75" hidden="1" customHeight="1">
      <c r="A232" s="336">
        <v>3</v>
      </c>
      <c r="B232" s="337">
        <v>1</v>
      </c>
      <c r="C232" s="337">
        <v>4</v>
      </c>
      <c r="D232" s="337">
        <v>1</v>
      </c>
      <c r="E232" s="337">
        <v>1</v>
      </c>
      <c r="F232" s="339"/>
      <c r="G232" s="330" t="s">
        <v>147</v>
      </c>
      <c r="H232" s="324">
        <v>198</v>
      </c>
      <c r="I232" s="325">
        <f t="shared" si="23"/>
        <v>0</v>
      </c>
      <c r="J232" s="367">
        <f t="shared" si="23"/>
        <v>0</v>
      </c>
      <c r="K232" s="326">
        <f t="shared" si="23"/>
        <v>0</v>
      </c>
      <c r="L232" s="326">
        <f t="shared" si="23"/>
        <v>0</v>
      </c>
      <c r="M232" s="43"/>
    </row>
    <row r="233" spans="1:13" ht="27" hidden="1" customHeight="1">
      <c r="A233" s="340">
        <v>3</v>
      </c>
      <c r="B233" s="336">
        <v>1</v>
      </c>
      <c r="C233" s="337">
        <v>4</v>
      </c>
      <c r="D233" s="337">
        <v>1</v>
      </c>
      <c r="E233" s="337">
        <v>1</v>
      </c>
      <c r="F233" s="339">
        <v>1</v>
      </c>
      <c r="G233" s="330" t="s">
        <v>147</v>
      </c>
      <c r="H233" s="324">
        <v>199</v>
      </c>
      <c r="I233" s="344">
        <v>0</v>
      </c>
      <c r="J233" s="344">
        <v>0</v>
      </c>
      <c r="K233" s="344">
        <v>0</v>
      </c>
      <c r="L233" s="344">
        <v>0</v>
      </c>
      <c r="M233" s="43"/>
    </row>
    <row r="234" spans="1:13" ht="26.25" hidden="1" customHeight="1">
      <c r="A234" s="340">
        <v>3</v>
      </c>
      <c r="B234" s="337">
        <v>1</v>
      </c>
      <c r="C234" s="337">
        <v>5</v>
      </c>
      <c r="D234" s="337"/>
      <c r="E234" s="337"/>
      <c r="F234" s="339"/>
      <c r="G234" s="338" t="s">
        <v>449</v>
      </c>
      <c r="H234" s="324">
        <v>200</v>
      </c>
      <c r="I234" s="325">
        <f t="shared" ref="I234:L235" si="24">I235</f>
        <v>0</v>
      </c>
      <c r="J234" s="325">
        <f t="shared" si="24"/>
        <v>0</v>
      </c>
      <c r="K234" s="325">
        <f t="shared" si="24"/>
        <v>0</v>
      </c>
      <c r="L234" s="325">
        <f t="shared" si="24"/>
        <v>0</v>
      </c>
      <c r="M234" s="43"/>
    </row>
    <row r="235" spans="1:13" ht="30" hidden="1" customHeight="1">
      <c r="A235" s="340">
        <v>3</v>
      </c>
      <c r="B235" s="337">
        <v>1</v>
      </c>
      <c r="C235" s="337">
        <v>5</v>
      </c>
      <c r="D235" s="337">
        <v>1</v>
      </c>
      <c r="E235" s="337"/>
      <c r="F235" s="339"/>
      <c r="G235" s="338" t="s">
        <v>449</v>
      </c>
      <c r="H235" s="324">
        <v>201</v>
      </c>
      <c r="I235" s="325">
        <f t="shared" si="24"/>
        <v>0</v>
      </c>
      <c r="J235" s="325">
        <f t="shared" si="24"/>
        <v>0</v>
      </c>
      <c r="K235" s="325">
        <f t="shared" si="24"/>
        <v>0</v>
      </c>
      <c r="L235" s="325">
        <f t="shared" si="24"/>
        <v>0</v>
      </c>
      <c r="M235" s="43"/>
    </row>
    <row r="236" spans="1:13" ht="27" hidden="1" customHeight="1">
      <c r="A236" s="340">
        <v>3</v>
      </c>
      <c r="B236" s="337">
        <v>1</v>
      </c>
      <c r="C236" s="337">
        <v>5</v>
      </c>
      <c r="D236" s="337">
        <v>1</v>
      </c>
      <c r="E236" s="337">
        <v>1</v>
      </c>
      <c r="F236" s="339"/>
      <c r="G236" s="338" t="s">
        <v>449</v>
      </c>
      <c r="H236" s="324">
        <v>202</v>
      </c>
      <c r="I236" s="325">
        <f>SUM(I237:I239)</f>
        <v>0</v>
      </c>
      <c r="J236" s="325">
        <f>SUM(J237:J239)</f>
        <v>0</v>
      </c>
      <c r="K236" s="325">
        <f>SUM(K237:K239)</f>
        <v>0</v>
      </c>
      <c r="L236" s="325">
        <f>SUM(L237:L239)</f>
        <v>0</v>
      </c>
      <c r="M236" s="43"/>
    </row>
    <row r="237" spans="1:13" ht="31.5" hidden="1" customHeight="1">
      <c r="A237" s="340">
        <v>3</v>
      </c>
      <c r="B237" s="337">
        <v>1</v>
      </c>
      <c r="C237" s="337">
        <v>5</v>
      </c>
      <c r="D237" s="337">
        <v>1</v>
      </c>
      <c r="E237" s="337">
        <v>1</v>
      </c>
      <c r="F237" s="339">
        <v>1</v>
      </c>
      <c r="G237" s="391" t="s">
        <v>148</v>
      </c>
      <c r="H237" s="324">
        <v>203</v>
      </c>
      <c r="I237" s="344">
        <v>0</v>
      </c>
      <c r="J237" s="344">
        <v>0</v>
      </c>
      <c r="K237" s="344">
        <v>0</v>
      </c>
      <c r="L237" s="344">
        <v>0</v>
      </c>
      <c r="M237" s="43"/>
    </row>
    <row r="238" spans="1:13" ht="25.5" hidden="1" customHeight="1">
      <c r="A238" s="340">
        <v>3</v>
      </c>
      <c r="B238" s="337">
        <v>1</v>
      </c>
      <c r="C238" s="337">
        <v>5</v>
      </c>
      <c r="D238" s="337">
        <v>1</v>
      </c>
      <c r="E238" s="337">
        <v>1</v>
      </c>
      <c r="F238" s="339">
        <v>2</v>
      </c>
      <c r="G238" s="391" t="s">
        <v>149</v>
      </c>
      <c r="H238" s="324">
        <v>204</v>
      </c>
      <c r="I238" s="344">
        <v>0</v>
      </c>
      <c r="J238" s="344">
        <v>0</v>
      </c>
      <c r="K238" s="344">
        <v>0</v>
      </c>
      <c r="L238" s="344">
        <v>0</v>
      </c>
      <c r="M238" s="43"/>
    </row>
    <row r="239" spans="1:13" ht="28.5" hidden="1" customHeight="1">
      <c r="A239" s="340">
        <v>3</v>
      </c>
      <c r="B239" s="337">
        <v>1</v>
      </c>
      <c r="C239" s="337">
        <v>5</v>
      </c>
      <c r="D239" s="337">
        <v>1</v>
      </c>
      <c r="E239" s="337">
        <v>1</v>
      </c>
      <c r="F239" s="339">
        <v>3</v>
      </c>
      <c r="G239" s="391" t="s">
        <v>150</v>
      </c>
      <c r="H239" s="324">
        <v>205</v>
      </c>
      <c r="I239" s="344">
        <v>0</v>
      </c>
      <c r="J239" s="344">
        <v>0</v>
      </c>
      <c r="K239" s="344">
        <v>0</v>
      </c>
      <c r="L239" s="344">
        <v>0</v>
      </c>
      <c r="M239" s="43"/>
    </row>
    <row r="240" spans="1:13" ht="41.25" hidden="1" customHeight="1">
      <c r="A240" s="320">
        <v>3</v>
      </c>
      <c r="B240" s="321">
        <v>2</v>
      </c>
      <c r="C240" s="321"/>
      <c r="D240" s="321"/>
      <c r="E240" s="321"/>
      <c r="F240" s="323"/>
      <c r="G240" s="322" t="s">
        <v>450</v>
      </c>
      <c r="H240" s="324">
        <v>206</v>
      </c>
      <c r="I240" s="325">
        <f>SUM(I241+I273)</f>
        <v>0</v>
      </c>
      <c r="J240" s="367">
        <f>SUM(J241+J273)</f>
        <v>0</v>
      </c>
      <c r="K240" s="326">
        <f>SUM(K241+K273)</f>
        <v>0</v>
      </c>
      <c r="L240" s="326">
        <f>SUM(L241+L273)</f>
        <v>0</v>
      </c>
      <c r="M240" s="43"/>
    </row>
    <row r="241" spans="1:13" ht="26.25" hidden="1" customHeight="1">
      <c r="A241" s="350">
        <v>3</v>
      </c>
      <c r="B241" s="358">
        <v>2</v>
      </c>
      <c r="C241" s="359">
        <v>1</v>
      </c>
      <c r="D241" s="359"/>
      <c r="E241" s="359"/>
      <c r="F241" s="360"/>
      <c r="G241" s="361" t="s">
        <v>152</v>
      </c>
      <c r="H241" s="324">
        <v>207</v>
      </c>
      <c r="I241" s="354">
        <f>SUM(I242+I251+I255+I259+I263+I266+I269)</f>
        <v>0</v>
      </c>
      <c r="J241" s="381">
        <f>SUM(J242+J251+J255+J259+J263+J266+J269)</f>
        <v>0</v>
      </c>
      <c r="K241" s="355">
        <f>SUM(K242+K251+K255+K259+K263+K266+K269)</f>
        <v>0</v>
      </c>
      <c r="L241" s="355">
        <f>SUM(L242+L251+L255+L259+L263+L266+L269)</f>
        <v>0</v>
      </c>
      <c r="M241" s="43"/>
    </row>
    <row r="242" spans="1:13" ht="30" hidden="1" customHeight="1">
      <c r="A242" s="336">
        <v>3</v>
      </c>
      <c r="B242" s="337">
        <v>2</v>
      </c>
      <c r="C242" s="337">
        <v>1</v>
      </c>
      <c r="D242" s="337">
        <v>1</v>
      </c>
      <c r="E242" s="337"/>
      <c r="F242" s="339"/>
      <c r="G242" s="338" t="s">
        <v>153</v>
      </c>
      <c r="H242" s="324">
        <v>208</v>
      </c>
      <c r="I242" s="354">
        <f>I243</f>
        <v>0</v>
      </c>
      <c r="J242" s="354">
        <f>J243</f>
        <v>0</v>
      </c>
      <c r="K242" s="354">
        <f>K243</f>
        <v>0</v>
      </c>
      <c r="L242" s="354">
        <f>L243</f>
        <v>0</v>
      </c>
      <c r="M242" s="43"/>
    </row>
    <row r="243" spans="1:13" ht="27" hidden="1" customHeight="1">
      <c r="A243" s="336">
        <v>3</v>
      </c>
      <c r="B243" s="336">
        <v>2</v>
      </c>
      <c r="C243" s="337">
        <v>1</v>
      </c>
      <c r="D243" s="337">
        <v>1</v>
      </c>
      <c r="E243" s="337">
        <v>1</v>
      </c>
      <c r="F243" s="339"/>
      <c r="G243" s="338" t="s">
        <v>154</v>
      </c>
      <c r="H243" s="324">
        <v>209</v>
      </c>
      <c r="I243" s="325">
        <f>SUM(I244:I244)</f>
        <v>0</v>
      </c>
      <c r="J243" s="367">
        <f>SUM(J244:J244)</f>
        <v>0</v>
      </c>
      <c r="K243" s="326">
        <f>SUM(K244:K244)</f>
        <v>0</v>
      </c>
      <c r="L243" s="326">
        <f>SUM(L244:L244)</f>
        <v>0</v>
      </c>
      <c r="M243" s="43"/>
    </row>
    <row r="244" spans="1:13" ht="25.5" hidden="1" customHeight="1">
      <c r="A244" s="350">
        <v>3</v>
      </c>
      <c r="B244" s="350">
        <v>2</v>
      </c>
      <c r="C244" s="359">
        <v>1</v>
      </c>
      <c r="D244" s="359">
        <v>1</v>
      </c>
      <c r="E244" s="359">
        <v>1</v>
      </c>
      <c r="F244" s="360">
        <v>1</v>
      </c>
      <c r="G244" s="361" t="s">
        <v>154</v>
      </c>
      <c r="H244" s="324">
        <v>210</v>
      </c>
      <c r="I244" s="344">
        <v>0</v>
      </c>
      <c r="J244" s="344">
        <v>0</v>
      </c>
      <c r="K244" s="344">
        <v>0</v>
      </c>
      <c r="L244" s="344">
        <v>0</v>
      </c>
      <c r="M244" s="43"/>
    </row>
    <row r="245" spans="1:13" ht="25.5" hidden="1" customHeight="1">
      <c r="A245" s="350">
        <v>3</v>
      </c>
      <c r="B245" s="359">
        <v>2</v>
      </c>
      <c r="C245" s="359">
        <v>1</v>
      </c>
      <c r="D245" s="359">
        <v>1</v>
      </c>
      <c r="E245" s="359">
        <v>2</v>
      </c>
      <c r="F245" s="360"/>
      <c r="G245" s="361" t="s">
        <v>155</v>
      </c>
      <c r="H245" s="324">
        <v>211</v>
      </c>
      <c r="I245" s="325">
        <f>SUM(I246:I247)</f>
        <v>0</v>
      </c>
      <c r="J245" s="325">
        <f>SUM(J246:J247)</f>
        <v>0</v>
      </c>
      <c r="K245" s="325">
        <f>SUM(K246:K247)</f>
        <v>0</v>
      </c>
      <c r="L245" s="325">
        <f>SUM(L246:L247)</f>
        <v>0</v>
      </c>
      <c r="M245" s="43"/>
    </row>
    <row r="246" spans="1:13" ht="24.75" hidden="1" customHeight="1">
      <c r="A246" s="350">
        <v>3</v>
      </c>
      <c r="B246" s="359">
        <v>2</v>
      </c>
      <c r="C246" s="359">
        <v>1</v>
      </c>
      <c r="D246" s="359">
        <v>1</v>
      </c>
      <c r="E246" s="359">
        <v>2</v>
      </c>
      <c r="F246" s="360">
        <v>1</v>
      </c>
      <c r="G246" s="361" t="s">
        <v>156</v>
      </c>
      <c r="H246" s="324">
        <v>212</v>
      </c>
      <c r="I246" s="344">
        <v>0</v>
      </c>
      <c r="J246" s="344">
        <v>0</v>
      </c>
      <c r="K246" s="344">
        <v>0</v>
      </c>
      <c r="L246" s="344">
        <v>0</v>
      </c>
      <c r="M246" s="43"/>
    </row>
    <row r="247" spans="1:13" ht="25.5" hidden="1" customHeight="1">
      <c r="A247" s="350">
        <v>3</v>
      </c>
      <c r="B247" s="359">
        <v>2</v>
      </c>
      <c r="C247" s="359">
        <v>1</v>
      </c>
      <c r="D247" s="359">
        <v>1</v>
      </c>
      <c r="E247" s="359">
        <v>2</v>
      </c>
      <c r="F247" s="360">
        <v>2</v>
      </c>
      <c r="G247" s="361" t="s">
        <v>157</v>
      </c>
      <c r="H247" s="324">
        <v>213</v>
      </c>
      <c r="I247" s="344">
        <v>0</v>
      </c>
      <c r="J247" s="344">
        <v>0</v>
      </c>
      <c r="K247" s="344">
        <v>0</v>
      </c>
      <c r="L247" s="344">
        <v>0</v>
      </c>
      <c r="M247" s="43"/>
    </row>
    <row r="248" spans="1:13" ht="25.5" hidden="1" customHeight="1">
      <c r="A248" s="350">
        <v>3</v>
      </c>
      <c r="B248" s="359">
        <v>2</v>
      </c>
      <c r="C248" s="359">
        <v>1</v>
      </c>
      <c r="D248" s="359">
        <v>1</v>
      </c>
      <c r="E248" s="359">
        <v>3</v>
      </c>
      <c r="F248" s="397"/>
      <c r="G248" s="361" t="s">
        <v>158</v>
      </c>
      <c r="H248" s="324">
        <v>214</v>
      </c>
      <c r="I248" s="325">
        <f>SUM(I249:I250)</f>
        <v>0</v>
      </c>
      <c r="J248" s="325">
        <f>SUM(J249:J250)</f>
        <v>0</v>
      </c>
      <c r="K248" s="325">
        <f>SUM(K249:K250)</f>
        <v>0</v>
      </c>
      <c r="L248" s="325">
        <f>SUM(L249:L250)</f>
        <v>0</v>
      </c>
      <c r="M248" s="43"/>
    </row>
    <row r="249" spans="1:13" ht="29.25" hidden="1" customHeight="1">
      <c r="A249" s="350">
        <v>3</v>
      </c>
      <c r="B249" s="359">
        <v>2</v>
      </c>
      <c r="C249" s="359">
        <v>1</v>
      </c>
      <c r="D249" s="359">
        <v>1</v>
      </c>
      <c r="E249" s="359">
        <v>3</v>
      </c>
      <c r="F249" s="360">
        <v>1</v>
      </c>
      <c r="G249" s="361" t="s">
        <v>159</v>
      </c>
      <c r="H249" s="324">
        <v>215</v>
      </c>
      <c r="I249" s="344">
        <v>0</v>
      </c>
      <c r="J249" s="344">
        <v>0</v>
      </c>
      <c r="K249" s="344">
        <v>0</v>
      </c>
      <c r="L249" s="344">
        <v>0</v>
      </c>
      <c r="M249" s="43"/>
    </row>
    <row r="250" spans="1:13" ht="25.5" hidden="1" customHeight="1">
      <c r="A250" s="350">
        <v>3</v>
      </c>
      <c r="B250" s="359">
        <v>2</v>
      </c>
      <c r="C250" s="359">
        <v>1</v>
      </c>
      <c r="D250" s="359">
        <v>1</v>
      </c>
      <c r="E250" s="359">
        <v>3</v>
      </c>
      <c r="F250" s="360">
        <v>2</v>
      </c>
      <c r="G250" s="361" t="s">
        <v>160</v>
      </c>
      <c r="H250" s="324">
        <v>216</v>
      </c>
      <c r="I250" s="344">
        <v>0</v>
      </c>
      <c r="J250" s="344">
        <v>0</v>
      </c>
      <c r="K250" s="344">
        <v>0</v>
      </c>
      <c r="L250" s="344">
        <v>0</v>
      </c>
      <c r="M250" s="43"/>
    </row>
    <row r="251" spans="1:13" ht="27" hidden="1" customHeight="1">
      <c r="A251" s="336">
        <v>3</v>
      </c>
      <c r="B251" s="337">
        <v>2</v>
      </c>
      <c r="C251" s="337">
        <v>1</v>
      </c>
      <c r="D251" s="337">
        <v>2</v>
      </c>
      <c r="E251" s="337"/>
      <c r="F251" s="339"/>
      <c r="G251" s="338" t="s">
        <v>161</v>
      </c>
      <c r="H251" s="324">
        <v>217</v>
      </c>
      <c r="I251" s="325">
        <f>I252</f>
        <v>0</v>
      </c>
      <c r="J251" s="325">
        <f>J252</f>
        <v>0</v>
      </c>
      <c r="K251" s="325">
        <f>K252</f>
        <v>0</v>
      </c>
      <c r="L251" s="325">
        <f>L252</f>
        <v>0</v>
      </c>
      <c r="M251" s="43"/>
    </row>
    <row r="252" spans="1:13" ht="27.75" hidden="1" customHeight="1">
      <c r="A252" s="336">
        <v>3</v>
      </c>
      <c r="B252" s="337">
        <v>2</v>
      </c>
      <c r="C252" s="337">
        <v>1</v>
      </c>
      <c r="D252" s="337">
        <v>2</v>
      </c>
      <c r="E252" s="337">
        <v>1</v>
      </c>
      <c r="F252" s="339"/>
      <c r="G252" s="338" t="s">
        <v>161</v>
      </c>
      <c r="H252" s="324">
        <v>218</v>
      </c>
      <c r="I252" s="325">
        <f>SUM(I253:I254)</f>
        <v>0</v>
      </c>
      <c r="J252" s="367">
        <f>SUM(J253:J254)</f>
        <v>0</v>
      </c>
      <c r="K252" s="326">
        <f>SUM(K253:K254)</f>
        <v>0</v>
      </c>
      <c r="L252" s="326">
        <f>SUM(L253:L254)</f>
        <v>0</v>
      </c>
      <c r="M252" s="43"/>
    </row>
    <row r="253" spans="1:13" ht="27" hidden="1" customHeight="1">
      <c r="A253" s="350">
        <v>3</v>
      </c>
      <c r="B253" s="358">
        <v>2</v>
      </c>
      <c r="C253" s="359">
        <v>1</v>
      </c>
      <c r="D253" s="359">
        <v>2</v>
      </c>
      <c r="E253" s="359">
        <v>1</v>
      </c>
      <c r="F253" s="360">
        <v>1</v>
      </c>
      <c r="G253" s="361" t="s">
        <v>162</v>
      </c>
      <c r="H253" s="324">
        <v>219</v>
      </c>
      <c r="I253" s="344">
        <v>0</v>
      </c>
      <c r="J253" s="344">
        <v>0</v>
      </c>
      <c r="K253" s="344">
        <v>0</v>
      </c>
      <c r="L253" s="344">
        <v>0</v>
      </c>
      <c r="M253" s="43"/>
    </row>
    <row r="254" spans="1:13" ht="25.5" hidden="1" customHeight="1">
      <c r="A254" s="336">
        <v>3</v>
      </c>
      <c r="B254" s="337">
        <v>2</v>
      </c>
      <c r="C254" s="337">
        <v>1</v>
      </c>
      <c r="D254" s="337">
        <v>2</v>
      </c>
      <c r="E254" s="337">
        <v>1</v>
      </c>
      <c r="F254" s="339">
        <v>2</v>
      </c>
      <c r="G254" s="338" t="s">
        <v>163</v>
      </c>
      <c r="H254" s="324">
        <v>220</v>
      </c>
      <c r="I254" s="344">
        <v>0</v>
      </c>
      <c r="J254" s="344">
        <v>0</v>
      </c>
      <c r="K254" s="344">
        <v>0</v>
      </c>
      <c r="L254" s="344">
        <v>0</v>
      </c>
      <c r="M254" s="43"/>
    </row>
    <row r="255" spans="1:13" ht="26.25" hidden="1" customHeight="1">
      <c r="A255" s="331">
        <v>3</v>
      </c>
      <c r="B255" s="329">
        <v>2</v>
      </c>
      <c r="C255" s="329">
        <v>1</v>
      </c>
      <c r="D255" s="329">
        <v>3</v>
      </c>
      <c r="E255" s="329"/>
      <c r="F255" s="332"/>
      <c r="G255" s="330" t="s">
        <v>164</v>
      </c>
      <c r="H255" s="324">
        <v>221</v>
      </c>
      <c r="I255" s="347">
        <f>I256</f>
        <v>0</v>
      </c>
      <c r="J255" s="369">
        <f>J256</f>
        <v>0</v>
      </c>
      <c r="K255" s="348">
        <f>K256</f>
        <v>0</v>
      </c>
      <c r="L255" s="348">
        <f>L256</f>
        <v>0</v>
      </c>
      <c r="M255" s="43"/>
    </row>
    <row r="256" spans="1:13" ht="29.25" hidden="1" customHeight="1">
      <c r="A256" s="336">
        <v>3</v>
      </c>
      <c r="B256" s="337">
        <v>2</v>
      </c>
      <c r="C256" s="337">
        <v>1</v>
      </c>
      <c r="D256" s="337">
        <v>3</v>
      </c>
      <c r="E256" s="337">
        <v>1</v>
      </c>
      <c r="F256" s="339"/>
      <c r="G256" s="330" t="s">
        <v>164</v>
      </c>
      <c r="H256" s="324">
        <v>222</v>
      </c>
      <c r="I256" s="325">
        <f>I257+I258</f>
        <v>0</v>
      </c>
      <c r="J256" s="325">
        <f>J257+J258</f>
        <v>0</v>
      </c>
      <c r="K256" s="325">
        <f>K257+K258</f>
        <v>0</v>
      </c>
      <c r="L256" s="325">
        <f>L257+L258</f>
        <v>0</v>
      </c>
      <c r="M256" s="43"/>
    </row>
    <row r="257" spans="1:13" ht="30" hidden="1" customHeight="1">
      <c r="A257" s="336">
        <v>3</v>
      </c>
      <c r="B257" s="337">
        <v>2</v>
      </c>
      <c r="C257" s="337">
        <v>1</v>
      </c>
      <c r="D257" s="337">
        <v>3</v>
      </c>
      <c r="E257" s="337">
        <v>1</v>
      </c>
      <c r="F257" s="339">
        <v>1</v>
      </c>
      <c r="G257" s="338" t="s">
        <v>165</v>
      </c>
      <c r="H257" s="324">
        <v>223</v>
      </c>
      <c r="I257" s="344">
        <v>0</v>
      </c>
      <c r="J257" s="344">
        <v>0</v>
      </c>
      <c r="K257" s="344">
        <v>0</v>
      </c>
      <c r="L257" s="344">
        <v>0</v>
      </c>
      <c r="M257" s="43"/>
    </row>
    <row r="258" spans="1:13" ht="27.75" hidden="1" customHeight="1">
      <c r="A258" s="336">
        <v>3</v>
      </c>
      <c r="B258" s="337">
        <v>2</v>
      </c>
      <c r="C258" s="337">
        <v>1</v>
      </c>
      <c r="D258" s="337">
        <v>3</v>
      </c>
      <c r="E258" s="337">
        <v>1</v>
      </c>
      <c r="F258" s="339">
        <v>2</v>
      </c>
      <c r="G258" s="338" t="s">
        <v>166</v>
      </c>
      <c r="H258" s="324">
        <v>224</v>
      </c>
      <c r="I258" s="389">
        <v>0</v>
      </c>
      <c r="J258" s="386">
        <v>0</v>
      </c>
      <c r="K258" s="389">
        <v>0</v>
      </c>
      <c r="L258" s="389">
        <v>0</v>
      </c>
      <c r="M258" s="43"/>
    </row>
    <row r="259" spans="1:13" ht="26.25" hidden="1" customHeight="1">
      <c r="A259" s="336">
        <v>3</v>
      </c>
      <c r="B259" s="337">
        <v>2</v>
      </c>
      <c r="C259" s="337">
        <v>1</v>
      </c>
      <c r="D259" s="337">
        <v>4</v>
      </c>
      <c r="E259" s="337"/>
      <c r="F259" s="339"/>
      <c r="G259" s="338" t="s">
        <v>167</v>
      </c>
      <c r="H259" s="324">
        <v>225</v>
      </c>
      <c r="I259" s="325">
        <f>I260</f>
        <v>0</v>
      </c>
      <c r="J259" s="326">
        <f>J260</f>
        <v>0</v>
      </c>
      <c r="K259" s="325">
        <f>K260</f>
        <v>0</v>
      </c>
      <c r="L259" s="326">
        <f>L260</f>
        <v>0</v>
      </c>
      <c r="M259" s="43"/>
    </row>
    <row r="260" spans="1:13" ht="27.75" hidden="1" customHeight="1">
      <c r="A260" s="331">
        <v>3</v>
      </c>
      <c r="B260" s="329">
        <v>2</v>
      </c>
      <c r="C260" s="329">
        <v>1</v>
      </c>
      <c r="D260" s="329">
        <v>4</v>
      </c>
      <c r="E260" s="329">
        <v>1</v>
      </c>
      <c r="F260" s="332"/>
      <c r="G260" s="330" t="s">
        <v>167</v>
      </c>
      <c r="H260" s="324">
        <v>226</v>
      </c>
      <c r="I260" s="347">
        <f>SUM(I261:I262)</f>
        <v>0</v>
      </c>
      <c r="J260" s="369">
        <f>SUM(J261:J262)</f>
        <v>0</v>
      </c>
      <c r="K260" s="348">
        <f>SUM(K261:K262)</f>
        <v>0</v>
      </c>
      <c r="L260" s="348">
        <f>SUM(L261:L262)</f>
        <v>0</v>
      </c>
      <c r="M260" s="43"/>
    </row>
    <row r="261" spans="1:13" ht="25.5" hidden="1" customHeight="1">
      <c r="A261" s="336">
        <v>3</v>
      </c>
      <c r="B261" s="337">
        <v>2</v>
      </c>
      <c r="C261" s="337">
        <v>1</v>
      </c>
      <c r="D261" s="337">
        <v>4</v>
      </c>
      <c r="E261" s="337">
        <v>1</v>
      </c>
      <c r="F261" s="339">
        <v>1</v>
      </c>
      <c r="G261" s="338" t="s">
        <v>168</v>
      </c>
      <c r="H261" s="324">
        <v>227</v>
      </c>
      <c r="I261" s="344">
        <v>0</v>
      </c>
      <c r="J261" s="344">
        <v>0</v>
      </c>
      <c r="K261" s="344">
        <v>0</v>
      </c>
      <c r="L261" s="344">
        <v>0</v>
      </c>
      <c r="M261" s="43"/>
    </row>
    <row r="262" spans="1:13" ht="27.75" hidden="1" customHeight="1">
      <c r="A262" s="336">
        <v>3</v>
      </c>
      <c r="B262" s="337">
        <v>2</v>
      </c>
      <c r="C262" s="337">
        <v>1</v>
      </c>
      <c r="D262" s="337">
        <v>4</v>
      </c>
      <c r="E262" s="337">
        <v>1</v>
      </c>
      <c r="F262" s="339">
        <v>2</v>
      </c>
      <c r="G262" s="338" t="s">
        <v>169</v>
      </c>
      <c r="H262" s="324">
        <v>228</v>
      </c>
      <c r="I262" s="344">
        <v>0</v>
      </c>
      <c r="J262" s="344">
        <v>0</v>
      </c>
      <c r="K262" s="344">
        <v>0</v>
      </c>
      <c r="L262" s="344">
        <v>0</v>
      </c>
      <c r="M262" s="43"/>
    </row>
    <row r="263" spans="1:13" hidden="1">
      <c r="A263" s="336">
        <v>3</v>
      </c>
      <c r="B263" s="337">
        <v>2</v>
      </c>
      <c r="C263" s="337">
        <v>1</v>
      </c>
      <c r="D263" s="337">
        <v>5</v>
      </c>
      <c r="E263" s="337"/>
      <c r="F263" s="339"/>
      <c r="G263" s="338" t="s">
        <v>170</v>
      </c>
      <c r="H263" s="324">
        <v>229</v>
      </c>
      <c r="I263" s="325">
        <f t="shared" ref="I263:L264" si="25">I264</f>
        <v>0</v>
      </c>
      <c r="J263" s="367">
        <f t="shared" si="25"/>
        <v>0</v>
      </c>
      <c r="K263" s="326">
        <f t="shared" si="25"/>
        <v>0</v>
      </c>
      <c r="L263" s="326">
        <f t="shared" si="25"/>
        <v>0</v>
      </c>
    </row>
    <row r="264" spans="1:13" ht="29.25" hidden="1" customHeight="1">
      <c r="A264" s="336">
        <v>3</v>
      </c>
      <c r="B264" s="337">
        <v>2</v>
      </c>
      <c r="C264" s="337">
        <v>1</v>
      </c>
      <c r="D264" s="337">
        <v>5</v>
      </c>
      <c r="E264" s="337">
        <v>1</v>
      </c>
      <c r="F264" s="339"/>
      <c r="G264" s="338" t="s">
        <v>170</v>
      </c>
      <c r="H264" s="324">
        <v>230</v>
      </c>
      <c r="I264" s="326">
        <f t="shared" si="25"/>
        <v>0</v>
      </c>
      <c r="J264" s="367">
        <f t="shared" si="25"/>
        <v>0</v>
      </c>
      <c r="K264" s="326">
        <f t="shared" si="25"/>
        <v>0</v>
      </c>
      <c r="L264" s="326">
        <f t="shared" si="25"/>
        <v>0</v>
      </c>
      <c r="M264" s="43"/>
    </row>
    <row r="265" spans="1:13" hidden="1">
      <c r="A265" s="358">
        <v>3</v>
      </c>
      <c r="B265" s="359">
        <v>2</v>
      </c>
      <c r="C265" s="359">
        <v>1</v>
      </c>
      <c r="D265" s="359">
        <v>5</v>
      </c>
      <c r="E265" s="359">
        <v>1</v>
      </c>
      <c r="F265" s="360">
        <v>1</v>
      </c>
      <c r="G265" s="338" t="s">
        <v>170</v>
      </c>
      <c r="H265" s="324">
        <v>231</v>
      </c>
      <c r="I265" s="389">
        <v>0</v>
      </c>
      <c r="J265" s="389">
        <v>0</v>
      </c>
      <c r="K265" s="389">
        <v>0</v>
      </c>
      <c r="L265" s="389">
        <v>0</v>
      </c>
    </row>
    <row r="266" spans="1:13" hidden="1">
      <c r="A266" s="336">
        <v>3</v>
      </c>
      <c r="B266" s="337">
        <v>2</v>
      </c>
      <c r="C266" s="337">
        <v>1</v>
      </c>
      <c r="D266" s="337">
        <v>6</v>
      </c>
      <c r="E266" s="337"/>
      <c r="F266" s="339"/>
      <c r="G266" s="338" t="s">
        <v>171</v>
      </c>
      <c r="H266" s="324">
        <v>232</v>
      </c>
      <c r="I266" s="325">
        <f t="shared" ref="I266:L267" si="26">I267</f>
        <v>0</v>
      </c>
      <c r="J266" s="367">
        <f t="shared" si="26"/>
        <v>0</v>
      </c>
      <c r="K266" s="326">
        <f t="shared" si="26"/>
        <v>0</v>
      </c>
      <c r="L266" s="326">
        <f t="shared" si="26"/>
        <v>0</v>
      </c>
    </row>
    <row r="267" spans="1:13" hidden="1">
      <c r="A267" s="336">
        <v>3</v>
      </c>
      <c r="B267" s="336">
        <v>2</v>
      </c>
      <c r="C267" s="337">
        <v>1</v>
      </c>
      <c r="D267" s="337">
        <v>6</v>
      </c>
      <c r="E267" s="337">
        <v>1</v>
      </c>
      <c r="F267" s="339"/>
      <c r="G267" s="338" t="s">
        <v>171</v>
      </c>
      <c r="H267" s="324">
        <v>233</v>
      </c>
      <c r="I267" s="325">
        <f t="shared" si="26"/>
        <v>0</v>
      </c>
      <c r="J267" s="367">
        <f t="shared" si="26"/>
        <v>0</v>
      </c>
      <c r="K267" s="326">
        <f t="shared" si="26"/>
        <v>0</v>
      </c>
      <c r="L267" s="326">
        <f t="shared" si="26"/>
        <v>0</v>
      </c>
    </row>
    <row r="268" spans="1:13" ht="24" hidden="1" customHeight="1">
      <c r="A268" s="331">
        <v>3</v>
      </c>
      <c r="B268" s="331">
        <v>2</v>
      </c>
      <c r="C268" s="337">
        <v>1</v>
      </c>
      <c r="D268" s="337">
        <v>6</v>
      </c>
      <c r="E268" s="337">
        <v>1</v>
      </c>
      <c r="F268" s="339">
        <v>1</v>
      </c>
      <c r="G268" s="338" t="s">
        <v>171</v>
      </c>
      <c r="H268" s="324">
        <v>234</v>
      </c>
      <c r="I268" s="389">
        <v>0</v>
      </c>
      <c r="J268" s="389">
        <v>0</v>
      </c>
      <c r="K268" s="389">
        <v>0</v>
      </c>
      <c r="L268" s="389">
        <v>0</v>
      </c>
      <c r="M268" s="43"/>
    </row>
    <row r="269" spans="1:13" ht="27.75" hidden="1" customHeight="1">
      <c r="A269" s="336">
        <v>3</v>
      </c>
      <c r="B269" s="336">
        <v>2</v>
      </c>
      <c r="C269" s="337">
        <v>1</v>
      </c>
      <c r="D269" s="337">
        <v>7</v>
      </c>
      <c r="E269" s="337"/>
      <c r="F269" s="339"/>
      <c r="G269" s="338" t="s">
        <v>172</v>
      </c>
      <c r="H269" s="324">
        <v>235</v>
      </c>
      <c r="I269" s="325">
        <f>I270</f>
        <v>0</v>
      </c>
      <c r="J269" s="367">
        <f>J270</f>
        <v>0</v>
      </c>
      <c r="K269" s="326">
        <f>K270</f>
        <v>0</v>
      </c>
      <c r="L269" s="326">
        <f>L270</f>
        <v>0</v>
      </c>
      <c r="M269" s="43"/>
    </row>
    <row r="270" spans="1:13" hidden="1">
      <c r="A270" s="336">
        <v>3</v>
      </c>
      <c r="B270" s="337">
        <v>2</v>
      </c>
      <c r="C270" s="337">
        <v>1</v>
      </c>
      <c r="D270" s="337">
        <v>7</v>
      </c>
      <c r="E270" s="337">
        <v>1</v>
      </c>
      <c r="F270" s="339"/>
      <c r="G270" s="338" t="s">
        <v>172</v>
      </c>
      <c r="H270" s="324">
        <v>236</v>
      </c>
      <c r="I270" s="325">
        <f>I271+I272</f>
        <v>0</v>
      </c>
      <c r="J270" s="325">
        <f>J271+J272</f>
        <v>0</v>
      </c>
      <c r="K270" s="325">
        <f>K271+K272</f>
        <v>0</v>
      </c>
      <c r="L270" s="325">
        <f>L271+L272</f>
        <v>0</v>
      </c>
    </row>
    <row r="271" spans="1:13" ht="27" hidden="1" customHeight="1">
      <c r="A271" s="336">
        <v>3</v>
      </c>
      <c r="B271" s="337">
        <v>2</v>
      </c>
      <c r="C271" s="337">
        <v>1</v>
      </c>
      <c r="D271" s="337">
        <v>7</v>
      </c>
      <c r="E271" s="337">
        <v>1</v>
      </c>
      <c r="F271" s="339">
        <v>1</v>
      </c>
      <c r="G271" s="338" t="s">
        <v>173</v>
      </c>
      <c r="H271" s="324">
        <v>237</v>
      </c>
      <c r="I271" s="343">
        <v>0</v>
      </c>
      <c r="J271" s="344">
        <v>0</v>
      </c>
      <c r="K271" s="344">
        <v>0</v>
      </c>
      <c r="L271" s="344">
        <v>0</v>
      </c>
      <c r="M271" s="43"/>
    </row>
    <row r="272" spans="1:13" ht="24.75" hidden="1" customHeight="1">
      <c r="A272" s="336">
        <v>3</v>
      </c>
      <c r="B272" s="337">
        <v>2</v>
      </c>
      <c r="C272" s="337">
        <v>1</v>
      </c>
      <c r="D272" s="337">
        <v>7</v>
      </c>
      <c r="E272" s="337">
        <v>1</v>
      </c>
      <c r="F272" s="339">
        <v>2</v>
      </c>
      <c r="G272" s="338" t="s">
        <v>174</v>
      </c>
      <c r="H272" s="324">
        <v>238</v>
      </c>
      <c r="I272" s="344">
        <v>0</v>
      </c>
      <c r="J272" s="344">
        <v>0</v>
      </c>
      <c r="K272" s="344">
        <v>0</v>
      </c>
      <c r="L272" s="344">
        <v>0</v>
      </c>
      <c r="M272" s="43"/>
    </row>
    <row r="273" spans="1:13" ht="38.25" hidden="1" customHeight="1">
      <c r="A273" s="336">
        <v>3</v>
      </c>
      <c r="B273" s="337">
        <v>2</v>
      </c>
      <c r="C273" s="337">
        <v>2</v>
      </c>
      <c r="D273" s="398"/>
      <c r="E273" s="398"/>
      <c r="F273" s="399"/>
      <c r="G273" s="338" t="s">
        <v>175</v>
      </c>
      <c r="H273" s="324">
        <v>239</v>
      </c>
      <c r="I273" s="325">
        <f>SUM(I274+I283+I287+I291+I295+I298+I301)</f>
        <v>0</v>
      </c>
      <c r="J273" s="367">
        <f>SUM(J274+J283+J287+J291+J295+J298+J301)</f>
        <v>0</v>
      </c>
      <c r="K273" s="326">
        <f>SUM(K274+K283+K287+K291+K295+K298+K301)</f>
        <v>0</v>
      </c>
      <c r="L273" s="326">
        <f>SUM(L274+L283+L287+L291+L295+L298+L301)</f>
        <v>0</v>
      </c>
      <c r="M273" s="43"/>
    </row>
    <row r="274" spans="1:13" hidden="1">
      <c r="A274" s="336">
        <v>3</v>
      </c>
      <c r="B274" s="337">
        <v>2</v>
      </c>
      <c r="C274" s="337">
        <v>2</v>
      </c>
      <c r="D274" s="337">
        <v>1</v>
      </c>
      <c r="E274" s="337"/>
      <c r="F274" s="339"/>
      <c r="G274" s="338" t="s">
        <v>176</v>
      </c>
      <c r="H274" s="324">
        <v>240</v>
      </c>
      <c r="I274" s="325">
        <f>I275</f>
        <v>0</v>
      </c>
      <c r="J274" s="325">
        <f>J275</f>
        <v>0</v>
      </c>
      <c r="K274" s="325">
        <f>K275</f>
        <v>0</v>
      </c>
      <c r="L274" s="325">
        <f>L275</f>
        <v>0</v>
      </c>
    </row>
    <row r="275" spans="1:13" hidden="1">
      <c r="A275" s="340">
        <v>3</v>
      </c>
      <c r="B275" s="336">
        <v>2</v>
      </c>
      <c r="C275" s="337">
        <v>2</v>
      </c>
      <c r="D275" s="337">
        <v>1</v>
      </c>
      <c r="E275" s="337">
        <v>1</v>
      </c>
      <c r="F275" s="339"/>
      <c r="G275" s="338" t="s">
        <v>154</v>
      </c>
      <c r="H275" s="324">
        <v>241</v>
      </c>
      <c r="I275" s="325">
        <f>SUM(I276)</f>
        <v>0</v>
      </c>
      <c r="J275" s="325">
        <f>SUM(J276)</f>
        <v>0</v>
      </c>
      <c r="K275" s="325">
        <f>SUM(K276)</f>
        <v>0</v>
      </c>
      <c r="L275" s="325">
        <f>SUM(L276)</f>
        <v>0</v>
      </c>
    </row>
    <row r="276" spans="1:13" hidden="1">
      <c r="A276" s="340">
        <v>3</v>
      </c>
      <c r="B276" s="336">
        <v>2</v>
      </c>
      <c r="C276" s="337">
        <v>2</v>
      </c>
      <c r="D276" s="337">
        <v>1</v>
      </c>
      <c r="E276" s="337">
        <v>1</v>
      </c>
      <c r="F276" s="339">
        <v>1</v>
      </c>
      <c r="G276" s="338" t="s">
        <v>154</v>
      </c>
      <c r="H276" s="324">
        <v>242</v>
      </c>
      <c r="I276" s="344">
        <v>0</v>
      </c>
      <c r="J276" s="344">
        <v>0</v>
      </c>
      <c r="K276" s="344">
        <v>0</v>
      </c>
      <c r="L276" s="344">
        <v>0</v>
      </c>
    </row>
    <row r="277" spans="1:13" ht="24" hidden="1" customHeight="1">
      <c r="A277" s="340">
        <v>3</v>
      </c>
      <c r="B277" s="336">
        <v>2</v>
      </c>
      <c r="C277" s="337">
        <v>2</v>
      </c>
      <c r="D277" s="337">
        <v>1</v>
      </c>
      <c r="E277" s="337">
        <v>2</v>
      </c>
      <c r="F277" s="339"/>
      <c r="G277" s="338" t="s">
        <v>177</v>
      </c>
      <c r="H277" s="324">
        <v>243</v>
      </c>
      <c r="I277" s="325">
        <f>SUM(I278:I279)</f>
        <v>0</v>
      </c>
      <c r="J277" s="325">
        <f>SUM(J278:J279)</f>
        <v>0</v>
      </c>
      <c r="K277" s="325">
        <f>SUM(K278:K279)</f>
        <v>0</v>
      </c>
      <c r="L277" s="325">
        <f>SUM(L278:L279)</f>
        <v>0</v>
      </c>
      <c r="M277" s="43"/>
    </row>
    <row r="278" spans="1:13" ht="24" hidden="1" customHeight="1">
      <c r="A278" s="340">
        <v>3</v>
      </c>
      <c r="B278" s="336">
        <v>2</v>
      </c>
      <c r="C278" s="337">
        <v>2</v>
      </c>
      <c r="D278" s="337">
        <v>1</v>
      </c>
      <c r="E278" s="337">
        <v>2</v>
      </c>
      <c r="F278" s="339">
        <v>1</v>
      </c>
      <c r="G278" s="338" t="s">
        <v>156</v>
      </c>
      <c r="H278" s="324">
        <v>244</v>
      </c>
      <c r="I278" s="344">
        <v>0</v>
      </c>
      <c r="J278" s="343">
        <v>0</v>
      </c>
      <c r="K278" s="344">
        <v>0</v>
      </c>
      <c r="L278" s="344">
        <v>0</v>
      </c>
      <c r="M278" s="43"/>
    </row>
    <row r="279" spans="1:13" ht="32.25" hidden="1" customHeight="1">
      <c r="A279" s="340">
        <v>3</v>
      </c>
      <c r="B279" s="336">
        <v>2</v>
      </c>
      <c r="C279" s="337">
        <v>2</v>
      </c>
      <c r="D279" s="337">
        <v>1</v>
      </c>
      <c r="E279" s="337">
        <v>2</v>
      </c>
      <c r="F279" s="339">
        <v>2</v>
      </c>
      <c r="G279" s="338" t="s">
        <v>157</v>
      </c>
      <c r="H279" s="324">
        <v>245</v>
      </c>
      <c r="I279" s="344">
        <v>0</v>
      </c>
      <c r="J279" s="343">
        <v>0</v>
      </c>
      <c r="K279" s="344">
        <v>0</v>
      </c>
      <c r="L279" s="344">
        <v>0</v>
      </c>
      <c r="M279" s="43"/>
    </row>
    <row r="280" spans="1:13" ht="27" hidden="1" customHeight="1">
      <c r="A280" s="340">
        <v>3</v>
      </c>
      <c r="B280" s="336">
        <v>2</v>
      </c>
      <c r="C280" s="337">
        <v>2</v>
      </c>
      <c r="D280" s="337">
        <v>1</v>
      </c>
      <c r="E280" s="337">
        <v>3</v>
      </c>
      <c r="F280" s="339"/>
      <c r="G280" s="338" t="s">
        <v>158</v>
      </c>
      <c r="H280" s="324">
        <v>246</v>
      </c>
      <c r="I280" s="325">
        <f>SUM(I281:I282)</f>
        <v>0</v>
      </c>
      <c r="J280" s="325">
        <f>SUM(J281:J282)</f>
        <v>0</v>
      </c>
      <c r="K280" s="325">
        <f>SUM(K281:K282)</f>
        <v>0</v>
      </c>
      <c r="L280" s="325">
        <f>SUM(L281:L282)</f>
        <v>0</v>
      </c>
      <c r="M280" s="43"/>
    </row>
    <row r="281" spans="1:13" ht="27.75" hidden="1" customHeight="1">
      <c r="A281" s="340">
        <v>3</v>
      </c>
      <c r="B281" s="336">
        <v>2</v>
      </c>
      <c r="C281" s="337">
        <v>2</v>
      </c>
      <c r="D281" s="337">
        <v>1</v>
      </c>
      <c r="E281" s="337">
        <v>3</v>
      </c>
      <c r="F281" s="339">
        <v>1</v>
      </c>
      <c r="G281" s="338" t="s">
        <v>159</v>
      </c>
      <c r="H281" s="324">
        <v>247</v>
      </c>
      <c r="I281" s="344">
        <v>0</v>
      </c>
      <c r="J281" s="343">
        <v>0</v>
      </c>
      <c r="K281" s="344">
        <v>0</v>
      </c>
      <c r="L281" s="344">
        <v>0</v>
      </c>
      <c r="M281" s="43"/>
    </row>
    <row r="282" spans="1:13" ht="27" hidden="1" customHeight="1">
      <c r="A282" s="340">
        <v>3</v>
      </c>
      <c r="B282" s="336">
        <v>2</v>
      </c>
      <c r="C282" s="337">
        <v>2</v>
      </c>
      <c r="D282" s="337">
        <v>1</v>
      </c>
      <c r="E282" s="337">
        <v>3</v>
      </c>
      <c r="F282" s="339">
        <v>2</v>
      </c>
      <c r="G282" s="338" t="s">
        <v>178</v>
      </c>
      <c r="H282" s="324">
        <v>248</v>
      </c>
      <c r="I282" s="344">
        <v>0</v>
      </c>
      <c r="J282" s="343">
        <v>0</v>
      </c>
      <c r="K282" s="344">
        <v>0</v>
      </c>
      <c r="L282" s="344">
        <v>0</v>
      </c>
      <c r="M282" s="43"/>
    </row>
    <row r="283" spans="1:13" ht="25.5" hidden="1" customHeight="1">
      <c r="A283" s="340">
        <v>3</v>
      </c>
      <c r="B283" s="336">
        <v>2</v>
      </c>
      <c r="C283" s="337">
        <v>2</v>
      </c>
      <c r="D283" s="337">
        <v>2</v>
      </c>
      <c r="E283" s="337"/>
      <c r="F283" s="339"/>
      <c r="G283" s="338" t="s">
        <v>179</v>
      </c>
      <c r="H283" s="324">
        <v>249</v>
      </c>
      <c r="I283" s="325">
        <f>I284</f>
        <v>0</v>
      </c>
      <c r="J283" s="326">
        <f>J284</f>
        <v>0</v>
      </c>
      <c r="K283" s="325">
        <f>K284</f>
        <v>0</v>
      </c>
      <c r="L283" s="326">
        <f>L284</f>
        <v>0</v>
      </c>
      <c r="M283" s="43"/>
    </row>
    <row r="284" spans="1:13" ht="32.25" hidden="1" customHeight="1">
      <c r="A284" s="336">
        <v>3</v>
      </c>
      <c r="B284" s="337">
        <v>2</v>
      </c>
      <c r="C284" s="329">
        <v>2</v>
      </c>
      <c r="D284" s="329">
        <v>2</v>
      </c>
      <c r="E284" s="329">
        <v>1</v>
      </c>
      <c r="F284" s="332"/>
      <c r="G284" s="338" t="s">
        <v>179</v>
      </c>
      <c r="H284" s="324">
        <v>250</v>
      </c>
      <c r="I284" s="347">
        <f>SUM(I285:I286)</f>
        <v>0</v>
      </c>
      <c r="J284" s="369">
        <f>SUM(J285:J286)</f>
        <v>0</v>
      </c>
      <c r="K284" s="348">
        <f>SUM(K285:K286)</f>
        <v>0</v>
      </c>
      <c r="L284" s="348">
        <f>SUM(L285:L286)</f>
        <v>0</v>
      </c>
      <c r="M284" s="43"/>
    </row>
    <row r="285" spans="1:13" ht="25.5" hidden="1" customHeight="1">
      <c r="A285" s="336">
        <v>3</v>
      </c>
      <c r="B285" s="337">
        <v>2</v>
      </c>
      <c r="C285" s="337">
        <v>2</v>
      </c>
      <c r="D285" s="337">
        <v>2</v>
      </c>
      <c r="E285" s="337">
        <v>1</v>
      </c>
      <c r="F285" s="339">
        <v>1</v>
      </c>
      <c r="G285" s="338" t="s">
        <v>180</v>
      </c>
      <c r="H285" s="324">
        <v>251</v>
      </c>
      <c r="I285" s="344">
        <v>0</v>
      </c>
      <c r="J285" s="344">
        <v>0</v>
      </c>
      <c r="K285" s="344">
        <v>0</v>
      </c>
      <c r="L285" s="344">
        <v>0</v>
      </c>
      <c r="M285" s="43"/>
    </row>
    <row r="286" spans="1:13" ht="25.5" hidden="1" customHeight="1">
      <c r="A286" s="336">
        <v>3</v>
      </c>
      <c r="B286" s="337">
        <v>2</v>
      </c>
      <c r="C286" s="337">
        <v>2</v>
      </c>
      <c r="D286" s="337">
        <v>2</v>
      </c>
      <c r="E286" s="337">
        <v>1</v>
      </c>
      <c r="F286" s="339">
        <v>2</v>
      </c>
      <c r="G286" s="340" t="s">
        <v>181</v>
      </c>
      <c r="H286" s="324">
        <v>252</v>
      </c>
      <c r="I286" s="344">
        <v>0</v>
      </c>
      <c r="J286" s="344">
        <v>0</v>
      </c>
      <c r="K286" s="344">
        <v>0</v>
      </c>
      <c r="L286" s="344">
        <v>0</v>
      </c>
      <c r="M286" s="43"/>
    </row>
    <row r="287" spans="1:13" ht="25.5" hidden="1" customHeight="1">
      <c r="A287" s="336">
        <v>3</v>
      </c>
      <c r="B287" s="337">
        <v>2</v>
      </c>
      <c r="C287" s="337">
        <v>2</v>
      </c>
      <c r="D287" s="337">
        <v>3</v>
      </c>
      <c r="E287" s="337"/>
      <c r="F287" s="339"/>
      <c r="G287" s="338" t="s">
        <v>182</v>
      </c>
      <c r="H287" s="324">
        <v>253</v>
      </c>
      <c r="I287" s="325">
        <f>I288</f>
        <v>0</v>
      </c>
      <c r="J287" s="367">
        <f>J288</f>
        <v>0</v>
      </c>
      <c r="K287" s="326">
        <f>K288</f>
        <v>0</v>
      </c>
      <c r="L287" s="326">
        <f>L288</f>
        <v>0</v>
      </c>
      <c r="M287" s="43"/>
    </row>
    <row r="288" spans="1:13" ht="30" hidden="1" customHeight="1">
      <c r="A288" s="331">
        <v>3</v>
      </c>
      <c r="B288" s="337">
        <v>2</v>
      </c>
      <c r="C288" s="337">
        <v>2</v>
      </c>
      <c r="D288" s="337">
        <v>3</v>
      </c>
      <c r="E288" s="337">
        <v>1</v>
      </c>
      <c r="F288" s="339"/>
      <c r="G288" s="338" t="s">
        <v>182</v>
      </c>
      <c r="H288" s="324">
        <v>254</v>
      </c>
      <c r="I288" s="325">
        <f>I289+I290</f>
        <v>0</v>
      </c>
      <c r="J288" s="325">
        <f>J289+J290</f>
        <v>0</v>
      </c>
      <c r="K288" s="325">
        <f>K289+K290</f>
        <v>0</v>
      </c>
      <c r="L288" s="325">
        <f>L289+L290</f>
        <v>0</v>
      </c>
      <c r="M288" s="43"/>
    </row>
    <row r="289" spans="1:13" ht="31.5" hidden="1" customHeight="1">
      <c r="A289" s="331">
        <v>3</v>
      </c>
      <c r="B289" s="337">
        <v>2</v>
      </c>
      <c r="C289" s="337">
        <v>2</v>
      </c>
      <c r="D289" s="337">
        <v>3</v>
      </c>
      <c r="E289" s="337">
        <v>1</v>
      </c>
      <c r="F289" s="339">
        <v>1</v>
      </c>
      <c r="G289" s="338" t="s">
        <v>183</v>
      </c>
      <c r="H289" s="324">
        <v>255</v>
      </c>
      <c r="I289" s="344">
        <v>0</v>
      </c>
      <c r="J289" s="344">
        <v>0</v>
      </c>
      <c r="K289" s="344">
        <v>0</v>
      </c>
      <c r="L289" s="344">
        <v>0</v>
      </c>
      <c r="M289" s="43"/>
    </row>
    <row r="290" spans="1:13" ht="25.5" hidden="1" customHeight="1">
      <c r="A290" s="331">
        <v>3</v>
      </c>
      <c r="B290" s="337">
        <v>2</v>
      </c>
      <c r="C290" s="337">
        <v>2</v>
      </c>
      <c r="D290" s="337">
        <v>3</v>
      </c>
      <c r="E290" s="337">
        <v>1</v>
      </c>
      <c r="F290" s="339">
        <v>2</v>
      </c>
      <c r="G290" s="338" t="s">
        <v>184</v>
      </c>
      <c r="H290" s="324">
        <v>256</v>
      </c>
      <c r="I290" s="344">
        <v>0</v>
      </c>
      <c r="J290" s="344">
        <v>0</v>
      </c>
      <c r="K290" s="344">
        <v>0</v>
      </c>
      <c r="L290" s="344">
        <v>0</v>
      </c>
      <c r="M290" s="43"/>
    </row>
    <row r="291" spans="1:13" ht="27" hidden="1" customHeight="1">
      <c r="A291" s="336">
        <v>3</v>
      </c>
      <c r="B291" s="337">
        <v>2</v>
      </c>
      <c r="C291" s="337">
        <v>2</v>
      </c>
      <c r="D291" s="337">
        <v>4</v>
      </c>
      <c r="E291" s="337"/>
      <c r="F291" s="339"/>
      <c r="G291" s="338" t="s">
        <v>185</v>
      </c>
      <c r="H291" s="324">
        <v>257</v>
      </c>
      <c r="I291" s="325">
        <f>I292</f>
        <v>0</v>
      </c>
      <c r="J291" s="367">
        <f>J292</f>
        <v>0</v>
      </c>
      <c r="K291" s="326">
        <f>K292</f>
        <v>0</v>
      </c>
      <c r="L291" s="326">
        <f>L292</f>
        <v>0</v>
      </c>
      <c r="M291" s="43"/>
    </row>
    <row r="292" spans="1:13" hidden="1">
      <c r="A292" s="336">
        <v>3</v>
      </c>
      <c r="B292" s="337">
        <v>2</v>
      </c>
      <c r="C292" s="337">
        <v>2</v>
      </c>
      <c r="D292" s="337">
        <v>4</v>
      </c>
      <c r="E292" s="337">
        <v>1</v>
      </c>
      <c r="F292" s="339"/>
      <c r="G292" s="338" t="s">
        <v>185</v>
      </c>
      <c r="H292" s="324">
        <v>258</v>
      </c>
      <c r="I292" s="325">
        <f>SUM(I293:I294)</f>
        <v>0</v>
      </c>
      <c r="J292" s="367">
        <f>SUM(J293:J294)</f>
        <v>0</v>
      </c>
      <c r="K292" s="326">
        <f>SUM(K293:K294)</f>
        <v>0</v>
      </c>
      <c r="L292" s="326">
        <f>SUM(L293:L294)</f>
        <v>0</v>
      </c>
    </row>
    <row r="293" spans="1:13" ht="30.75" hidden="1" customHeight="1">
      <c r="A293" s="336">
        <v>3</v>
      </c>
      <c r="B293" s="337">
        <v>2</v>
      </c>
      <c r="C293" s="337">
        <v>2</v>
      </c>
      <c r="D293" s="337">
        <v>4</v>
      </c>
      <c r="E293" s="337">
        <v>1</v>
      </c>
      <c r="F293" s="339">
        <v>1</v>
      </c>
      <c r="G293" s="338" t="s">
        <v>186</v>
      </c>
      <c r="H293" s="324">
        <v>259</v>
      </c>
      <c r="I293" s="344">
        <v>0</v>
      </c>
      <c r="J293" s="344">
        <v>0</v>
      </c>
      <c r="K293" s="344">
        <v>0</v>
      </c>
      <c r="L293" s="344">
        <v>0</v>
      </c>
      <c r="M293" s="43"/>
    </row>
    <row r="294" spans="1:13" ht="27.75" hidden="1" customHeight="1">
      <c r="A294" s="331">
        <v>3</v>
      </c>
      <c r="B294" s="329">
        <v>2</v>
      </c>
      <c r="C294" s="329">
        <v>2</v>
      </c>
      <c r="D294" s="329">
        <v>4</v>
      </c>
      <c r="E294" s="329">
        <v>1</v>
      </c>
      <c r="F294" s="332">
        <v>2</v>
      </c>
      <c r="G294" s="340" t="s">
        <v>187</v>
      </c>
      <c r="H294" s="324">
        <v>260</v>
      </c>
      <c r="I294" s="344">
        <v>0</v>
      </c>
      <c r="J294" s="344">
        <v>0</v>
      </c>
      <c r="K294" s="344">
        <v>0</v>
      </c>
      <c r="L294" s="344">
        <v>0</v>
      </c>
      <c r="M294" s="43"/>
    </row>
    <row r="295" spans="1:13" ht="28.5" hidden="1" customHeight="1">
      <c r="A295" s="336">
        <v>3</v>
      </c>
      <c r="B295" s="337">
        <v>2</v>
      </c>
      <c r="C295" s="337">
        <v>2</v>
      </c>
      <c r="D295" s="337">
        <v>5</v>
      </c>
      <c r="E295" s="337"/>
      <c r="F295" s="339"/>
      <c r="G295" s="338" t="s">
        <v>188</v>
      </c>
      <c r="H295" s="324">
        <v>261</v>
      </c>
      <c r="I295" s="325">
        <f t="shared" ref="I295:L296" si="27">I296</f>
        <v>0</v>
      </c>
      <c r="J295" s="367">
        <f t="shared" si="27"/>
        <v>0</v>
      </c>
      <c r="K295" s="326">
        <f t="shared" si="27"/>
        <v>0</v>
      </c>
      <c r="L295" s="326">
        <f t="shared" si="27"/>
        <v>0</v>
      </c>
      <c r="M295" s="43"/>
    </row>
    <row r="296" spans="1:13" ht="26.25" hidden="1" customHeight="1">
      <c r="A296" s="336">
        <v>3</v>
      </c>
      <c r="B296" s="337">
        <v>2</v>
      </c>
      <c r="C296" s="337">
        <v>2</v>
      </c>
      <c r="D296" s="337">
        <v>5</v>
      </c>
      <c r="E296" s="337">
        <v>1</v>
      </c>
      <c r="F296" s="339"/>
      <c r="G296" s="338" t="s">
        <v>188</v>
      </c>
      <c r="H296" s="324">
        <v>262</v>
      </c>
      <c r="I296" s="325">
        <f t="shared" si="27"/>
        <v>0</v>
      </c>
      <c r="J296" s="367">
        <f t="shared" si="27"/>
        <v>0</v>
      </c>
      <c r="K296" s="326">
        <f t="shared" si="27"/>
        <v>0</v>
      </c>
      <c r="L296" s="326">
        <f t="shared" si="27"/>
        <v>0</v>
      </c>
      <c r="M296" s="43"/>
    </row>
    <row r="297" spans="1:13" ht="26.25" hidden="1" customHeight="1">
      <c r="A297" s="336">
        <v>3</v>
      </c>
      <c r="B297" s="337">
        <v>2</v>
      </c>
      <c r="C297" s="337">
        <v>2</v>
      </c>
      <c r="D297" s="337">
        <v>5</v>
      </c>
      <c r="E297" s="337">
        <v>1</v>
      </c>
      <c r="F297" s="339">
        <v>1</v>
      </c>
      <c r="G297" s="338" t="s">
        <v>188</v>
      </c>
      <c r="H297" s="324">
        <v>263</v>
      </c>
      <c r="I297" s="344">
        <v>0</v>
      </c>
      <c r="J297" s="344">
        <v>0</v>
      </c>
      <c r="K297" s="344">
        <v>0</v>
      </c>
      <c r="L297" s="344">
        <v>0</v>
      </c>
      <c r="M297" s="43"/>
    </row>
    <row r="298" spans="1:13" ht="26.25" hidden="1" customHeight="1">
      <c r="A298" s="336">
        <v>3</v>
      </c>
      <c r="B298" s="337">
        <v>2</v>
      </c>
      <c r="C298" s="337">
        <v>2</v>
      </c>
      <c r="D298" s="337">
        <v>6</v>
      </c>
      <c r="E298" s="337"/>
      <c r="F298" s="339"/>
      <c r="G298" s="338" t="s">
        <v>171</v>
      </c>
      <c r="H298" s="324">
        <v>264</v>
      </c>
      <c r="I298" s="325">
        <f t="shared" ref="I298:L299" si="28">I299</f>
        <v>0</v>
      </c>
      <c r="J298" s="400">
        <f t="shared" si="28"/>
        <v>0</v>
      </c>
      <c r="K298" s="326">
        <f t="shared" si="28"/>
        <v>0</v>
      </c>
      <c r="L298" s="326">
        <f t="shared" si="28"/>
        <v>0</v>
      </c>
      <c r="M298" s="43"/>
    </row>
    <row r="299" spans="1:13" ht="30" hidden="1" customHeight="1">
      <c r="A299" s="336">
        <v>3</v>
      </c>
      <c r="B299" s="337">
        <v>2</v>
      </c>
      <c r="C299" s="337">
        <v>2</v>
      </c>
      <c r="D299" s="337">
        <v>6</v>
      </c>
      <c r="E299" s="337">
        <v>1</v>
      </c>
      <c r="F299" s="339"/>
      <c r="G299" s="338" t="s">
        <v>171</v>
      </c>
      <c r="H299" s="324">
        <v>265</v>
      </c>
      <c r="I299" s="325">
        <f t="shared" si="28"/>
        <v>0</v>
      </c>
      <c r="J299" s="400">
        <f t="shared" si="28"/>
        <v>0</v>
      </c>
      <c r="K299" s="326">
        <f t="shared" si="28"/>
        <v>0</v>
      </c>
      <c r="L299" s="326">
        <f t="shared" si="28"/>
        <v>0</v>
      </c>
      <c r="M299" s="43"/>
    </row>
    <row r="300" spans="1:13" ht="24.75" hidden="1" customHeight="1">
      <c r="A300" s="336">
        <v>3</v>
      </c>
      <c r="B300" s="359">
        <v>2</v>
      </c>
      <c r="C300" s="359">
        <v>2</v>
      </c>
      <c r="D300" s="337">
        <v>6</v>
      </c>
      <c r="E300" s="359">
        <v>1</v>
      </c>
      <c r="F300" s="360">
        <v>1</v>
      </c>
      <c r="G300" s="361" t="s">
        <v>171</v>
      </c>
      <c r="H300" s="324">
        <v>266</v>
      </c>
      <c r="I300" s="344">
        <v>0</v>
      </c>
      <c r="J300" s="344">
        <v>0</v>
      </c>
      <c r="K300" s="344">
        <v>0</v>
      </c>
      <c r="L300" s="344">
        <v>0</v>
      </c>
      <c r="M300" s="43"/>
    </row>
    <row r="301" spans="1:13" ht="29.25" hidden="1" customHeight="1">
      <c r="A301" s="340">
        <v>3</v>
      </c>
      <c r="B301" s="336">
        <v>2</v>
      </c>
      <c r="C301" s="337">
        <v>2</v>
      </c>
      <c r="D301" s="337">
        <v>7</v>
      </c>
      <c r="E301" s="337"/>
      <c r="F301" s="339"/>
      <c r="G301" s="338" t="s">
        <v>172</v>
      </c>
      <c r="H301" s="324">
        <v>267</v>
      </c>
      <c r="I301" s="325">
        <f>I302</f>
        <v>0</v>
      </c>
      <c r="J301" s="400">
        <f>J302</f>
        <v>0</v>
      </c>
      <c r="K301" s="326">
        <f>K302</f>
        <v>0</v>
      </c>
      <c r="L301" s="326">
        <f>L302</f>
        <v>0</v>
      </c>
      <c r="M301" s="43"/>
    </row>
    <row r="302" spans="1:13" ht="26.25" hidden="1" customHeight="1">
      <c r="A302" s="340">
        <v>3</v>
      </c>
      <c r="B302" s="336">
        <v>2</v>
      </c>
      <c r="C302" s="337">
        <v>2</v>
      </c>
      <c r="D302" s="337">
        <v>7</v>
      </c>
      <c r="E302" s="337">
        <v>1</v>
      </c>
      <c r="F302" s="339"/>
      <c r="G302" s="338" t="s">
        <v>172</v>
      </c>
      <c r="H302" s="324">
        <v>268</v>
      </c>
      <c r="I302" s="325">
        <f>I303+I304</f>
        <v>0</v>
      </c>
      <c r="J302" s="325">
        <f>J303+J304</f>
        <v>0</v>
      </c>
      <c r="K302" s="325">
        <f>K303+K304</f>
        <v>0</v>
      </c>
      <c r="L302" s="325">
        <f>L303+L304</f>
        <v>0</v>
      </c>
      <c r="M302" s="43"/>
    </row>
    <row r="303" spans="1:13" ht="27.75" hidden="1" customHeight="1">
      <c r="A303" s="340">
        <v>3</v>
      </c>
      <c r="B303" s="336">
        <v>2</v>
      </c>
      <c r="C303" s="336">
        <v>2</v>
      </c>
      <c r="D303" s="337">
        <v>7</v>
      </c>
      <c r="E303" s="337">
        <v>1</v>
      </c>
      <c r="F303" s="339">
        <v>1</v>
      </c>
      <c r="G303" s="338" t="s">
        <v>173</v>
      </c>
      <c r="H303" s="324">
        <v>269</v>
      </c>
      <c r="I303" s="344">
        <v>0</v>
      </c>
      <c r="J303" s="344">
        <v>0</v>
      </c>
      <c r="K303" s="344">
        <v>0</v>
      </c>
      <c r="L303" s="344">
        <v>0</v>
      </c>
      <c r="M303" s="43"/>
    </row>
    <row r="304" spans="1:13" ht="25.5" hidden="1" customHeight="1">
      <c r="A304" s="340">
        <v>3</v>
      </c>
      <c r="B304" s="336">
        <v>2</v>
      </c>
      <c r="C304" s="336">
        <v>2</v>
      </c>
      <c r="D304" s="337">
        <v>7</v>
      </c>
      <c r="E304" s="337">
        <v>1</v>
      </c>
      <c r="F304" s="339">
        <v>2</v>
      </c>
      <c r="G304" s="338" t="s">
        <v>174</v>
      </c>
      <c r="H304" s="324">
        <v>270</v>
      </c>
      <c r="I304" s="344">
        <v>0</v>
      </c>
      <c r="J304" s="344">
        <v>0</v>
      </c>
      <c r="K304" s="344">
        <v>0</v>
      </c>
      <c r="L304" s="344">
        <v>0</v>
      </c>
      <c r="M304" s="43"/>
    </row>
    <row r="305" spans="1:13" ht="30" hidden="1" customHeight="1">
      <c r="A305" s="345">
        <v>3</v>
      </c>
      <c r="B305" s="345">
        <v>3</v>
      </c>
      <c r="C305" s="320"/>
      <c r="D305" s="321"/>
      <c r="E305" s="321"/>
      <c r="F305" s="323"/>
      <c r="G305" s="322" t="s">
        <v>189</v>
      </c>
      <c r="H305" s="324">
        <v>271</v>
      </c>
      <c r="I305" s="325">
        <f>SUM(I306+I338)</f>
        <v>0</v>
      </c>
      <c r="J305" s="400">
        <f>SUM(J306+J338)</f>
        <v>0</v>
      </c>
      <c r="K305" s="326">
        <f>SUM(K306+K338)</f>
        <v>0</v>
      </c>
      <c r="L305" s="326">
        <f>SUM(L306+L338)</f>
        <v>0</v>
      </c>
      <c r="M305" s="43"/>
    </row>
    <row r="306" spans="1:13" ht="40.5" hidden="1" customHeight="1">
      <c r="A306" s="340">
        <v>3</v>
      </c>
      <c r="B306" s="340">
        <v>3</v>
      </c>
      <c r="C306" s="336">
        <v>1</v>
      </c>
      <c r="D306" s="337"/>
      <c r="E306" s="337"/>
      <c r="F306" s="339"/>
      <c r="G306" s="338" t="s">
        <v>190</v>
      </c>
      <c r="H306" s="324">
        <v>272</v>
      </c>
      <c r="I306" s="325">
        <f>SUM(I307+I316+I320+I324+I328+I331+I334)</f>
        <v>0</v>
      </c>
      <c r="J306" s="400">
        <f>SUM(J307+J316+J320+J324+J328+J331+J334)</f>
        <v>0</v>
      </c>
      <c r="K306" s="326">
        <f>SUM(K307+K316+K320+K324+K328+K331+K334)</f>
        <v>0</v>
      </c>
      <c r="L306" s="326">
        <f>SUM(L307+L316+L320+L324+L328+L331+L334)</f>
        <v>0</v>
      </c>
      <c r="M306" s="43"/>
    </row>
    <row r="307" spans="1:13" ht="29.25" hidden="1" customHeight="1">
      <c r="A307" s="340">
        <v>3</v>
      </c>
      <c r="B307" s="340">
        <v>3</v>
      </c>
      <c r="C307" s="336">
        <v>1</v>
      </c>
      <c r="D307" s="337">
        <v>1</v>
      </c>
      <c r="E307" s="337"/>
      <c r="F307" s="339"/>
      <c r="G307" s="338" t="s">
        <v>176</v>
      </c>
      <c r="H307" s="324">
        <v>273</v>
      </c>
      <c r="I307" s="325">
        <f>SUM(I308+I310+I313)</f>
        <v>0</v>
      </c>
      <c r="J307" s="325">
        <f>SUM(J308+J310+J313)</f>
        <v>0</v>
      </c>
      <c r="K307" s="325">
        <f>SUM(K308+K310+K313)</f>
        <v>0</v>
      </c>
      <c r="L307" s="325">
        <f>SUM(L308+L310+L313)</f>
        <v>0</v>
      </c>
      <c r="M307" s="43"/>
    </row>
    <row r="308" spans="1:13" ht="27" hidden="1" customHeight="1">
      <c r="A308" s="340">
        <v>3</v>
      </c>
      <c r="B308" s="340">
        <v>3</v>
      </c>
      <c r="C308" s="336">
        <v>1</v>
      </c>
      <c r="D308" s="337">
        <v>1</v>
      </c>
      <c r="E308" s="337">
        <v>1</v>
      </c>
      <c r="F308" s="339"/>
      <c r="G308" s="338" t="s">
        <v>154</v>
      </c>
      <c r="H308" s="324">
        <v>274</v>
      </c>
      <c r="I308" s="325">
        <f>SUM(I309:I309)</f>
        <v>0</v>
      </c>
      <c r="J308" s="400">
        <f>SUM(J309:J309)</f>
        <v>0</v>
      </c>
      <c r="K308" s="326">
        <f>SUM(K309:K309)</f>
        <v>0</v>
      </c>
      <c r="L308" s="326">
        <f>SUM(L309:L309)</f>
        <v>0</v>
      </c>
      <c r="M308" s="43"/>
    </row>
    <row r="309" spans="1:13" ht="28.5" hidden="1" customHeight="1">
      <c r="A309" s="340">
        <v>3</v>
      </c>
      <c r="B309" s="340">
        <v>3</v>
      </c>
      <c r="C309" s="336">
        <v>1</v>
      </c>
      <c r="D309" s="337">
        <v>1</v>
      </c>
      <c r="E309" s="337">
        <v>1</v>
      </c>
      <c r="F309" s="339">
        <v>1</v>
      </c>
      <c r="G309" s="338" t="s">
        <v>154</v>
      </c>
      <c r="H309" s="324">
        <v>275</v>
      </c>
      <c r="I309" s="344">
        <v>0</v>
      </c>
      <c r="J309" s="344">
        <v>0</v>
      </c>
      <c r="K309" s="344">
        <v>0</v>
      </c>
      <c r="L309" s="344">
        <v>0</v>
      </c>
      <c r="M309" s="43"/>
    </row>
    <row r="310" spans="1:13" ht="31.5" hidden="1" customHeight="1">
      <c r="A310" s="340">
        <v>3</v>
      </c>
      <c r="B310" s="340">
        <v>3</v>
      </c>
      <c r="C310" s="336">
        <v>1</v>
      </c>
      <c r="D310" s="337">
        <v>1</v>
      </c>
      <c r="E310" s="337">
        <v>2</v>
      </c>
      <c r="F310" s="339"/>
      <c r="G310" s="338" t="s">
        <v>177</v>
      </c>
      <c r="H310" s="324">
        <v>276</v>
      </c>
      <c r="I310" s="325">
        <f>SUM(I311:I312)</f>
        <v>0</v>
      </c>
      <c r="J310" s="325">
        <f>SUM(J311:J312)</f>
        <v>0</v>
      </c>
      <c r="K310" s="325">
        <f>SUM(K311:K312)</f>
        <v>0</v>
      </c>
      <c r="L310" s="325">
        <f>SUM(L311:L312)</f>
        <v>0</v>
      </c>
      <c r="M310" s="43"/>
    </row>
    <row r="311" spans="1:13" ht="25.5" hidden="1" customHeight="1">
      <c r="A311" s="340">
        <v>3</v>
      </c>
      <c r="B311" s="340">
        <v>3</v>
      </c>
      <c r="C311" s="336">
        <v>1</v>
      </c>
      <c r="D311" s="337">
        <v>1</v>
      </c>
      <c r="E311" s="337">
        <v>2</v>
      </c>
      <c r="F311" s="339">
        <v>1</v>
      </c>
      <c r="G311" s="338" t="s">
        <v>156</v>
      </c>
      <c r="H311" s="324">
        <v>277</v>
      </c>
      <c r="I311" s="344">
        <v>0</v>
      </c>
      <c r="J311" s="344">
        <v>0</v>
      </c>
      <c r="K311" s="344">
        <v>0</v>
      </c>
      <c r="L311" s="344">
        <v>0</v>
      </c>
      <c r="M311" s="43"/>
    </row>
    <row r="312" spans="1:13" ht="29.25" hidden="1" customHeight="1">
      <c r="A312" s="340">
        <v>3</v>
      </c>
      <c r="B312" s="340">
        <v>3</v>
      </c>
      <c r="C312" s="336">
        <v>1</v>
      </c>
      <c r="D312" s="337">
        <v>1</v>
      </c>
      <c r="E312" s="337">
        <v>2</v>
      </c>
      <c r="F312" s="339">
        <v>2</v>
      </c>
      <c r="G312" s="338" t="s">
        <v>157</v>
      </c>
      <c r="H312" s="324">
        <v>278</v>
      </c>
      <c r="I312" s="344">
        <v>0</v>
      </c>
      <c r="J312" s="344">
        <v>0</v>
      </c>
      <c r="K312" s="344">
        <v>0</v>
      </c>
      <c r="L312" s="344">
        <v>0</v>
      </c>
      <c r="M312" s="43"/>
    </row>
    <row r="313" spans="1:13" ht="28.5" hidden="1" customHeight="1">
      <c r="A313" s="340">
        <v>3</v>
      </c>
      <c r="B313" s="340">
        <v>3</v>
      </c>
      <c r="C313" s="336">
        <v>1</v>
      </c>
      <c r="D313" s="337">
        <v>1</v>
      </c>
      <c r="E313" s="337">
        <v>3</v>
      </c>
      <c r="F313" s="339"/>
      <c r="G313" s="338" t="s">
        <v>158</v>
      </c>
      <c r="H313" s="324">
        <v>279</v>
      </c>
      <c r="I313" s="325">
        <f>SUM(I314:I315)</f>
        <v>0</v>
      </c>
      <c r="J313" s="325">
        <f>SUM(J314:J315)</f>
        <v>0</v>
      </c>
      <c r="K313" s="325">
        <f>SUM(K314:K315)</f>
        <v>0</v>
      </c>
      <c r="L313" s="325">
        <f>SUM(L314:L315)</f>
        <v>0</v>
      </c>
      <c r="M313" s="43"/>
    </row>
    <row r="314" spans="1:13" ht="24.75" hidden="1" customHeight="1">
      <c r="A314" s="340">
        <v>3</v>
      </c>
      <c r="B314" s="340">
        <v>3</v>
      </c>
      <c r="C314" s="336">
        <v>1</v>
      </c>
      <c r="D314" s="337">
        <v>1</v>
      </c>
      <c r="E314" s="337">
        <v>3</v>
      </c>
      <c r="F314" s="339">
        <v>1</v>
      </c>
      <c r="G314" s="338" t="s">
        <v>159</v>
      </c>
      <c r="H314" s="324">
        <v>280</v>
      </c>
      <c r="I314" s="344">
        <v>0</v>
      </c>
      <c r="J314" s="344">
        <v>0</v>
      </c>
      <c r="K314" s="344">
        <v>0</v>
      </c>
      <c r="L314" s="344">
        <v>0</v>
      </c>
      <c r="M314" s="43"/>
    </row>
    <row r="315" spans="1:13" ht="22.5" hidden="1" customHeight="1">
      <c r="A315" s="340">
        <v>3</v>
      </c>
      <c r="B315" s="340">
        <v>3</v>
      </c>
      <c r="C315" s="336">
        <v>1</v>
      </c>
      <c r="D315" s="337">
        <v>1</v>
      </c>
      <c r="E315" s="337">
        <v>3</v>
      </c>
      <c r="F315" s="339">
        <v>2</v>
      </c>
      <c r="G315" s="338" t="s">
        <v>178</v>
      </c>
      <c r="H315" s="324">
        <v>281</v>
      </c>
      <c r="I315" s="344">
        <v>0</v>
      </c>
      <c r="J315" s="344">
        <v>0</v>
      </c>
      <c r="K315" s="344">
        <v>0</v>
      </c>
      <c r="L315" s="344">
        <v>0</v>
      </c>
      <c r="M315" s="43"/>
    </row>
    <row r="316" spans="1:13" hidden="1">
      <c r="A316" s="357">
        <v>3</v>
      </c>
      <c r="B316" s="331">
        <v>3</v>
      </c>
      <c r="C316" s="336">
        <v>1</v>
      </c>
      <c r="D316" s="337">
        <v>2</v>
      </c>
      <c r="E316" s="337"/>
      <c r="F316" s="339"/>
      <c r="G316" s="338" t="s">
        <v>191</v>
      </c>
      <c r="H316" s="324">
        <v>282</v>
      </c>
      <c r="I316" s="325">
        <f>I317</f>
        <v>0</v>
      </c>
      <c r="J316" s="400">
        <f>J317</f>
        <v>0</v>
      </c>
      <c r="K316" s="326">
        <f>K317</f>
        <v>0</v>
      </c>
      <c r="L316" s="326">
        <f>L317</f>
        <v>0</v>
      </c>
    </row>
    <row r="317" spans="1:13" ht="26.25" hidden="1" customHeight="1">
      <c r="A317" s="357">
        <v>3</v>
      </c>
      <c r="B317" s="357">
        <v>3</v>
      </c>
      <c r="C317" s="331">
        <v>1</v>
      </c>
      <c r="D317" s="329">
        <v>2</v>
      </c>
      <c r="E317" s="329">
        <v>1</v>
      </c>
      <c r="F317" s="332"/>
      <c r="G317" s="338" t="s">
        <v>191</v>
      </c>
      <c r="H317" s="324">
        <v>283</v>
      </c>
      <c r="I317" s="347">
        <f>SUM(I318:I319)</f>
        <v>0</v>
      </c>
      <c r="J317" s="401">
        <f>SUM(J318:J319)</f>
        <v>0</v>
      </c>
      <c r="K317" s="348">
        <f>SUM(K318:K319)</f>
        <v>0</v>
      </c>
      <c r="L317" s="348">
        <f>SUM(L318:L319)</f>
        <v>0</v>
      </c>
      <c r="M317" s="43"/>
    </row>
    <row r="318" spans="1:13" ht="25.5" hidden="1" customHeight="1">
      <c r="A318" s="340">
        <v>3</v>
      </c>
      <c r="B318" s="340">
        <v>3</v>
      </c>
      <c r="C318" s="336">
        <v>1</v>
      </c>
      <c r="D318" s="337">
        <v>2</v>
      </c>
      <c r="E318" s="337">
        <v>1</v>
      </c>
      <c r="F318" s="339">
        <v>1</v>
      </c>
      <c r="G318" s="338" t="s">
        <v>192</v>
      </c>
      <c r="H318" s="324">
        <v>284</v>
      </c>
      <c r="I318" s="344">
        <v>0</v>
      </c>
      <c r="J318" s="344">
        <v>0</v>
      </c>
      <c r="K318" s="344">
        <v>0</v>
      </c>
      <c r="L318" s="344">
        <v>0</v>
      </c>
      <c r="M318" s="43"/>
    </row>
    <row r="319" spans="1:13" ht="24" hidden="1" customHeight="1">
      <c r="A319" s="349">
        <v>3</v>
      </c>
      <c r="B319" s="384">
        <v>3</v>
      </c>
      <c r="C319" s="358">
        <v>1</v>
      </c>
      <c r="D319" s="359">
        <v>2</v>
      </c>
      <c r="E319" s="359">
        <v>1</v>
      </c>
      <c r="F319" s="360">
        <v>2</v>
      </c>
      <c r="G319" s="361" t="s">
        <v>193</v>
      </c>
      <c r="H319" s="324">
        <v>285</v>
      </c>
      <c r="I319" s="344">
        <v>0</v>
      </c>
      <c r="J319" s="344">
        <v>0</v>
      </c>
      <c r="K319" s="344">
        <v>0</v>
      </c>
      <c r="L319" s="344">
        <v>0</v>
      </c>
      <c r="M319" s="43"/>
    </row>
    <row r="320" spans="1:13" ht="27.75" hidden="1" customHeight="1">
      <c r="A320" s="336">
        <v>3</v>
      </c>
      <c r="B320" s="338">
        <v>3</v>
      </c>
      <c r="C320" s="336">
        <v>1</v>
      </c>
      <c r="D320" s="337">
        <v>3</v>
      </c>
      <c r="E320" s="337"/>
      <c r="F320" s="339"/>
      <c r="G320" s="338" t="s">
        <v>194</v>
      </c>
      <c r="H320" s="324">
        <v>286</v>
      </c>
      <c r="I320" s="325">
        <f>I321</f>
        <v>0</v>
      </c>
      <c r="J320" s="400">
        <f>J321</f>
        <v>0</v>
      </c>
      <c r="K320" s="326">
        <f>K321</f>
        <v>0</v>
      </c>
      <c r="L320" s="326">
        <f>L321</f>
        <v>0</v>
      </c>
      <c r="M320" s="43"/>
    </row>
    <row r="321" spans="1:13" ht="24" hidden="1" customHeight="1">
      <c r="A321" s="336">
        <v>3</v>
      </c>
      <c r="B321" s="361">
        <v>3</v>
      </c>
      <c r="C321" s="358">
        <v>1</v>
      </c>
      <c r="D321" s="359">
        <v>3</v>
      </c>
      <c r="E321" s="359">
        <v>1</v>
      </c>
      <c r="F321" s="360"/>
      <c r="G321" s="338" t="s">
        <v>194</v>
      </c>
      <c r="H321" s="324">
        <v>287</v>
      </c>
      <c r="I321" s="326">
        <f>I322+I323</f>
        <v>0</v>
      </c>
      <c r="J321" s="326">
        <f>J322+J323</f>
        <v>0</v>
      </c>
      <c r="K321" s="326">
        <f>K322+K323</f>
        <v>0</v>
      </c>
      <c r="L321" s="326">
        <f>L322+L323</f>
        <v>0</v>
      </c>
      <c r="M321" s="43"/>
    </row>
    <row r="322" spans="1:13" ht="27" hidden="1" customHeight="1">
      <c r="A322" s="336">
        <v>3</v>
      </c>
      <c r="B322" s="338">
        <v>3</v>
      </c>
      <c r="C322" s="336">
        <v>1</v>
      </c>
      <c r="D322" s="337">
        <v>3</v>
      </c>
      <c r="E322" s="337">
        <v>1</v>
      </c>
      <c r="F322" s="339">
        <v>1</v>
      </c>
      <c r="G322" s="338" t="s">
        <v>195</v>
      </c>
      <c r="H322" s="324">
        <v>288</v>
      </c>
      <c r="I322" s="389">
        <v>0</v>
      </c>
      <c r="J322" s="389">
        <v>0</v>
      </c>
      <c r="K322" s="389">
        <v>0</v>
      </c>
      <c r="L322" s="388">
        <v>0</v>
      </c>
      <c r="M322" s="43"/>
    </row>
    <row r="323" spans="1:13" ht="26.25" hidden="1" customHeight="1">
      <c r="A323" s="336">
        <v>3</v>
      </c>
      <c r="B323" s="338">
        <v>3</v>
      </c>
      <c r="C323" s="336">
        <v>1</v>
      </c>
      <c r="D323" s="337">
        <v>3</v>
      </c>
      <c r="E323" s="337">
        <v>1</v>
      </c>
      <c r="F323" s="339">
        <v>2</v>
      </c>
      <c r="G323" s="338" t="s">
        <v>196</v>
      </c>
      <c r="H323" s="324">
        <v>289</v>
      </c>
      <c r="I323" s="344">
        <v>0</v>
      </c>
      <c r="J323" s="344">
        <v>0</v>
      </c>
      <c r="K323" s="344">
        <v>0</v>
      </c>
      <c r="L323" s="344">
        <v>0</v>
      </c>
      <c r="M323" s="43"/>
    </row>
    <row r="324" spans="1:13" hidden="1">
      <c r="A324" s="336">
        <v>3</v>
      </c>
      <c r="B324" s="338">
        <v>3</v>
      </c>
      <c r="C324" s="336">
        <v>1</v>
      </c>
      <c r="D324" s="337">
        <v>4</v>
      </c>
      <c r="E324" s="337"/>
      <c r="F324" s="339"/>
      <c r="G324" s="338" t="s">
        <v>197</v>
      </c>
      <c r="H324" s="324">
        <v>290</v>
      </c>
      <c r="I324" s="325">
        <f>I325</f>
        <v>0</v>
      </c>
      <c r="J324" s="400">
        <f>J325</f>
        <v>0</v>
      </c>
      <c r="K324" s="326">
        <f>K325</f>
        <v>0</v>
      </c>
      <c r="L324" s="326">
        <f>L325</f>
        <v>0</v>
      </c>
    </row>
    <row r="325" spans="1:13" ht="31.5" hidden="1" customHeight="1">
      <c r="A325" s="340">
        <v>3</v>
      </c>
      <c r="B325" s="336">
        <v>3</v>
      </c>
      <c r="C325" s="337">
        <v>1</v>
      </c>
      <c r="D325" s="337">
        <v>4</v>
      </c>
      <c r="E325" s="337">
        <v>1</v>
      </c>
      <c r="F325" s="339"/>
      <c r="G325" s="338" t="s">
        <v>197</v>
      </c>
      <c r="H325" s="324">
        <v>291</v>
      </c>
      <c r="I325" s="325">
        <f>SUM(I326:I327)</f>
        <v>0</v>
      </c>
      <c r="J325" s="325">
        <f>SUM(J326:J327)</f>
        <v>0</v>
      </c>
      <c r="K325" s="325">
        <f>SUM(K326:K327)</f>
        <v>0</v>
      </c>
      <c r="L325" s="325">
        <f>SUM(L326:L327)</f>
        <v>0</v>
      </c>
      <c r="M325" s="43"/>
    </row>
    <row r="326" spans="1:13" hidden="1">
      <c r="A326" s="340">
        <v>3</v>
      </c>
      <c r="B326" s="336">
        <v>3</v>
      </c>
      <c r="C326" s="337">
        <v>1</v>
      </c>
      <c r="D326" s="337">
        <v>4</v>
      </c>
      <c r="E326" s="337">
        <v>1</v>
      </c>
      <c r="F326" s="339">
        <v>1</v>
      </c>
      <c r="G326" s="338" t="s">
        <v>198</v>
      </c>
      <c r="H326" s="324">
        <v>292</v>
      </c>
      <c r="I326" s="343">
        <v>0</v>
      </c>
      <c r="J326" s="344">
        <v>0</v>
      </c>
      <c r="K326" s="344">
        <v>0</v>
      </c>
      <c r="L326" s="343">
        <v>0</v>
      </c>
    </row>
    <row r="327" spans="1:13" ht="30.75" hidden="1" customHeight="1">
      <c r="A327" s="336">
        <v>3</v>
      </c>
      <c r="B327" s="337">
        <v>3</v>
      </c>
      <c r="C327" s="337">
        <v>1</v>
      </c>
      <c r="D327" s="337">
        <v>4</v>
      </c>
      <c r="E327" s="337">
        <v>1</v>
      </c>
      <c r="F327" s="339">
        <v>2</v>
      </c>
      <c r="G327" s="338" t="s">
        <v>199</v>
      </c>
      <c r="H327" s="324">
        <v>293</v>
      </c>
      <c r="I327" s="344">
        <v>0</v>
      </c>
      <c r="J327" s="389">
        <v>0</v>
      </c>
      <c r="K327" s="389">
        <v>0</v>
      </c>
      <c r="L327" s="388">
        <v>0</v>
      </c>
      <c r="M327" s="43"/>
    </row>
    <row r="328" spans="1:13" ht="26.25" hidden="1" customHeight="1">
      <c r="A328" s="336">
        <v>3</v>
      </c>
      <c r="B328" s="337">
        <v>3</v>
      </c>
      <c r="C328" s="337">
        <v>1</v>
      </c>
      <c r="D328" s="337">
        <v>5</v>
      </c>
      <c r="E328" s="337"/>
      <c r="F328" s="339"/>
      <c r="G328" s="338" t="s">
        <v>200</v>
      </c>
      <c r="H328" s="324">
        <v>294</v>
      </c>
      <c r="I328" s="348">
        <f t="shared" ref="I328:L329" si="29">I329</f>
        <v>0</v>
      </c>
      <c r="J328" s="400">
        <f t="shared" si="29"/>
        <v>0</v>
      </c>
      <c r="K328" s="326">
        <f t="shared" si="29"/>
        <v>0</v>
      </c>
      <c r="L328" s="326">
        <f t="shared" si="29"/>
        <v>0</v>
      </c>
      <c r="M328" s="43"/>
    </row>
    <row r="329" spans="1:13" ht="30" hidden="1" customHeight="1">
      <c r="A329" s="331">
        <v>3</v>
      </c>
      <c r="B329" s="359">
        <v>3</v>
      </c>
      <c r="C329" s="359">
        <v>1</v>
      </c>
      <c r="D329" s="359">
        <v>5</v>
      </c>
      <c r="E329" s="359">
        <v>1</v>
      </c>
      <c r="F329" s="360"/>
      <c r="G329" s="338" t="s">
        <v>200</v>
      </c>
      <c r="H329" s="324">
        <v>295</v>
      </c>
      <c r="I329" s="326">
        <f t="shared" si="29"/>
        <v>0</v>
      </c>
      <c r="J329" s="401">
        <f t="shared" si="29"/>
        <v>0</v>
      </c>
      <c r="K329" s="348">
        <f t="shared" si="29"/>
        <v>0</v>
      </c>
      <c r="L329" s="348">
        <f t="shared" si="29"/>
        <v>0</v>
      </c>
      <c r="M329" s="43"/>
    </row>
    <row r="330" spans="1:13" ht="30" hidden="1" customHeight="1">
      <c r="A330" s="336">
        <v>3</v>
      </c>
      <c r="B330" s="337">
        <v>3</v>
      </c>
      <c r="C330" s="337">
        <v>1</v>
      </c>
      <c r="D330" s="337">
        <v>5</v>
      </c>
      <c r="E330" s="337">
        <v>1</v>
      </c>
      <c r="F330" s="339">
        <v>1</v>
      </c>
      <c r="G330" s="338" t="s">
        <v>201</v>
      </c>
      <c r="H330" s="324">
        <v>296</v>
      </c>
      <c r="I330" s="344">
        <v>0</v>
      </c>
      <c r="J330" s="389">
        <v>0</v>
      </c>
      <c r="K330" s="389">
        <v>0</v>
      </c>
      <c r="L330" s="388">
        <v>0</v>
      </c>
      <c r="M330" s="43"/>
    </row>
    <row r="331" spans="1:13" ht="30" hidden="1" customHeight="1">
      <c r="A331" s="336">
        <v>3</v>
      </c>
      <c r="B331" s="337">
        <v>3</v>
      </c>
      <c r="C331" s="337">
        <v>1</v>
      </c>
      <c r="D331" s="337">
        <v>6</v>
      </c>
      <c r="E331" s="337"/>
      <c r="F331" s="339"/>
      <c r="G331" s="338" t="s">
        <v>171</v>
      </c>
      <c r="H331" s="324">
        <v>297</v>
      </c>
      <c r="I331" s="326">
        <f t="shared" ref="I331:L332" si="30">I332</f>
        <v>0</v>
      </c>
      <c r="J331" s="400">
        <f t="shared" si="30"/>
        <v>0</v>
      </c>
      <c r="K331" s="326">
        <f t="shared" si="30"/>
        <v>0</v>
      </c>
      <c r="L331" s="326">
        <f t="shared" si="30"/>
        <v>0</v>
      </c>
      <c r="M331" s="43"/>
    </row>
    <row r="332" spans="1:13" ht="30" hidden="1" customHeight="1">
      <c r="A332" s="336">
        <v>3</v>
      </c>
      <c r="B332" s="337">
        <v>3</v>
      </c>
      <c r="C332" s="337">
        <v>1</v>
      </c>
      <c r="D332" s="337">
        <v>6</v>
      </c>
      <c r="E332" s="337">
        <v>1</v>
      </c>
      <c r="F332" s="339"/>
      <c r="G332" s="338" t="s">
        <v>171</v>
      </c>
      <c r="H332" s="324">
        <v>298</v>
      </c>
      <c r="I332" s="325">
        <f t="shared" si="30"/>
        <v>0</v>
      </c>
      <c r="J332" s="400">
        <f t="shared" si="30"/>
        <v>0</v>
      </c>
      <c r="K332" s="326">
        <f t="shared" si="30"/>
        <v>0</v>
      </c>
      <c r="L332" s="326">
        <f t="shared" si="30"/>
        <v>0</v>
      </c>
      <c r="M332" s="43"/>
    </row>
    <row r="333" spans="1:13" ht="25.5" hidden="1" customHeight="1">
      <c r="A333" s="336">
        <v>3</v>
      </c>
      <c r="B333" s="337">
        <v>3</v>
      </c>
      <c r="C333" s="337">
        <v>1</v>
      </c>
      <c r="D333" s="337">
        <v>6</v>
      </c>
      <c r="E333" s="337">
        <v>1</v>
      </c>
      <c r="F333" s="339">
        <v>1</v>
      </c>
      <c r="G333" s="338" t="s">
        <v>171</v>
      </c>
      <c r="H333" s="324">
        <v>299</v>
      </c>
      <c r="I333" s="389">
        <v>0</v>
      </c>
      <c r="J333" s="389">
        <v>0</v>
      </c>
      <c r="K333" s="389">
        <v>0</v>
      </c>
      <c r="L333" s="388">
        <v>0</v>
      </c>
      <c r="M333" s="43"/>
    </row>
    <row r="334" spans="1:13" ht="22.5" hidden="1" customHeight="1">
      <c r="A334" s="336">
        <v>3</v>
      </c>
      <c r="B334" s="337">
        <v>3</v>
      </c>
      <c r="C334" s="337">
        <v>1</v>
      </c>
      <c r="D334" s="337">
        <v>7</v>
      </c>
      <c r="E334" s="337"/>
      <c r="F334" s="339"/>
      <c r="G334" s="338" t="s">
        <v>202</v>
      </c>
      <c r="H334" s="324">
        <v>300</v>
      </c>
      <c r="I334" s="325">
        <f>I335</f>
        <v>0</v>
      </c>
      <c r="J334" s="400">
        <f>J335</f>
        <v>0</v>
      </c>
      <c r="K334" s="326">
        <f>K335</f>
        <v>0</v>
      </c>
      <c r="L334" s="326">
        <f>L335</f>
        <v>0</v>
      </c>
      <c r="M334" s="43"/>
    </row>
    <row r="335" spans="1:13" ht="25.5" hidden="1" customHeight="1">
      <c r="A335" s="336">
        <v>3</v>
      </c>
      <c r="B335" s="337">
        <v>3</v>
      </c>
      <c r="C335" s="337">
        <v>1</v>
      </c>
      <c r="D335" s="337">
        <v>7</v>
      </c>
      <c r="E335" s="337">
        <v>1</v>
      </c>
      <c r="F335" s="339"/>
      <c r="G335" s="338" t="s">
        <v>202</v>
      </c>
      <c r="H335" s="324">
        <v>301</v>
      </c>
      <c r="I335" s="325">
        <f>I336+I337</f>
        <v>0</v>
      </c>
      <c r="J335" s="325">
        <f>J336+J337</f>
        <v>0</v>
      </c>
      <c r="K335" s="325">
        <f>K336+K337</f>
        <v>0</v>
      </c>
      <c r="L335" s="325">
        <f>L336+L337</f>
        <v>0</v>
      </c>
      <c r="M335" s="43"/>
    </row>
    <row r="336" spans="1:13" ht="27" hidden="1" customHeight="1">
      <c r="A336" s="336">
        <v>3</v>
      </c>
      <c r="B336" s="337">
        <v>3</v>
      </c>
      <c r="C336" s="337">
        <v>1</v>
      </c>
      <c r="D336" s="337">
        <v>7</v>
      </c>
      <c r="E336" s="337">
        <v>1</v>
      </c>
      <c r="F336" s="339">
        <v>1</v>
      </c>
      <c r="G336" s="338" t="s">
        <v>203</v>
      </c>
      <c r="H336" s="324">
        <v>302</v>
      </c>
      <c r="I336" s="389">
        <v>0</v>
      </c>
      <c r="J336" s="389">
        <v>0</v>
      </c>
      <c r="K336" s="389">
        <v>0</v>
      </c>
      <c r="L336" s="388">
        <v>0</v>
      </c>
      <c r="M336" s="43"/>
    </row>
    <row r="337" spans="1:16" ht="27.75" hidden="1" customHeight="1">
      <c r="A337" s="336">
        <v>3</v>
      </c>
      <c r="B337" s="337">
        <v>3</v>
      </c>
      <c r="C337" s="337">
        <v>1</v>
      </c>
      <c r="D337" s="337">
        <v>7</v>
      </c>
      <c r="E337" s="337">
        <v>1</v>
      </c>
      <c r="F337" s="339">
        <v>2</v>
      </c>
      <c r="G337" s="338" t="s">
        <v>204</v>
      </c>
      <c r="H337" s="324">
        <v>303</v>
      </c>
      <c r="I337" s="344">
        <v>0</v>
      </c>
      <c r="J337" s="344">
        <v>0</v>
      </c>
      <c r="K337" s="344">
        <v>0</v>
      </c>
      <c r="L337" s="344">
        <v>0</v>
      </c>
      <c r="M337" s="43"/>
    </row>
    <row r="338" spans="1:16" ht="38.25" hidden="1" customHeight="1">
      <c r="A338" s="336">
        <v>3</v>
      </c>
      <c r="B338" s="337">
        <v>3</v>
      </c>
      <c r="C338" s="337">
        <v>2</v>
      </c>
      <c r="D338" s="337"/>
      <c r="E338" s="337"/>
      <c r="F338" s="339"/>
      <c r="G338" s="338" t="s">
        <v>205</v>
      </c>
      <c r="H338" s="324">
        <v>304</v>
      </c>
      <c r="I338" s="325">
        <f>SUM(I339+I348+I352+I356+I360+I363+I366)</f>
        <v>0</v>
      </c>
      <c r="J338" s="400">
        <f>SUM(J339+J348+J352+J356+J360+J363+J366)</f>
        <v>0</v>
      </c>
      <c r="K338" s="326">
        <f>SUM(K339+K348+K352+K356+K360+K363+K366)</f>
        <v>0</v>
      </c>
      <c r="L338" s="326">
        <f>SUM(L339+L348+L352+L356+L360+L363+L366)</f>
        <v>0</v>
      </c>
      <c r="M338" s="43"/>
    </row>
    <row r="339" spans="1:16" ht="30" hidden="1" customHeight="1">
      <c r="A339" s="336">
        <v>3</v>
      </c>
      <c r="B339" s="337">
        <v>3</v>
      </c>
      <c r="C339" s="337">
        <v>2</v>
      </c>
      <c r="D339" s="337">
        <v>1</v>
      </c>
      <c r="E339" s="337"/>
      <c r="F339" s="339"/>
      <c r="G339" s="338" t="s">
        <v>153</v>
      </c>
      <c r="H339" s="324">
        <v>305</v>
      </c>
      <c r="I339" s="325">
        <f>I340</f>
        <v>0</v>
      </c>
      <c r="J339" s="400">
        <f>J340</f>
        <v>0</v>
      </c>
      <c r="K339" s="326">
        <f>K340</f>
        <v>0</v>
      </c>
      <c r="L339" s="326">
        <f>L340</f>
        <v>0</v>
      </c>
      <c r="M339" s="43"/>
    </row>
    <row r="340" spans="1:16" hidden="1">
      <c r="A340" s="340">
        <v>3</v>
      </c>
      <c r="B340" s="336">
        <v>3</v>
      </c>
      <c r="C340" s="337">
        <v>2</v>
      </c>
      <c r="D340" s="338">
        <v>1</v>
      </c>
      <c r="E340" s="336">
        <v>1</v>
      </c>
      <c r="F340" s="339"/>
      <c r="G340" s="338" t="s">
        <v>153</v>
      </c>
      <c r="H340" s="324">
        <v>306</v>
      </c>
      <c r="I340" s="325">
        <f t="shared" ref="I340:P340" si="31">SUM(I341:I341)</f>
        <v>0</v>
      </c>
      <c r="J340" s="325">
        <f t="shared" si="31"/>
        <v>0</v>
      </c>
      <c r="K340" s="325">
        <f t="shared" si="31"/>
        <v>0</v>
      </c>
      <c r="L340" s="325">
        <f t="shared" si="31"/>
        <v>0</v>
      </c>
      <c r="M340" s="402">
        <f t="shared" si="31"/>
        <v>0</v>
      </c>
      <c r="N340" s="402">
        <f t="shared" si="31"/>
        <v>0</v>
      </c>
      <c r="O340" s="402">
        <f t="shared" si="31"/>
        <v>0</v>
      </c>
      <c r="P340" s="402">
        <f t="shared" si="31"/>
        <v>0</v>
      </c>
    </row>
    <row r="341" spans="1:16" ht="27.75" hidden="1" customHeight="1">
      <c r="A341" s="340">
        <v>3</v>
      </c>
      <c r="B341" s="336">
        <v>3</v>
      </c>
      <c r="C341" s="337">
        <v>2</v>
      </c>
      <c r="D341" s="338">
        <v>1</v>
      </c>
      <c r="E341" s="336">
        <v>1</v>
      </c>
      <c r="F341" s="339">
        <v>1</v>
      </c>
      <c r="G341" s="338" t="s">
        <v>154</v>
      </c>
      <c r="H341" s="324">
        <v>307</v>
      </c>
      <c r="I341" s="389">
        <v>0</v>
      </c>
      <c r="J341" s="389">
        <v>0</v>
      </c>
      <c r="K341" s="389">
        <v>0</v>
      </c>
      <c r="L341" s="388">
        <v>0</v>
      </c>
      <c r="M341" s="43"/>
    </row>
    <row r="342" spans="1:16" hidden="1">
      <c r="A342" s="340">
        <v>3</v>
      </c>
      <c r="B342" s="336">
        <v>3</v>
      </c>
      <c r="C342" s="337">
        <v>2</v>
      </c>
      <c r="D342" s="338">
        <v>1</v>
      </c>
      <c r="E342" s="336">
        <v>2</v>
      </c>
      <c r="F342" s="339"/>
      <c r="G342" s="361" t="s">
        <v>177</v>
      </c>
      <c r="H342" s="324">
        <v>308</v>
      </c>
      <c r="I342" s="325">
        <f>SUM(I343:I344)</f>
        <v>0</v>
      </c>
      <c r="J342" s="325">
        <f>SUM(J343:J344)</f>
        <v>0</v>
      </c>
      <c r="K342" s="325">
        <f>SUM(K343:K344)</f>
        <v>0</v>
      </c>
      <c r="L342" s="325">
        <f>SUM(L343:L344)</f>
        <v>0</v>
      </c>
    </row>
    <row r="343" spans="1:16" hidden="1">
      <c r="A343" s="340">
        <v>3</v>
      </c>
      <c r="B343" s="336">
        <v>3</v>
      </c>
      <c r="C343" s="337">
        <v>2</v>
      </c>
      <c r="D343" s="338">
        <v>1</v>
      </c>
      <c r="E343" s="336">
        <v>2</v>
      </c>
      <c r="F343" s="339">
        <v>1</v>
      </c>
      <c r="G343" s="361" t="s">
        <v>156</v>
      </c>
      <c r="H343" s="324">
        <v>309</v>
      </c>
      <c r="I343" s="389">
        <v>0</v>
      </c>
      <c r="J343" s="389">
        <v>0</v>
      </c>
      <c r="K343" s="389">
        <v>0</v>
      </c>
      <c r="L343" s="388">
        <v>0</v>
      </c>
    </row>
    <row r="344" spans="1:16" hidden="1">
      <c r="A344" s="340">
        <v>3</v>
      </c>
      <c r="B344" s="336">
        <v>3</v>
      </c>
      <c r="C344" s="337">
        <v>2</v>
      </c>
      <c r="D344" s="338">
        <v>1</v>
      </c>
      <c r="E344" s="336">
        <v>2</v>
      </c>
      <c r="F344" s="339">
        <v>2</v>
      </c>
      <c r="G344" s="361" t="s">
        <v>157</v>
      </c>
      <c r="H344" s="324">
        <v>310</v>
      </c>
      <c r="I344" s="344">
        <v>0</v>
      </c>
      <c r="J344" s="344">
        <v>0</v>
      </c>
      <c r="K344" s="344">
        <v>0</v>
      </c>
      <c r="L344" s="344">
        <v>0</v>
      </c>
    </row>
    <row r="345" spans="1:16" hidden="1">
      <c r="A345" s="340">
        <v>3</v>
      </c>
      <c r="B345" s="336">
        <v>3</v>
      </c>
      <c r="C345" s="337">
        <v>2</v>
      </c>
      <c r="D345" s="338">
        <v>1</v>
      </c>
      <c r="E345" s="336">
        <v>3</v>
      </c>
      <c r="F345" s="339"/>
      <c r="G345" s="361" t="s">
        <v>158</v>
      </c>
      <c r="H345" s="324">
        <v>311</v>
      </c>
      <c r="I345" s="325">
        <f>SUM(I346:I347)</f>
        <v>0</v>
      </c>
      <c r="J345" s="325">
        <f>SUM(J346:J347)</f>
        <v>0</v>
      </c>
      <c r="K345" s="325">
        <f>SUM(K346:K347)</f>
        <v>0</v>
      </c>
      <c r="L345" s="325">
        <f>SUM(L346:L347)</f>
        <v>0</v>
      </c>
    </row>
    <row r="346" spans="1:16" hidden="1">
      <c r="A346" s="340">
        <v>3</v>
      </c>
      <c r="B346" s="336">
        <v>3</v>
      </c>
      <c r="C346" s="337">
        <v>2</v>
      </c>
      <c r="D346" s="338">
        <v>1</v>
      </c>
      <c r="E346" s="336">
        <v>3</v>
      </c>
      <c r="F346" s="339">
        <v>1</v>
      </c>
      <c r="G346" s="361" t="s">
        <v>159</v>
      </c>
      <c r="H346" s="324">
        <v>312</v>
      </c>
      <c r="I346" s="344">
        <v>0</v>
      </c>
      <c r="J346" s="344">
        <v>0</v>
      </c>
      <c r="K346" s="344">
        <v>0</v>
      </c>
      <c r="L346" s="344">
        <v>0</v>
      </c>
    </row>
    <row r="347" spans="1:16" hidden="1">
      <c r="A347" s="340">
        <v>3</v>
      </c>
      <c r="B347" s="336">
        <v>3</v>
      </c>
      <c r="C347" s="337">
        <v>2</v>
      </c>
      <c r="D347" s="338">
        <v>1</v>
      </c>
      <c r="E347" s="336">
        <v>3</v>
      </c>
      <c r="F347" s="339">
        <v>2</v>
      </c>
      <c r="G347" s="361" t="s">
        <v>178</v>
      </c>
      <c r="H347" s="324">
        <v>313</v>
      </c>
      <c r="I347" s="362">
        <v>0</v>
      </c>
      <c r="J347" s="403">
        <v>0</v>
      </c>
      <c r="K347" s="362">
        <v>0</v>
      </c>
      <c r="L347" s="362">
        <v>0</v>
      </c>
    </row>
    <row r="348" spans="1:16" hidden="1">
      <c r="A348" s="349">
        <v>3</v>
      </c>
      <c r="B348" s="349">
        <v>3</v>
      </c>
      <c r="C348" s="358">
        <v>2</v>
      </c>
      <c r="D348" s="361">
        <v>2</v>
      </c>
      <c r="E348" s="358"/>
      <c r="F348" s="360"/>
      <c r="G348" s="361" t="s">
        <v>191</v>
      </c>
      <c r="H348" s="324">
        <v>314</v>
      </c>
      <c r="I348" s="354">
        <f>I349</f>
        <v>0</v>
      </c>
      <c r="J348" s="404">
        <f>J349</f>
        <v>0</v>
      </c>
      <c r="K348" s="355">
        <f>K349</f>
        <v>0</v>
      </c>
      <c r="L348" s="355">
        <f>L349</f>
        <v>0</v>
      </c>
    </row>
    <row r="349" spans="1:16" hidden="1">
      <c r="A349" s="340">
        <v>3</v>
      </c>
      <c r="B349" s="340">
        <v>3</v>
      </c>
      <c r="C349" s="336">
        <v>2</v>
      </c>
      <c r="D349" s="338">
        <v>2</v>
      </c>
      <c r="E349" s="336">
        <v>1</v>
      </c>
      <c r="F349" s="339"/>
      <c r="G349" s="361" t="s">
        <v>191</v>
      </c>
      <c r="H349" s="324">
        <v>315</v>
      </c>
      <c r="I349" s="325">
        <f>SUM(I350:I351)</f>
        <v>0</v>
      </c>
      <c r="J349" s="367">
        <f>SUM(J350:J351)</f>
        <v>0</v>
      </c>
      <c r="K349" s="326">
        <f>SUM(K350:K351)</f>
        <v>0</v>
      </c>
      <c r="L349" s="326">
        <f>SUM(L350:L351)</f>
        <v>0</v>
      </c>
    </row>
    <row r="350" spans="1:16" hidden="1">
      <c r="A350" s="340">
        <v>3</v>
      </c>
      <c r="B350" s="340">
        <v>3</v>
      </c>
      <c r="C350" s="336">
        <v>2</v>
      </c>
      <c r="D350" s="338">
        <v>2</v>
      </c>
      <c r="E350" s="340">
        <v>1</v>
      </c>
      <c r="F350" s="372">
        <v>1</v>
      </c>
      <c r="G350" s="338" t="s">
        <v>192</v>
      </c>
      <c r="H350" s="324">
        <v>316</v>
      </c>
      <c r="I350" s="344">
        <v>0</v>
      </c>
      <c r="J350" s="344">
        <v>0</v>
      </c>
      <c r="K350" s="344">
        <v>0</v>
      </c>
      <c r="L350" s="344">
        <v>0</v>
      </c>
    </row>
    <row r="351" spans="1:16" hidden="1">
      <c r="A351" s="349">
        <v>3</v>
      </c>
      <c r="B351" s="349">
        <v>3</v>
      </c>
      <c r="C351" s="350">
        <v>2</v>
      </c>
      <c r="D351" s="351">
        <v>2</v>
      </c>
      <c r="E351" s="352">
        <v>1</v>
      </c>
      <c r="F351" s="380">
        <v>2</v>
      </c>
      <c r="G351" s="352" t="s">
        <v>193</v>
      </c>
      <c r="H351" s="324">
        <v>317</v>
      </c>
      <c r="I351" s="344">
        <v>0</v>
      </c>
      <c r="J351" s="344">
        <v>0</v>
      </c>
      <c r="K351" s="344">
        <v>0</v>
      </c>
      <c r="L351" s="344">
        <v>0</v>
      </c>
    </row>
    <row r="352" spans="1:16" ht="23.25" hidden="1" customHeight="1">
      <c r="A352" s="340">
        <v>3</v>
      </c>
      <c r="B352" s="340">
        <v>3</v>
      </c>
      <c r="C352" s="336">
        <v>2</v>
      </c>
      <c r="D352" s="337">
        <v>3</v>
      </c>
      <c r="E352" s="338"/>
      <c r="F352" s="372"/>
      <c r="G352" s="338" t="s">
        <v>194</v>
      </c>
      <c r="H352" s="324">
        <v>318</v>
      </c>
      <c r="I352" s="325">
        <f>I353</f>
        <v>0</v>
      </c>
      <c r="J352" s="367">
        <f>J353</f>
        <v>0</v>
      </c>
      <c r="K352" s="326">
        <f>K353</f>
        <v>0</v>
      </c>
      <c r="L352" s="326">
        <f>L353</f>
        <v>0</v>
      </c>
      <c r="M352" s="43"/>
    </row>
    <row r="353" spans="1:13" ht="27.75" hidden="1" customHeight="1">
      <c r="A353" s="340">
        <v>3</v>
      </c>
      <c r="B353" s="340">
        <v>3</v>
      </c>
      <c r="C353" s="336">
        <v>2</v>
      </c>
      <c r="D353" s="337">
        <v>3</v>
      </c>
      <c r="E353" s="338">
        <v>1</v>
      </c>
      <c r="F353" s="372"/>
      <c r="G353" s="338" t="s">
        <v>194</v>
      </c>
      <c r="H353" s="324">
        <v>319</v>
      </c>
      <c r="I353" s="325">
        <f>I354+I355</f>
        <v>0</v>
      </c>
      <c r="J353" s="325">
        <f>J354+J355</f>
        <v>0</v>
      </c>
      <c r="K353" s="325">
        <f>K354+K355</f>
        <v>0</v>
      </c>
      <c r="L353" s="325">
        <f>L354+L355</f>
        <v>0</v>
      </c>
      <c r="M353" s="43"/>
    </row>
    <row r="354" spans="1:13" ht="28.5" hidden="1" customHeight="1">
      <c r="A354" s="340">
        <v>3</v>
      </c>
      <c r="B354" s="340">
        <v>3</v>
      </c>
      <c r="C354" s="336">
        <v>2</v>
      </c>
      <c r="D354" s="337">
        <v>3</v>
      </c>
      <c r="E354" s="338">
        <v>1</v>
      </c>
      <c r="F354" s="372">
        <v>1</v>
      </c>
      <c r="G354" s="338" t="s">
        <v>195</v>
      </c>
      <c r="H354" s="324">
        <v>320</v>
      </c>
      <c r="I354" s="389">
        <v>0</v>
      </c>
      <c r="J354" s="389">
        <v>0</v>
      </c>
      <c r="K354" s="389">
        <v>0</v>
      </c>
      <c r="L354" s="388">
        <v>0</v>
      </c>
      <c r="M354" s="43"/>
    </row>
    <row r="355" spans="1:13" ht="27.75" hidden="1" customHeight="1">
      <c r="A355" s="340">
        <v>3</v>
      </c>
      <c r="B355" s="340">
        <v>3</v>
      </c>
      <c r="C355" s="336">
        <v>2</v>
      </c>
      <c r="D355" s="337">
        <v>3</v>
      </c>
      <c r="E355" s="338">
        <v>1</v>
      </c>
      <c r="F355" s="372">
        <v>2</v>
      </c>
      <c r="G355" s="338" t="s">
        <v>196</v>
      </c>
      <c r="H355" s="324">
        <v>321</v>
      </c>
      <c r="I355" s="344">
        <v>0</v>
      </c>
      <c r="J355" s="344">
        <v>0</v>
      </c>
      <c r="K355" s="344">
        <v>0</v>
      </c>
      <c r="L355" s="344">
        <v>0</v>
      </c>
      <c r="M355" s="43"/>
    </row>
    <row r="356" spans="1:13" hidden="1">
      <c r="A356" s="340">
        <v>3</v>
      </c>
      <c r="B356" s="340">
        <v>3</v>
      </c>
      <c r="C356" s="336">
        <v>2</v>
      </c>
      <c r="D356" s="337">
        <v>4</v>
      </c>
      <c r="E356" s="337"/>
      <c r="F356" s="339"/>
      <c r="G356" s="338" t="s">
        <v>197</v>
      </c>
      <c r="H356" s="324">
        <v>322</v>
      </c>
      <c r="I356" s="325">
        <f>I357</f>
        <v>0</v>
      </c>
      <c r="J356" s="367">
        <f>J357</f>
        <v>0</v>
      </c>
      <c r="K356" s="326">
        <f>K357</f>
        <v>0</v>
      </c>
      <c r="L356" s="326">
        <f>L357</f>
        <v>0</v>
      </c>
    </row>
    <row r="357" spans="1:13" hidden="1">
      <c r="A357" s="357">
        <v>3</v>
      </c>
      <c r="B357" s="357">
        <v>3</v>
      </c>
      <c r="C357" s="331">
        <v>2</v>
      </c>
      <c r="D357" s="329">
        <v>4</v>
      </c>
      <c r="E357" s="329">
        <v>1</v>
      </c>
      <c r="F357" s="332"/>
      <c r="G357" s="338" t="s">
        <v>197</v>
      </c>
      <c r="H357" s="324">
        <v>323</v>
      </c>
      <c r="I357" s="347">
        <f>SUM(I358:I359)</f>
        <v>0</v>
      </c>
      <c r="J357" s="369">
        <f>SUM(J358:J359)</f>
        <v>0</v>
      </c>
      <c r="K357" s="348">
        <f>SUM(K358:K359)</f>
        <v>0</v>
      </c>
      <c r="L357" s="348">
        <f>SUM(L358:L359)</f>
        <v>0</v>
      </c>
    </row>
    <row r="358" spans="1:13" ht="30.75" hidden="1" customHeight="1">
      <c r="A358" s="340">
        <v>3</v>
      </c>
      <c r="B358" s="340">
        <v>3</v>
      </c>
      <c r="C358" s="336">
        <v>2</v>
      </c>
      <c r="D358" s="337">
        <v>4</v>
      </c>
      <c r="E358" s="337">
        <v>1</v>
      </c>
      <c r="F358" s="339">
        <v>1</v>
      </c>
      <c r="G358" s="338" t="s">
        <v>198</v>
      </c>
      <c r="H358" s="324">
        <v>324</v>
      </c>
      <c r="I358" s="344">
        <v>0</v>
      </c>
      <c r="J358" s="344">
        <v>0</v>
      </c>
      <c r="K358" s="344">
        <v>0</v>
      </c>
      <c r="L358" s="344">
        <v>0</v>
      </c>
      <c r="M358" s="43"/>
    </row>
    <row r="359" spans="1:13" hidden="1">
      <c r="A359" s="340">
        <v>3</v>
      </c>
      <c r="B359" s="340">
        <v>3</v>
      </c>
      <c r="C359" s="336">
        <v>2</v>
      </c>
      <c r="D359" s="337">
        <v>4</v>
      </c>
      <c r="E359" s="337">
        <v>1</v>
      </c>
      <c r="F359" s="339">
        <v>2</v>
      </c>
      <c r="G359" s="338" t="s">
        <v>206</v>
      </c>
      <c r="H359" s="324">
        <v>325</v>
      </c>
      <c r="I359" s="344">
        <v>0</v>
      </c>
      <c r="J359" s="344">
        <v>0</v>
      </c>
      <c r="K359" s="344">
        <v>0</v>
      </c>
      <c r="L359" s="344">
        <v>0</v>
      </c>
    </row>
    <row r="360" spans="1:13" hidden="1">
      <c r="A360" s="340">
        <v>3</v>
      </c>
      <c r="B360" s="340">
        <v>3</v>
      </c>
      <c r="C360" s="336">
        <v>2</v>
      </c>
      <c r="D360" s="337">
        <v>5</v>
      </c>
      <c r="E360" s="337"/>
      <c r="F360" s="339"/>
      <c r="G360" s="338" t="s">
        <v>200</v>
      </c>
      <c r="H360" s="324">
        <v>326</v>
      </c>
      <c r="I360" s="325">
        <f t="shared" ref="I360:L361" si="32">I361</f>
        <v>0</v>
      </c>
      <c r="J360" s="367">
        <f t="shared" si="32"/>
        <v>0</v>
      </c>
      <c r="K360" s="326">
        <f t="shared" si="32"/>
        <v>0</v>
      </c>
      <c r="L360" s="326">
        <f t="shared" si="32"/>
        <v>0</v>
      </c>
    </row>
    <row r="361" spans="1:13" hidden="1">
      <c r="A361" s="357">
        <v>3</v>
      </c>
      <c r="B361" s="357">
        <v>3</v>
      </c>
      <c r="C361" s="331">
        <v>2</v>
      </c>
      <c r="D361" s="329">
        <v>5</v>
      </c>
      <c r="E361" s="329">
        <v>1</v>
      </c>
      <c r="F361" s="332"/>
      <c r="G361" s="338" t="s">
        <v>200</v>
      </c>
      <c r="H361" s="324">
        <v>327</v>
      </c>
      <c r="I361" s="347">
        <f t="shared" si="32"/>
        <v>0</v>
      </c>
      <c r="J361" s="369">
        <f t="shared" si="32"/>
        <v>0</v>
      </c>
      <c r="K361" s="348">
        <f t="shared" si="32"/>
        <v>0</v>
      </c>
      <c r="L361" s="348">
        <f t="shared" si="32"/>
        <v>0</v>
      </c>
    </row>
    <row r="362" spans="1:13" hidden="1">
      <c r="A362" s="340">
        <v>3</v>
      </c>
      <c r="B362" s="340">
        <v>3</v>
      </c>
      <c r="C362" s="336">
        <v>2</v>
      </c>
      <c r="D362" s="337">
        <v>5</v>
      </c>
      <c r="E362" s="337">
        <v>1</v>
      </c>
      <c r="F362" s="339">
        <v>1</v>
      </c>
      <c r="G362" s="338" t="s">
        <v>200</v>
      </c>
      <c r="H362" s="324">
        <v>328</v>
      </c>
      <c r="I362" s="389">
        <v>0</v>
      </c>
      <c r="J362" s="389">
        <v>0</v>
      </c>
      <c r="K362" s="389">
        <v>0</v>
      </c>
      <c r="L362" s="388">
        <v>0</v>
      </c>
    </row>
    <row r="363" spans="1:13" ht="30.75" hidden="1" customHeight="1">
      <c r="A363" s="340">
        <v>3</v>
      </c>
      <c r="B363" s="340">
        <v>3</v>
      </c>
      <c r="C363" s="336">
        <v>2</v>
      </c>
      <c r="D363" s="337">
        <v>6</v>
      </c>
      <c r="E363" s="337"/>
      <c r="F363" s="339"/>
      <c r="G363" s="338" t="s">
        <v>171</v>
      </c>
      <c r="H363" s="324">
        <v>329</v>
      </c>
      <c r="I363" s="325">
        <f t="shared" ref="I363:L364" si="33">I364</f>
        <v>0</v>
      </c>
      <c r="J363" s="367">
        <f t="shared" si="33"/>
        <v>0</v>
      </c>
      <c r="K363" s="326">
        <f t="shared" si="33"/>
        <v>0</v>
      </c>
      <c r="L363" s="326">
        <f t="shared" si="33"/>
        <v>0</v>
      </c>
      <c r="M363" s="43"/>
    </row>
    <row r="364" spans="1:13" ht="25.5" hidden="1" customHeight="1">
      <c r="A364" s="340">
        <v>3</v>
      </c>
      <c r="B364" s="340">
        <v>3</v>
      </c>
      <c r="C364" s="336">
        <v>2</v>
      </c>
      <c r="D364" s="337">
        <v>6</v>
      </c>
      <c r="E364" s="337">
        <v>1</v>
      </c>
      <c r="F364" s="339"/>
      <c r="G364" s="338" t="s">
        <v>171</v>
      </c>
      <c r="H364" s="324">
        <v>330</v>
      </c>
      <c r="I364" s="325">
        <f t="shared" si="33"/>
        <v>0</v>
      </c>
      <c r="J364" s="367">
        <f t="shared" si="33"/>
        <v>0</v>
      </c>
      <c r="K364" s="326">
        <f t="shared" si="33"/>
        <v>0</v>
      </c>
      <c r="L364" s="326">
        <f t="shared" si="33"/>
        <v>0</v>
      </c>
      <c r="M364" s="43"/>
    </row>
    <row r="365" spans="1:13" ht="24" hidden="1" customHeight="1">
      <c r="A365" s="349">
        <v>3</v>
      </c>
      <c r="B365" s="349">
        <v>3</v>
      </c>
      <c r="C365" s="350">
        <v>2</v>
      </c>
      <c r="D365" s="351">
        <v>6</v>
      </c>
      <c r="E365" s="351">
        <v>1</v>
      </c>
      <c r="F365" s="353">
        <v>1</v>
      </c>
      <c r="G365" s="352" t="s">
        <v>171</v>
      </c>
      <c r="H365" s="324">
        <v>331</v>
      </c>
      <c r="I365" s="389">
        <v>0</v>
      </c>
      <c r="J365" s="389">
        <v>0</v>
      </c>
      <c r="K365" s="389">
        <v>0</v>
      </c>
      <c r="L365" s="388">
        <v>0</v>
      </c>
      <c r="M365" s="43"/>
    </row>
    <row r="366" spans="1:13" ht="28.5" hidden="1" customHeight="1">
      <c r="A366" s="340">
        <v>3</v>
      </c>
      <c r="B366" s="340">
        <v>3</v>
      </c>
      <c r="C366" s="336">
        <v>2</v>
      </c>
      <c r="D366" s="337">
        <v>7</v>
      </c>
      <c r="E366" s="337"/>
      <c r="F366" s="339"/>
      <c r="G366" s="338" t="s">
        <v>202</v>
      </c>
      <c r="H366" s="324">
        <v>332</v>
      </c>
      <c r="I366" s="325">
        <f>I367</f>
        <v>0</v>
      </c>
      <c r="J366" s="367">
        <f>J367</f>
        <v>0</v>
      </c>
      <c r="K366" s="326">
        <f>K367</f>
        <v>0</v>
      </c>
      <c r="L366" s="326">
        <f>L367</f>
        <v>0</v>
      </c>
      <c r="M366" s="43"/>
    </row>
    <row r="367" spans="1:13" ht="28.5" hidden="1" customHeight="1">
      <c r="A367" s="349">
        <v>3</v>
      </c>
      <c r="B367" s="349">
        <v>3</v>
      </c>
      <c r="C367" s="350">
        <v>2</v>
      </c>
      <c r="D367" s="351">
        <v>7</v>
      </c>
      <c r="E367" s="351">
        <v>1</v>
      </c>
      <c r="F367" s="353"/>
      <c r="G367" s="338" t="s">
        <v>202</v>
      </c>
      <c r="H367" s="324">
        <v>333</v>
      </c>
      <c r="I367" s="325">
        <f>SUM(I368:I369)</f>
        <v>0</v>
      </c>
      <c r="J367" s="325">
        <f>SUM(J368:J369)</f>
        <v>0</v>
      </c>
      <c r="K367" s="325">
        <f>SUM(K368:K369)</f>
        <v>0</v>
      </c>
      <c r="L367" s="325">
        <f>SUM(L368:L369)</f>
        <v>0</v>
      </c>
      <c r="M367" s="43"/>
    </row>
    <row r="368" spans="1:13" ht="27" hidden="1" customHeight="1">
      <c r="A368" s="340">
        <v>3</v>
      </c>
      <c r="B368" s="340">
        <v>3</v>
      </c>
      <c r="C368" s="336">
        <v>2</v>
      </c>
      <c r="D368" s="337">
        <v>7</v>
      </c>
      <c r="E368" s="337">
        <v>1</v>
      </c>
      <c r="F368" s="339">
        <v>1</v>
      </c>
      <c r="G368" s="338" t="s">
        <v>203</v>
      </c>
      <c r="H368" s="324">
        <v>334</v>
      </c>
      <c r="I368" s="389">
        <v>0</v>
      </c>
      <c r="J368" s="389">
        <v>0</v>
      </c>
      <c r="K368" s="389">
        <v>0</v>
      </c>
      <c r="L368" s="388">
        <v>0</v>
      </c>
      <c r="M368" s="43"/>
    </row>
    <row r="369" spans="1:13" ht="30" hidden="1" customHeight="1">
      <c r="A369" s="340">
        <v>3</v>
      </c>
      <c r="B369" s="340">
        <v>3</v>
      </c>
      <c r="C369" s="336">
        <v>2</v>
      </c>
      <c r="D369" s="337">
        <v>7</v>
      </c>
      <c r="E369" s="337">
        <v>1</v>
      </c>
      <c r="F369" s="339">
        <v>2</v>
      </c>
      <c r="G369" s="338" t="s">
        <v>204</v>
      </c>
      <c r="H369" s="324">
        <v>335</v>
      </c>
      <c r="I369" s="344">
        <v>0</v>
      </c>
      <c r="J369" s="344">
        <v>0</v>
      </c>
      <c r="K369" s="344">
        <v>0</v>
      </c>
      <c r="L369" s="344">
        <v>0</v>
      </c>
      <c r="M369" s="43"/>
    </row>
    <row r="370" spans="1:13" ht="39.75" customHeight="1">
      <c r="A370" s="306"/>
      <c r="B370" s="306"/>
      <c r="C370" s="307"/>
      <c r="D370" s="405"/>
      <c r="E370" s="406"/>
      <c r="F370" s="407"/>
      <c r="G370" s="408" t="s">
        <v>207</v>
      </c>
      <c r="H370" s="324">
        <v>336</v>
      </c>
      <c r="I370" s="377">
        <f>SUM(I35+I186)</f>
        <v>619079</v>
      </c>
      <c r="J370" s="377">
        <f>SUM(J35+J186)</f>
        <v>619079</v>
      </c>
      <c r="K370" s="377">
        <f>SUM(K35+K186)</f>
        <v>619079</v>
      </c>
      <c r="L370" s="377">
        <f>SUM(L35+L186)</f>
        <v>619079</v>
      </c>
      <c r="M370" s="43"/>
    </row>
    <row r="371" spans="1:13" ht="18.75" customHeight="1">
      <c r="G371" s="327"/>
      <c r="H371" s="324"/>
      <c r="I371" s="409"/>
      <c r="J371" s="410"/>
      <c r="K371" s="410"/>
      <c r="L371" s="410"/>
    </row>
    <row r="372" spans="1:13" ht="23.25" customHeight="1">
      <c r="A372" s="510" t="s">
        <v>489</v>
      </c>
      <c r="B372" s="510"/>
      <c r="C372" s="510"/>
      <c r="D372" s="510"/>
      <c r="E372" s="510"/>
      <c r="F372" s="510"/>
      <c r="G372" s="510"/>
      <c r="H372" s="411"/>
      <c r="I372" s="412"/>
      <c r="J372" s="484" t="s">
        <v>475</v>
      </c>
      <c r="K372" s="484"/>
      <c r="L372" s="484"/>
    </row>
    <row r="373" spans="1:13" ht="18.75" customHeight="1">
      <c r="A373" s="413"/>
      <c r="B373" s="413"/>
      <c r="C373" s="413"/>
      <c r="D373" s="505" t="s">
        <v>451</v>
      </c>
      <c r="E373" s="505"/>
      <c r="F373" s="505"/>
      <c r="G373" s="505"/>
      <c r="H373" s="43"/>
      <c r="I373" s="268" t="s">
        <v>208</v>
      </c>
      <c r="K373" s="504" t="s">
        <v>209</v>
      </c>
      <c r="L373" s="504"/>
    </row>
    <row r="374" spans="1:13" ht="12.75" customHeight="1">
      <c r="I374" s="99"/>
      <c r="K374" s="99"/>
      <c r="L374" s="99"/>
    </row>
    <row r="375" spans="1:13" ht="35.25" customHeight="1">
      <c r="A375" s="485" t="s">
        <v>452</v>
      </c>
      <c r="B375" s="485"/>
      <c r="C375" s="485"/>
      <c r="D375" s="485"/>
      <c r="E375" s="485"/>
      <c r="F375" s="485"/>
      <c r="G375" s="485"/>
      <c r="I375" s="99"/>
      <c r="J375" s="486" t="s">
        <v>210</v>
      </c>
      <c r="K375" s="486"/>
      <c r="L375" s="486"/>
    </row>
    <row r="376" spans="1:13" ht="33.75" customHeight="1">
      <c r="D376" s="502" t="s">
        <v>453</v>
      </c>
      <c r="E376" s="503"/>
      <c r="F376" s="503"/>
      <c r="G376" s="503"/>
      <c r="H376" s="414"/>
      <c r="I376" s="100" t="s">
        <v>208</v>
      </c>
      <c r="K376" s="504" t="s">
        <v>209</v>
      </c>
      <c r="L376" s="504"/>
    </row>
    <row r="377" spans="1:13" ht="7.5" customHeight="1"/>
    <row r="378" spans="1:13" ht="8.25" customHeight="1">
      <c r="H378" s="282" t="s">
        <v>454</v>
      </c>
    </row>
  </sheetData>
  <mergeCells count="32">
    <mergeCell ref="A375:G375"/>
    <mergeCell ref="J375:L375"/>
    <mergeCell ref="D376:G376"/>
    <mergeCell ref="K376:L376"/>
    <mergeCell ref="E22:K22"/>
    <mergeCell ref="A23:L23"/>
    <mergeCell ref="A28:I28"/>
    <mergeCell ref="G30:H30"/>
    <mergeCell ref="A32:F33"/>
    <mergeCell ref="G32:G33"/>
    <mergeCell ref="H32:H33"/>
    <mergeCell ref="I32:J32"/>
    <mergeCell ref="K32:K33"/>
    <mergeCell ref="L32:L33"/>
    <mergeCell ref="K373:L373"/>
    <mergeCell ref="D373:G373"/>
    <mergeCell ref="I1:L1"/>
    <mergeCell ref="I2:L2"/>
    <mergeCell ref="A8:L8"/>
    <mergeCell ref="A11:L11"/>
    <mergeCell ref="G13:K13"/>
    <mergeCell ref="A34:F34"/>
    <mergeCell ref="A372:G372"/>
    <mergeCell ref="J372:L372"/>
    <mergeCell ref="A27:I27"/>
    <mergeCell ref="A10:L10"/>
    <mergeCell ref="G15:K15"/>
    <mergeCell ref="G19:K19"/>
    <mergeCell ref="A14:L14"/>
    <mergeCell ref="G16:K16"/>
    <mergeCell ref="B17:L17"/>
    <mergeCell ref="G20:K20"/>
  </mergeCells>
  <pageMargins left="0.39370078740157483" right="3.937007874015748E-2" top="0.19685039370078741" bottom="0" header="0" footer="0"/>
  <pageSetup paperSize="9" scale="7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8"/>
  <sheetViews>
    <sheetView tabSelected="1" workbookViewId="0">
      <selection activeCell="U15" sqref="U15"/>
    </sheetView>
  </sheetViews>
  <sheetFormatPr defaultColWidth="9.140625" defaultRowHeight="15"/>
  <cols>
    <col min="1" max="4" width="2" style="282" customWidth="1"/>
    <col min="5" max="5" width="2.140625" style="282" customWidth="1"/>
    <col min="6" max="6" width="3.5703125" style="283" customWidth="1"/>
    <col min="7" max="7" width="34.28515625" style="282" customWidth="1"/>
    <col min="8" max="8" width="4.7109375" style="282" customWidth="1"/>
    <col min="9" max="12" width="12.85546875" style="282" customWidth="1"/>
    <col min="13" max="13" width="0.140625" style="282" hidden="1" customWidth="1"/>
    <col min="14" max="14" width="6.140625" style="282" hidden="1" customWidth="1"/>
    <col min="15" max="15" width="8.85546875" style="282" hidden="1" customWidth="1"/>
    <col min="16" max="16" width="9.140625" style="282"/>
    <col min="17" max="17" width="6.140625" style="282" customWidth="1"/>
    <col min="18" max="18" width="9.140625" style="282"/>
    <col min="19" max="16384" width="9.140625" style="43"/>
  </cols>
  <sheetData>
    <row r="1" spans="1:17" ht="24.75" customHeight="1">
      <c r="G1" s="96"/>
      <c r="H1" s="97"/>
      <c r="I1" s="476" t="s">
        <v>437</v>
      </c>
      <c r="J1" s="476"/>
      <c r="K1" s="476"/>
      <c r="L1" s="476"/>
      <c r="M1" s="83"/>
      <c r="N1" s="284"/>
      <c r="O1" s="284"/>
      <c r="P1" s="284"/>
      <c r="Q1" s="284"/>
    </row>
    <row r="2" spans="1:17" ht="22.5" customHeight="1">
      <c r="H2" s="97"/>
      <c r="I2" s="477" t="s">
        <v>438</v>
      </c>
      <c r="J2" s="477"/>
      <c r="K2" s="477"/>
      <c r="L2" s="477"/>
      <c r="M2" s="83"/>
      <c r="N2" s="284"/>
      <c r="O2" s="284"/>
      <c r="P2" s="284"/>
      <c r="Q2" s="285"/>
    </row>
    <row r="3" spans="1:17" ht="13.5" customHeight="1">
      <c r="H3" s="286"/>
      <c r="I3" s="284" t="s">
        <v>439</v>
      </c>
      <c r="J3" s="284"/>
      <c r="K3" s="287"/>
      <c r="L3" s="287"/>
      <c r="M3" s="83"/>
      <c r="N3" s="284"/>
      <c r="O3" s="284"/>
      <c r="P3" s="284"/>
      <c r="Q3" s="288"/>
    </row>
    <row r="4" spans="1:17" ht="6" customHeight="1">
      <c r="G4" s="98" t="s">
        <v>0</v>
      </c>
      <c r="H4" s="97"/>
      <c r="I4" s="43"/>
      <c r="J4" s="287"/>
      <c r="K4" s="287"/>
      <c r="L4" s="287"/>
      <c r="M4" s="83"/>
      <c r="N4" s="267"/>
      <c r="O4" s="267"/>
      <c r="P4" s="284"/>
      <c r="Q4" s="288"/>
    </row>
    <row r="5" spans="1:17" ht="5.25" customHeight="1">
      <c r="H5" s="289"/>
      <c r="I5" s="43"/>
      <c r="J5" s="287"/>
      <c r="K5" s="287"/>
      <c r="L5" s="287"/>
      <c r="M5" s="83"/>
      <c r="N5" s="284"/>
      <c r="O5" s="284"/>
      <c r="P5" s="284"/>
      <c r="Q5" s="288"/>
    </row>
    <row r="6" spans="1:17" ht="3.75" customHeight="1">
      <c r="H6" s="289"/>
      <c r="I6" s="43"/>
      <c r="J6" s="290"/>
      <c r="K6" s="287"/>
      <c r="L6" s="287"/>
      <c r="M6" s="83"/>
      <c r="N6" s="284"/>
      <c r="O6" s="284"/>
      <c r="P6" s="284"/>
    </row>
    <row r="7" spans="1:17" ht="6.75" customHeight="1">
      <c r="H7" s="289"/>
      <c r="I7" s="43"/>
      <c r="K7" s="284"/>
      <c r="L7" s="284"/>
      <c r="M7" s="83"/>
      <c r="N7" s="284"/>
      <c r="O7" s="284"/>
      <c r="P7" s="284"/>
      <c r="Q7" s="291"/>
    </row>
    <row r="8" spans="1:17" ht="18" customHeight="1">
      <c r="A8" s="478" t="s">
        <v>440</v>
      </c>
      <c r="B8" s="478"/>
      <c r="C8" s="478"/>
      <c r="D8" s="478"/>
      <c r="E8" s="478"/>
      <c r="F8" s="478"/>
      <c r="G8" s="478"/>
      <c r="H8" s="478"/>
      <c r="I8" s="478"/>
      <c r="J8" s="478"/>
      <c r="K8" s="478"/>
      <c r="L8" s="478"/>
      <c r="M8" s="292"/>
      <c r="N8" s="292"/>
      <c r="O8" s="292"/>
      <c r="P8" s="292"/>
      <c r="Q8" s="292"/>
    </row>
    <row r="9" spans="1:17" ht="12" customHeight="1">
      <c r="G9" s="292"/>
      <c r="H9" s="291"/>
      <c r="I9" s="291"/>
      <c r="J9" s="293"/>
      <c r="K9" s="293"/>
      <c r="L9" s="269"/>
      <c r="M9" s="83"/>
    </row>
    <row r="10" spans="1:17" ht="18" customHeight="1">
      <c r="A10" s="482" t="s">
        <v>1</v>
      </c>
      <c r="B10" s="482"/>
      <c r="C10" s="482"/>
      <c r="D10" s="482"/>
      <c r="E10" s="482"/>
      <c r="F10" s="482"/>
      <c r="G10" s="482"/>
      <c r="H10" s="482"/>
      <c r="I10" s="482"/>
      <c r="J10" s="482"/>
      <c r="K10" s="482"/>
      <c r="L10" s="482"/>
      <c r="M10" s="83"/>
    </row>
    <row r="11" spans="1:17" ht="18.75" customHeight="1">
      <c r="A11" s="479" t="s">
        <v>2</v>
      </c>
      <c r="B11" s="480"/>
      <c r="C11" s="480"/>
      <c r="D11" s="480"/>
      <c r="E11" s="480"/>
      <c r="F11" s="480"/>
      <c r="G11" s="480"/>
      <c r="H11" s="480"/>
      <c r="I11" s="480"/>
      <c r="J11" s="480"/>
      <c r="K11" s="480"/>
      <c r="L11" s="480"/>
      <c r="M11" s="83"/>
    </row>
    <row r="12" spans="1:17" ht="7.5" customHeight="1">
      <c r="A12" s="294"/>
      <c r="B12" s="295"/>
      <c r="C12" s="295"/>
      <c r="D12" s="295"/>
      <c r="E12" s="295"/>
      <c r="F12" s="295"/>
      <c r="G12" s="295"/>
      <c r="H12" s="295"/>
      <c r="I12" s="295"/>
      <c r="J12" s="295"/>
      <c r="K12" s="295"/>
      <c r="L12" s="295"/>
      <c r="M12" s="83"/>
    </row>
    <row r="13" spans="1:17" ht="14.25" customHeight="1">
      <c r="A13" s="294"/>
      <c r="B13" s="295"/>
      <c r="C13" s="295"/>
      <c r="D13" s="295"/>
      <c r="E13" s="295"/>
      <c r="F13" s="295"/>
      <c r="G13" s="481" t="s">
        <v>3</v>
      </c>
      <c r="H13" s="481"/>
      <c r="I13" s="481"/>
      <c r="J13" s="481"/>
      <c r="K13" s="481"/>
      <c r="L13" s="295"/>
      <c r="M13" s="83"/>
    </row>
    <row r="14" spans="1:17" ht="16.5" customHeight="1">
      <c r="A14" s="471" t="s">
        <v>441</v>
      </c>
      <c r="B14" s="471"/>
      <c r="C14" s="471"/>
      <c r="D14" s="471"/>
      <c r="E14" s="471"/>
      <c r="F14" s="471"/>
      <c r="G14" s="471"/>
      <c r="H14" s="471"/>
      <c r="I14" s="471"/>
      <c r="J14" s="471"/>
      <c r="K14" s="471"/>
      <c r="L14" s="471"/>
      <c r="M14" s="83"/>
      <c r="P14" s="282" t="s">
        <v>12</v>
      </c>
    </row>
    <row r="15" spans="1:17" ht="15.75" customHeight="1">
      <c r="G15" s="475" t="s">
        <v>374</v>
      </c>
      <c r="H15" s="475"/>
      <c r="I15" s="475"/>
      <c r="J15" s="475"/>
      <c r="K15" s="475"/>
      <c r="M15" s="83"/>
    </row>
    <row r="16" spans="1:17" ht="12" customHeight="1">
      <c r="G16" s="472" t="s">
        <v>495</v>
      </c>
      <c r="H16" s="472"/>
      <c r="I16" s="472"/>
      <c r="J16" s="472"/>
      <c r="K16" s="472"/>
    </row>
    <row r="17" spans="1:13" ht="12" customHeight="1">
      <c r="B17" s="471" t="s">
        <v>5</v>
      </c>
      <c r="C17" s="471"/>
      <c r="D17" s="471"/>
      <c r="E17" s="471"/>
      <c r="F17" s="471"/>
      <c r="G17" s="471"/>
      <c r="H17" s="471"/>
      <c r="I17" s="471"/>
      <c r="J17" s="471"/>
      <c r="K17" s="471"/>
      <c r="L17" s="471"/>
    </row>
    <row r="18" spans="1:13" ht="12" customHeight="1"/>
    <row r="19" spans="1:13" ht="12.75" customHeight="1">
      <c r="G19" s="475" t="s">
        <v>494</v>
      </c>
      <c r="H19" s="475"/>
      <c r="I19" s="475"/>
      <c r="J19" s="475"/>
      <c r="K19" s="475"/>
    </row>
    <row r="20" spans="1:13" ht="11.25" customHeight="1">
      <c r="G20" s="473" t="s">
        <v>6</v>
      </c>
      <c r="H20" s="473"/>
      <c r="I20" s="473"/>
      <c r="J20" s="473"/>
      <c r="K20" s="473"/>
    </row>
    <row r="21" spans="1:13" ht="11.25" customHeight="1">
      <c r="G21" s="284"/>
      <c r="H21" s="284"/>
      <c r="I21" s="284"/>
      <c r="J21" s="284"/>
      <c r="K21" s="284"/>
    </row>
    <row r="22" spans="1:13">
      <c r="B22" s="43"/>
      <c r="C22" s="43"/>
      <c r="D22" s="43"/>
      <c r="E22" s="474" t="s">
        <v>214</v>
      </c>
      <c r="F22" s="474"/>
      <c r="G22" s="474"/>
      <c r="H22" s="474"/>
      <c r="I22" s="474"/>
      <c r="J22" s="474"/>
      <c r="K22" s="474"/>
      <c r="L22" s="43"/>
    </row>
    <row r="23" spans="1:13" ht="12" customHeight="1">
      <c r="A23" s="470" t="s">
        <v>7</v>
      </c>
      <c r="B23" s="470"/>
      <c r="C23" s="470"/>
      <c r="D23" s="470"/>
      <c r="E23" s="470"/>
      <c r="F23" s="470"/>
      <c r="G23" s="470"/>
      <c r="H23" s="470"/>
      <c r="I23" s="470"/>
      <c r="J23" s="470"/>
      <c r="K23" s="470"/>
      <c r="L23" s="470"/>
      <c r="M23" s="296"/>
    </row>
    <row r="24" spans="1:13" ht="12" customHeight="1">
      <c r="F24" s="282"/>
      <c r="J24" s="84"/>
      <c r="K24" s="269"/>
      <c r="L24" s="86" t="s">
        <v>8</v>
      </c>
      <c r="M24" s="296"/>
    </row>
    <row r="25" spans="1:13" ht="11.25" customHeight="1">
      <c r="F25" s="282"/>
      <c r="J25" s="297" t="s">
        <v>442</v>
      </c>
      <c r="K25" s="286"/>
      <c r="L25" s="298"/>
      <c r="M25" s="296"/>
    </row>
    <row r="26" spans="1:13" ht="12" customHeight="1">
      <c r="E26" s="284"/>
      <c r="F26" s="299"/>
      <c r="I26" s="300"/>
      <c r="J26" s="300"/>
      <c r="K26" s="301" t="s">
        <v>9</v>
      </c>
      <c r="L26" s="298"/>
      <c r="M26" s="296"/>
    </row>
    <row r="27" spans="1:13" ht="12.75" customHeight="1">
      <c r="A27" s="483" t="s">
        <v>215</v>
      </c>
      <c r="B27" s="483"/>
      <c r="C27" s="483"/>
      <c r="D27" s="483"/>
      <c r="E27" s="483"/>
      <c r="F27" s="483"/>
      <c r="G27" s="483"/>
      <c r="H27" s="483"/>
      <c r="I27" s="483"/>
      <c r="K27" s="301" t="s">
        <v>10</v>
      </c>
      <c r="L27" s="302" t="s">
        <v>11</v>
      </c>
      <c r="M27" s="296"/>
    </row>
    <row r="28" spans="1:13" ht="43.5" customHeight="1">
      <c r="A28" s="483" t="s">
        <v>211</v>
      </c>
      <c r="B28" s="483"/>
      <c r="C28" s="483"/>
      <c r="D28" s="483"/>
      <c r="E28" s="483"/>
      <c r="F28" s="483"/>
      <c r="G28" s="483"/>
      <c r="H28" s="483"/>
      <c r="I28" s="483"/>
      <c r="J28" s="303" t="s">
        <v>13</v>
      </c>
      <c r="K28" s="304" t="s">
        <v>25</v>
      </c>
      <c r="L28" s="298"/>
      <c r="M28" s="296"/>
    </row>
    <row r="29" spans="1:13" ht="12.75" customHeight="1">
      <c r="F29" s="282"/>
      <c r="G29" s="305" t="s">
        <v>14</v>
      </c>
      <c r="H29" s="306" t="s">
        <v>456</v>
      </c>
      <c r="I29" s="307"/>
      <c r="J29" s="308"/>
      <c r="K29" s="298"/>
      <c r="L29" s="298"/>
      <c r="M29" s="296"/>
    </row>
    <row r="30" spans="1:13" ht="13.5" customHeight="1">
      <c r="F30" s="282"/>
      <c r="G30" s="487" t="s">
        <v>15</v>
      </c>
      <c r="H30" s="487"/>
      <c r="I30" s="309" t="s">
        <v>216</v>
      </c>
      <c r="J30" s="310" t="s">
        <v>217</v>
      </c>
      <c r="K30" s="311" t="s">
        <v>217</v>
      </c>
      <c r="L30" s="311" t="s">
        <v>217</v>
      </c>
      <c r="M30" s="296"/>
    </row>
    <row r="31" spans="1:13" ht="14.25" customHeight="1">
      <c r="A31" s="312" t="s">
        <v>457</v>
      </c>
      <c r="B31" s="312"/>
      <c r="C31" s="312"/>
      <c r="D31" s="312"/>
      <c r="E31" s="312"/>
      <c r="F31" s="313"/>
      <c r="G31" s="314"/>
      <c r="I31" s="314"/>
      <c r="J31" s="314"/>
      <c r="K31" s="315"/>
      <c r="L31" s="316" t="s">
        <v>16</v>
      </c>
      <c r="M31" s="317"/>
    </row>
    <row r="32" spans="1:13" ht="24" customHeight="1">
      <c r="A32" s="488" t="s">
        <v>17</v>
      </c>
      <c r="B32" s="489"/>
      <c r="C32" s="489"/>
      <c r="D32" s="489"/>
      <c r="E32" s="489"/>
      <c r="F32" s="489"/>
      <c r="G32" s="492" t="s">
        <v>18</v>
      </c>
      <c r="H32" s="494" t="s">
        <v>19</v>
      </c>
      <c r="I32" s="496" t="s">
        <v>20</v>
      </c>
      <c r="J32" s="497"/>
      <c r="K32" s="506" t="s">
        <v>21</v>
      </c>
      <c r="L32" s="508" t="s">
        <v>22</v>
      </c>
      <c r="M32" s="317"/>
    </row>
    <row r="33" spans="1:18" ht="46.5" customHeight="1">
      <c r="A33" s="490"/>
      <c r="B33" s="491"/>
      <c r="C33" s="491"/>
      <c r="D33" s="491"/>
      <c r="E33" s="491"/>
      <c r="F33" s="491"/>
      <c r="G33" s="493"/>
      <c r="H33" s="495"/>
      <c r="I33" s="318" t="s">
        <v>23</v>
      </c>
      <c r="J33" s="319" t="s">
        <v>24</v>
      </c>
      <c r="K33" s="507"/>
      <c r="L33" s="509"/>
    </row>
    <row r="34" spans="1:18" ht="11.25" customHeight="1">
      <c r="A34" s="498" t="s">
        <v>25</v>
      </c>
      <c r="B34" s="499"/>
      <c r="C34" s="499"/>
      <c r="D34" s="499"/>
      <c r="E34" s="499"/>
      <c r="F34" s="500"/>
      <c r="G34" s="87">
        <v>2</v>
      </c>
      <c r="H34" s="88">
        <v>3</v>
      </c>
      <c r="I34" s="89" t="s">
        <v>26</v>
      </c>
      <c r="J34" s="90" t="s">
        <v>27</v>
      </c>
      <c r="K34" s="91">
        <v>6</v>
      </c>
      <c r="L34" s="91">
        <v>7</v>
      </c>
    </row>
    <row r="35" spans="1:18" s="327" customFormat="1" ht="14.25" customHeight="1">
      <c r="A35" s="320">
        <v>2</v>
      </c>
      <c r="B35" s="320"/>
      <c r="C35" s="321"/>
      <c r="D35" s="322"/>
      <c r="E35" s="320"/>
      <c r="F35" s="323"/>
      <c r="G35" s="322" t="s">
        <v>28</v>
      </c>
      <c r="H35" s="324">
        <v>1</v>
      </c>
      <c r="I35" s="325">
        <f>SUM(I36+I47+I67+I88+I95+I115+I141+I160+I170)</f>
        <v>2600</v>
      </c>
      <c r="J35" s="325">
        <f>SUM(J36+J47+J67+J88+J95+J115+J141+J160+J170)</f>
        <v>2600</v>
      </c>
      <c r="K35" s="326">
        <f>SUM(K36+K47+K67+K88+K95+K115+K141+K160+K170)</f>
        <v>2600</v>
      </c>
      <c r="L35" s="325">
        <f>SUM(L36+L47+L67+L88+L95+L115+L141+L160+L170)</f>
        <v>2600</v>
      </c>
    </row>
    <row r="36" spans="1:18" ht="16.5" customHeight="1">
      <c r="A36" s="320">
        <v>2</v>
      </c>
      <c r="B36" s="328">
        <v>1</v>
      </c>
      <c r="C36" s="329"/>
      <c r="D36" s="330"/>
      <c r="E36" s="331"/>
      <c r="F36" s="332"/>
      <c r="G36" s="333" t="s">
        <v>29</v>
      </c>
      <c r="H36" s="324">
        <v>2</v>
      </c>
      <c r="I36" s="325">
        <f>SUM(I37+I43)</f>
        <v>2600</v>
      </c>
      <c r="J36" s="325">
        <f>SUM(J37+J43)</f>
        <v>2600</v>
      </c>
      <c r="K36" s="334">
        <f>SUM(K37+K43)</f>
        <v>2600</v>
      </c>
      <c r="L36" s="335">
        <f>SUM(L37+L43)</f>
        <v>2600</v>
      </c>
      <c r="M36" s="43"/>
    </row>
    <row r="37" spans="1:18" ht="14.25" customHeight="1">
      <c r="A37" s="336">
        <v>2</v>
      </c>
      <c r="B37" s="336">
        <v>1</v>
      </c>
      <c r="C37" s="337">
        <v>1</v>
      </c>
      <c r="D37" s="338"/>
      <c r="E37" s="336"/>
      <c r="F37" s="339"/>
      <c r="G37" s="338" t="s">
        <v>30</v>
      </c>
      <c r="H37" s="324">
        <v>3</v>
      </c>
      <c r="I37" s="325">
        <f>SUM(I38)</f>
        <v>2600</v>
      </c>
      <c r="J37" s="325">
        <f>SUM(J38)</f>
        <v>2600</v>
      </c>
      <c r="K37" s="326">
        <f>SUM(K38)</f>
        <v>2600</v>
      </c>
      <c r="L37" s="325">
        <f>SUM(L38)</f>
        <v>2600</v>
      </c>
      <c r="M37" s="43"/>
      <c r="Q37" s="43"/>
    </row>
    <row r="38" spans="1:18" ht="13.5" customHeight="1">
      <c r="A38" s="340">
        <v>2</v>
      </c>
      <c r="B38" s="336">
        <v>1</v>
      </c>
      <c r="C38" s="337">
        <v>1</v>
      </c>
      <c r="D38" s="338">
        <v>1</v>
      </c>
      <c r="E38" s="336"/>
      <c r="F38" s="339"/>
      <c r="G38" s="338" t="s">
        <v>30</v>
      </c>
      <c r="H38" s="324">
        <v>4</v>
      </c>
      <c r="I38" s="325">
        <f>SUM(I39+I41)</f>
        <v>2600</v>
      </c>
      <c r="J38" s="325">
        <f t="shared" ref="J38:L39" si="0">SUM(J39)</f>
        <v>2600</v>
      </c>
      <c r="K38" s="325">
        <f t="shared" si="0"/>
        <v>2600</v>
      </c>
      <c r="L38" s="325">
        <f t="shared" si="0"/>
        <v>2600</v>
      </c>
      <c r="M38" s="43"/>
      <c r="Q38" s="341"/>
    </row>
    <row r="39" spans="1:18" ht="14.25" customHeight="1">
      <c r="A39" s="340">
        <v>2</v>
      </c>
      <c r="B39" s="336">
        <v>1</v>
      </c>
      <c r="C39" s="337">
        <v>1</v>
      </c>
      <c r="D39" s="338">
        <v>1</v>
      </c>
      <c r="E39" s="336">
        <v>1</v>
      </c>
      <c r="F39" s="339"/>
      <c r="G39" s="338" t="s">
        <v>31</v>
      </c>
      <c r="H39" s="324">
        <v>5</v>
      </c>
      <c r="I39" s="326">
        <f>SUM(I40)</f>
        <v>2600</v>
      </c>
      <c r="J39" s="326">
        <f t="shared" si="0"/>
        <v>2600</v>
      </c>
      <c r="K39" s="326">
        <f t="shared" si="0"/>
        <v>2600</v>
      </c>
      <c r="L39" s="326">
        <f t="shared" si="0"/>
        <v>2600</v>
      </c>
      <c r="M39" s="43"/>
      <c r="Q39" s="341"/>
    </row>
    <row r="40" spans="1:18" ht="14.25" customHeight="1">
      <c r="A40" s="340">
        <v>2</v>
      </c>
      <c r="B40" s="336">
        <v>1</v>
      </c>
      <c r="C40" s="337">
        <v>1</v>
      </c>
      <c r="D40" s="338">
        <v>1</v>
      </c>
      <c r="E40" s="336">
        <v>1</v>
      </c>
      <c r="F40" s="339">
        <v>1</v>
      </c>
      <c r="G40" s="338" t="s">
        <v>31</v>
      </c>
      <c r="H40" s="324">
        <v>6</v>
      </c>
      <c r="I40" s="342">
        <v>2600</v>
      </c>
      <c r="J40" s="343">
        <v>2600</v>
      </c>
      <c r="K40" s="343">
        <v>2600</v>
      </c>
      <c r="L40" s="343">
        <v>2600</v>
      </c>
      <c r="M40" s="43"/>
      <c r="Q40" s="341"/>
    </row>
    <row r="41" spans="1:18" ht="12.75" hidden="1" customHeight="1">
      <c r="A41" s="340">
        <v>2</v>
      </c>
      <c r="B41" s="336">
        <v>1</v>
      </c>
      <c r="C41" s="337">
        <v>1</v>
      </c>
      <c r="D41" s="338">
        <v>1</v>
      </c>
      <c r="E41" s="336">
        <v>2</v>
      </c>
      <c r="F41" s="339"/>
      <c r="G41" s="338" t="s">
        <v>32</v>
      </c>
      <c r="H41" s="324">
        <v>7</v>
      </c>
      <c r="I41" s="326">
        <f>I42</f>
        <v>0</v>
      </c>
      <c r="J41" s="326">
        <f>J42</f>
        <v>0</v>
      </c>
      <c r="K41" s="326">
        <f>K42</f>
        <v>0</v>
      </c>
      <c r="L41" s="326">
        <f>L42</f>
        <v>0</v>
      </c>
      <c r="M41" s="43"/>
      <c r="Q41" s="341"/>
    </row>
    <row r="42" spans="1:18" ht="12.75" hidden="1" customHeight="1">
      <c r="A42" s="340">
        <v>2</v>
      </c>
      <c r="B42" s="336">
        <v>1</v>
      </c>
      <c r="C42" s="337">
        <v>1</v>
      </c>
      <c r="D42" s="338">
        <v>1</v>
      </c>
      <c r="E42" s="336">
        <v>2</v>
      </c>
      <c r="F42" s="339">
        <v>1</v>
      </c>
      <c r="G42" s="338" t="s">
        <v>32</v>
      </c>
      <c r="H42" s="324">
        <v>8</v>
      </c>
      <c r="I42" s="343">
        <v>0</v>
      </c>
      <c r="J42" s="344">
        <v>0</v>
      </c>
      <c r="K42" s="343">
        <v>0</v>
      </c>
      <c r="L42" s="344">
        <v>0</v>
      </c>
      <c r="M42" s="43"/>
      <c r="Q42" s="341"/>
    </row>
    <row r="43" spans="1:18" ht="13.5" hidden="1" customHeight="1">
      <c r="A43" s="340">
        <v>2</v>
      </c>
      <c r="B43" s="336">
        <v>1</v>
      </c>
      <c r="C43" s="337">
        <v>2</v>
      </c>
      <c r="D43" s="338"/>
      <c r="E43" s="336"/>
      <c r="F43" s="339"/>
      <c r="G43" s="338" t="s">
        <v>33</v>
      </c>
      <c r="H43" s="324">
        <v>9</v>
      </c>
      <c r="I43" s="326">
        <f t="shared" ref="I43:L45" si="1">I44</f>
        <v>0</v>
      </c>
      <c r="J43" s="325">
        <f t="shared" si="1"/>
        <v>0</v>
      </c>
      <c r="K43" s="326">
        <f t="shared" si="1"/>
        <v>0</v>
      </c>
      <c r="L43" s="325">
        <f t="shared" si="1"/>
        <v>0</v>
      </c>
      <c r="M43" s="43"/>
      <c r="Q43" s="341"/>
    </row>
    <row r="44" spans="1:18" hidden="1">
      <c r="A44" s="340">
        <v>2</v>
      </c>
      <c r="B44" s="336">
        <v>1</v>
      </c>
      <c r="C44" s="337">
        <v>2</v>
      </c>
      <c r="D44" s="338">
        <v>1</v>
      </c>
      <c r="E44" s="336"/>
      <c r="F44" s="339"/>
      <c r="G44" s="338" t="s">
        <v>33</v>
      </c>
      <c r="H44" s="324">
        <v>10</v>
      </c>
      <c r="I44" s="326">
        <f t="shared" si="1"/>
        <v>0</v>
      </c>
      <c r="J44" s="325">
        <f t="shared" si="1"/>
        <v>0</v>
      </c>
      <c r="K44" s="325">
        <f t="shared" si="1"/>
        <v>0</v>
      </c>
      <c r="L44" s="325">
        <f t="shared" si="1"/>
        <v>0</v>
      </c>
      <c r="Q44" s="43"/>
    </row>
    <row r="45" spans="1:18" ht="13.5" hidden="1" customHeight="1">
      <c r="A45" s="340">
        <v>2</v>
      </c>
      <c r="B45" s="336">
        <v>1</v>
      </c>
      <c r="C45" s="337">
        <v>2</v>
      </c>
      <c r="D45" s="338">
        <v>1</v>
      </c>
      <c r="E45" s="336">
        <v>1</v>
      </c>
      <c r="F45" s="339"/>
      <c r="G45" s="338" t="s">
        <v>33</v>
      </c>
      <c r="H45" s="324">
        <v>11</v>
      </c>
      <c r="I45" s="325">
        <f t="shared" si="1"/>
        <v>0</v>
      </c>
      <c r="J45" s="325">
        <f t="shared" si="1"/>
        <v>0</v>
      </c>
      <c r="K45" s="325">
        <f t="shared" si="1"/>
        <v>0</v>
      </c>
      <c r="L45" s="325">
        <f t="shared" si="1"/>
        <v>0</v>
      </c>
      <c r="M45" s="43"/>
      <c r="Q45" s="341"/>
    </row>
    <row r="46" spans="1:18" ht="14.25" hidden="1" customHeight="1">
      <c r="A46" s="340">
        <v>2</v>
      </c>
      <c r="B46" s="336">
        <v>1</v>
      </c>
      <c r="C46" s="337">
        <v>2</v>
      </c>
      <c r="D46" s="338">
        <v>1</v>
      </c>
      <c r="E46" s="336">
        <v>1</v>
      </c>
      <c r="F46" s="339">
        <v>1</v>
      </c>
      <c r="G46" s="338" t="s">
        <v>33</v>
      </c>
      <c r="H46" s="324">
        <v>12</v>
      </c>
      <c r="I46" s="344">
        <v>0</v>
      </c>
      <c r="J46" s="343">
        <v>0</v>
      </c>
      <c r="K46" s="343">
        <v>0</v>
      </c>
      <c r="L46" s="343">
        <v>0</v>
      </c>
      <c r="M46" s="43"/>
      <c r="Q46" s="341"/>
    </row>
    <row r="47" spans="1:18" ht="26.25" hidden="1" customHeight="1">
      <c r="A47" s="345">
        <v>2</v>
      </c>
      <c r="B47" s="346">
        <v>2</v>
      </c>
      <c r="C47" s="329"/>
      <c r="D47" s="330"/>
      <c r="E47" s="331"/>
      <c r="F47" s="332"/>
      <c r="G47" s="333" t="s">
        <v>34</v>
      </c>
      <c r="H47" s="324">
        <v>13</v>
      </c>
      <c r="I47" s="347">
        <f t="shared" ref="I47:L49" si="2">I48</f>
        <v>0</v>
      </c>
      <c r="J47" s="348">
        <f t="shared" si="2"/>
        <v>0</v>
      </c>
      <c r="K47" s="347">
        <f t="shared" si="2"/>
        <v>0</v>
      </c>
      <c r="L47" s="347">
        <f t="shared" si="2"/>
        <v>0</v>
      </c>
      <c r="M47" s="43"/>
    </row>
    <row r="48" spans="1:18" ht="27" hidden="1" customHeight="1">
      <c r="A48" s="340">
        <v>2</v>
      </c>
      <c r="B48" s="336">
        <v>2</v>
      </c>
      <c r="C48" s="337">
        <v>1</v>
      </c>
      <c r="D48" s="338"/>
      <c r="E48" s="336"/>
      <c r="F48" s="339"/>
      <c r="G48" s="330" t="s">
        <v>34</v>
      </c>
      <c r="H48" s="324">
        <v>14</v>
      </c>
      <c r="I48" s="325">
        <f t="shared" si="2"/>
        <v>0</v>
      </c>
      <c r="J48" s="326">
        <f t="shared" si="2"/>
        <v>0</v>
      </c>
      <c r="K48" s="325">
        <f t="shared" si="2"/>
        <v>0</v>
      </c>
      <c r="L48" s="326">
        <f t="shared" si="2"/>
        <v>0</v>
      </c>
      <c r="M48" s="43"/>
      <c r="Q48" s="43"/>
      <c r="R48" s="341"/>
    </row>
    <row r="49" spans="1:18" ht="15.75" hidden="1" customHeight="1">
      <c r="A49" s="340">
        <v>2</v>
      </c>
      <c r="B49" s="336">
        <v>2</v>
      </c>
      <c r="C49" s="337">
        <v>1</v>
      </c>
      <c r="D49" s="338">
        <v>1</v>
      </c>
      <c r="E49" s="336"/>
      <c r="F49" s="339"/>
      <c r="G49" s="330" t="s">
        <v>34</v>
      </c>
      <c r="H49" s="324">
        <v>15</v>
      </c>
      <c r="I49" s="325">
        <f t="shared" si="2"/>
        <v>0</v>
      </c>
      <c r="J49" s="326">
        <f t="shared" si="2"/>
        <v>0</v>
      </c>
      <c r="K49" s="335">
        <f t="shared" si="2"/>
        <v>0</v>
      </c>
      <c r="L49" s="335">
        <f t="shared" si="2"/>
        <v>0</v>
      </c>
      <c r="M49" s="43"/>
      <c r="Q49" s="341"/>
      <c r="R49" s="43"/>
    </row>
    <row r="50" spans="1:18" ht="24.75" hidden="1" customHeight="1">
      <c r="A50" s="349">
        <v>2</v>
      </c>
      <c r="B50" s="350">
        <v>2</v>
      </c>
      <c r="C50" s="351">
        <v>1</v>
      </c>
      <c r="D50" s="352">
        <v>1</v>
      </c>
      <c r="E50" s="350">
        <v>1</v>
      </c>
      <c r="F50" s="353"/>
      <c r="G50" s="330" t="s">
        <v>34</v>
      </c>
      <c r="H50" s="324">
        <v>16</v>
      </c>
      <c r="I50" s="354">
        <f>SUM(I51:I66)</f>
        <v>0</v>
      </c>
      <c r="J50" s="354">
        <f>SUM(J51:J66)</f>
        <v>0</v>
      </c>
      <c r="K50" s="355">
        <f>SUM(K51:K66)</f>
        <v>0</v>
      </c>
      <c r="L50" s="355">
        <f>SUM(L51:L66)</f>
        <v>0</v>
      </c>
      <c r="M50" s="43"/>
      <c r="Q50" s="341"/>
      <c r="R50" s="43"/>
    </row>
    <row r="51" spans="1:18" ht="15.75" hidden="1" customHeight="1">
      <c r="A51" s="340">
        <v>2</v>
      </c>
      <c r="B51" s="336">
        <v>2</v>
      </c>
      <c r="C51" s="337">
        <v>1</v>
      </c>
      <c r="D51" s="338">
        <v>1</v>
      </c>
      <c r="E51" s="336">
        <v>1</v>
      </c>
      <c r="F51" s="356">
        <v>1</v>
      </c>
      <c r="G51" s="338" t="s">
        <v>35</v>
      </c>
      <c r="H51" s="324">
        <v>17</v>
      </c>
      <c r="I51" s="343">
        <v>0</v>
      </c>
      <c r="J51" s="343">
        <v>0</v>
      </c>
      <c r="K51" s="343">
        <v>0</v>
      </c>
      <c r="L51" s="343">
        <v>0</v>
      </c>
      <c r="M51" s="43"/>
      <c r="Q51" s="341"/>
      <c r="R51" s="43"/>
    </row>
    <row r="52" spans="1:18" ht="26.25" hidden="1" customHeight="1">
      <c r="A52" s="340">
        <v>2</v>
      </c>
      <c r="B52" s="336">
        <v>2</v>
      </c>
      <c r="C52" s="337">
        <v>1</v>
      </c>
      <c r="D52" s="338">
        <v>1</v>
      </c>
      <c r="E52" s="336">
        <v>1</v>
      </c>
      <c r="F52" s="339">
        <v>2</v>
      </c>
      <c r="G52" s="338" t="s">
        <v>36</v>
      </c>
      <c r="H52" s="324">
        <v>18</v>
      </c>
      <c r="I52" s="343">
        <v>0</v>
      </c>
      <c r="J52" s="343">
        <v>0</v>
      </c>
      <c r="K52" s="343">
        <v>0</v>
      </c>
      <c r="L52" s="343">
        <v>0</v>
      </c>
      <c r="M52" s="43"/>
      <c r="Q52" s="341"/>
      <c r="R52" s="43"/>
    </row>
    <row r="53" spans="1:18" ht="26.25" hidden="1" customHeight="1">
      <c r="A53" s="340">
        <v>2</v>
      </c>
      <c r="B53" s="336">
        <v>2</v>
      </c>
      <c r="C53" s="337">
        <v>1</v>
      </c>
      <c r="D53" s="338">
        <v>1</v>
      </c>
      <c r="E53" s="336">
        <v>1</v>
      </c>
      <c r="F53" s="339">
        <v>5</v>
      </c>
      <c r="G53" s="338" t="s">
        <v>37</v>
      </c>
      <c r="H53" s="324">
        <v>19</v>
      </c>
      <c r="I53" s="343">
        <v>0</v>
      </c>
      <c r="J53" s="343">
        <v>0</v>
      </c>
      <c r="K53" s="343">
        <v>0</v>
      </c>
      <c r="L53" s="343">
        <v>0</v>
      </c>
      <c r="M53" s="43"/>
      <c r="Q53" s="341"/>
      <c r="R53" s="43"/>
    </row>
    <row r="54" spans="1:18" ht="27" hidden="1" customHeight="1">
      <c r="A54" s="340">
        <v>2</v>
      </c>
      <c r="B54" s="336">
        <v>2</v>
      </c>
      <c r="C54" s="337">
        <v>1</v>
      </c>
      <c r="D54" s="338">
        <v>1</v>
      </c>
      <c r="E54" s="336">
        <v>1</v>
      </c>
      <c r="F54" s="339">
        <v>6</v>
      </c>
      <c r="G54" s="338" t="s">
        <v>38</v>
      </c>
      <c r="H54" s="324">
        <v>20</v>
      </c>
      <c r="I54" s="343">
        <v>0</v>
      </c>
      <c r="J54" s="343">
        <v>0</v>
      </c>
      <c r="K54" s="343">
        <v>0</v>
      </c>
      <c r="L54" s="343">
        <v>0</v>
      </c>
      <c r="M54" s="43"/>
      <c r="Q54" s="341"/>
      <c r="R54" s="43"/>
    </row>
    <row r="55" spans="1:18" ht="26.25" hidden="1" customHeight="1">
      <c r="A55" s="357">
        <v>2</v>
      </c>
      <c r="B55" s="331">
        <v>2</v>
      </c>
      <c r="C55" s="329">
        <v>1</v>
      </c>
      <c r="D55" s="330">
        <v>1</v>
      </c>
      <c r="E55" s="331">
        <v>1</v>
      </c>
      <c r="F55" s="332">
        <v>7</v>
      </c>
      <c r="G55" s="330" t="s">
        <v>39</v>
      </c>
      <c r="H55" s="324">
        <v>21</v>
      </c>
      <c r="I55" s="343">
        <v>0</v>
      </c>
      <c r="J55" s="343">
        <v>0</v>
      </c>
      <c r="K55" s="343">
        <v>0</v>
      </c>
      <c r="L55" s="343">
        <v>0</v>
      </c>
      <c r="M55" s="43"/>
      <c r="Q55" s="341"/>
      <c r="R55" s="43"/>
    </row>
    <row r="56" spans="1:18" ht="12" hidden="1" customHeight="1">
      <c r="A56" s="340">
        <v>2</v>
      </c>
      <c r="B56" s="336">
        <v>2</v>
      </c>
      <c r="C56" s="337">
        <v>1</v>
      </c>
      <c r="D56" s="338">
        <v>1</v>
      </c>
      <c r="E56" s="336">
        <v>1</v>
      </c>
      <c r="F56" s="339">
        <v>11</v>
      </c>
      <c r="G56" s="338" t="s">
        <v>40</v>
      </c>
      <c r="H56" s="324">
        <v>22</v>
      </c>
      <c r="I56" s="344">
        <v>0</v>
      </c>
      <c r="J56" s="343">
        <v>0</v>
      </c>
      <c r="K56" s="343">
        <v>0</v>
      </c>
      <c r="L56" s="343">
        <v>0</v>
      </c>
      <c r="M56" s="43"/>
      <c r="Q56" s="341"/>
      <c r="R56" s="43"/>
    </row>
    <row r="57" spans="1:18" ht="15.75" hidden="1" customHeight="1">
      <c r="A57" s="349">
        <v>2</v>
      </c>
      <c r="B57" s="358">
        <v>2</v>
      </c>
      <c r="C57" s="359">
        <v>1</v>
      </c>
      <c r="D57" s="359">
        <v>1</v>
      </c>
      <c r="E57" s="359">
        <v>1</v>
      </c>
      <c r="F57" s="360">
        <v>12</v>
      </c>
      <c r="G57" s="361" t="s">
        <v>41</v>
      </c>
      <c r="H57" s="324">
        <v>23</v>
      </c>
      <c r="I57" s="362">
        <v>0</v>
      </c>
      <c r="J57" s="343">
        <v>0</v>
      </c>
      <c r="K57" s="343">
        <v>0</v>
      </c>
      <c r="L57" s="343">
        <v>0</v>
      </c>
      <c r="M57" s="43"/>
      <c r="Q57" s="341"/>
      <c r="R57" s="43"/>
    </row>
    <row r="58" spans="1:18" ht="25.5" hidden="1" customHeight="1">
      <c r="A58" s="340">
        <v>2</v>
      </c>
      <c r="B58" s="336">
        <v>2</v>
      </c>
      <c r="C58" s="337">
        <v>1</v>
      </c>
      <c r="D58" s="337">
        <v>1</v>
      </c>
      <c r="E58" s="337">
        <v>1</v>
      </c>
      <c r="F58" s="339">
        <v>14</v>
      </c>
      <c r="G58" s="363" t="s">
        <v>42</v>
      </c>
      <c r="H58" s="324">
        <v>24</v>
      </c>
      <c r="I58" s="344">
        <v>0</v>
      </c>
      <c r="J58" s="344">
        <v>0</v>
      </c>
      <c r="K58" s="344">
        <v>0</v>
      </c>
      <c r="L58" s="344">
        <v>0</v>
      </c>
      <c r="M58" s="43"/>
      <c r="Q58" s="341"/>
      <c r="R58" s="43"/>
    </row>
    <row r="59" spans="1:18" ht="27.75" hidden="1" customHeight="1">
      <c r="A59" s="340">
        <v>2</v>
      </c>
      <c r="B59" s="336">
        <v>2</v>
      </c>
      <c r="C59" s="337">
        <v>1</v>
      </c>
      <c r="D59" s="337">
        <v>1</v>
      </c>
      <c r="E59" s="337">
        <v>1</v>
      </c>
      <c r="F59" s="339">
        <v>15</v>
      </c>
      <c r="G59" s="338" t="s">
        <v>43</v>
      </c>
      <c r="H59" s="324">
        <v>25</v>
      </c>
      <c r="I59" s="344">
        <v>0</v>
      </c>
      <c r="J59" s="343">
        <v>0</v>
      </c>
      <c r="K59" s="343">
        <v>0</v>
      </c>
      <c r="L59" s="343">
        <v>0</v>
      </c>
      <c r="M59" s="43"/>
      <c r="Q59" s="341"/>
      <c r="R59" s="43"/>
    </row>
    <row r="60" spans="1:18" ht="15.75" hidden="1" customHeight="1">
      <c r="A60" s="340">
        <v>2</v>
      </c>
      <c r="B60" s="336">
        <v>2</v>
      </c>
      <c r="C60" s="337">
        <v>1</v>
      </c>
      <c r="D60" s="337">
        <v>1</v>
      </c>
      <c r="E60" s="337">
        <v>1</v>
      </c>
      <c r="F60" s="339">
        <v>16</v>
      </c>
      <c r="G60" s="338" t="s">
        <v>44</v>
      </c>
      <c r="H60" s="324">
        <v>26</v>
      </c>
      <c r="I60" s="344">
        <v>0</v>
      </c>
      <c r="J60" s="343">
        <v>0</v>
      </c>
      <c r="K60" s="343">
        <v>0</v>
      </c>
      <c r="L60" s="343">
        <v>0</v>
      </c>
      <c r="M60" s="43"/>
      <c r="Q60" s="341"/>
      <c r="R60" s="43"/>
    </row>
    <row r="61" spans="1:18" ht="27.75" hidden="1" customHeight="1">
      <c r="A61" s="340">
        <v>2</v>
      </c>
      <c r="B61" s="336">
        <v>2</v>
      </c>
      <c r="C61" s="337">
        <v>1</v>
      </c>
      <c r="D61" s="337">
        <v>1</v>
      </c>
      <c r="E61" s="337">
        <v>1</v>
      </c>
      <c r="F61" s="339">
        <v>17</v>
      </c>
      <c r="G61" s="338" t="s">
        <v>45</v>
      </c>
      <c r="H61" s="324">
        <v>27</v>
      </c>
      <c r="I61" s="344">
        <v>0</v>
      </c>
      <c r="J61" s="344">
        <v>0</v>
      </c>
      <c r="K61" s="344">
        <v>0</v>
      </c>
      <c r="L61" s="344">
        <v>0</v>
      </c>
      <c r="M61" s="43"/>
      <c r="Q61" s="341"/>
      <c r="R61" s="43"/>
    </row>
    <row r="62" spans="1:18" ht="14.25" hidden="1" customHeight="1">
      <c r="A62" s="340">
        <v>2</v>
      </c>
      <c r="B62" s="336">
        <v>2</v>
      </c>
      <c r="C62" s="337">
        <v>1</v>
      </c>
      <c r="D62" s="337">
        <v>1</v>
      </c>
      <c r="E62" s="337">
        <v>1</v>
      </c>
      <c r="F62" s="339">
        <v>20</v>
      </c>
      <c r="G62" s="338" t="s">
        <v>46</v>
      </c>
      <c r="H62" s="324">
        <v>28</v>
      </c>
      <c r="I62" s="344">
        <v>0</v>
      </c>
      <c r="J62" s="343">
        <v>0</v>
      </c>
      <c r="K62" s="343">
        <v>0</v>
      </c>
      <c r="L62" s="343">
        <v>0</v>
      </c>
      <c r="M62" s="43"/>
      <c r="Q62" s="341"/>
      <c r="R62" s="43"/>
    </row>
    <row r="63" spans="1:18" ht="27.75" hidden="1" customHeight="1">
      <c r="A63" s="340">
        <v>2</v>
      </c>
      <c r="B63" s="336">
        <v>2</v>
      </c>
      <c r="C63" s="337">
        <v>1</v>
      </c>
      <c r="D63" s="337">
        <v>1</v>
      </c>
      <c r="E63" s="337">
        <v>1</v>
      </c>
      <c r="F63" s="339">
        <v>21</v>
      </c>
      <c r="G63" s="338" t="s">
        <v>47</v>
      </c>
      <c r="H63" s="324">
        <v>29</v>
      </c>
      <c r="I63" s="344">
        <v>0</v>
      </c>
      <c r="J63" s="343">
        <v>0</v>
      </c>
      <c r="K63" s="343">
        <v>0</v>
      </c>
      <c r="L63" s="343">
        <v>0</v>
      </c>
      <c r="M63" s="43"/>
      <c r="Q63" s="341"/>
      <c r="R63" s="43"/>
    </row>
    <row r="64" spans="1:18" ht="12" hidden="1" customHeight="1">
      <c r="A64" s="340">
        <v>2</v>
      </c>
      <c r="B64" s="336">
        <v>2</v>
      </c>
      <c r="C64" s="337">
        <v>1</v>
      </c>
      <c r="D64" s="337">
        <v>1</v>
      </c>
      <c r="E64" s="337">
        <v>1</v>
      </c>
      <c r="F64" s="339">
        <v>22</v>
      </c>
      <c r="G64" s="338" t="s">
        <v>48</v>
      </c>
      <c r="H64" s="324">
        <v>30</v>
      </c>
      <c r="I64" s="344">
        <v>0</v>
      </c>
      <c r="J64" s="343">
        <v>0</v>
      </c>
      <c r="K64" s="343">
        <v>0</v>
      </c>
      <c r="L64" s="343">
        <v>0</v>
      </c>
      <c r="M64" s="43"/>
      <c r="Q64" s="341"/>
      <c r="R64" s="43"/>
    </row>
    <row r="65" spans="1:18" ht="12" hidden="1" customHeight="1">
      <c r="A65" s="340">
        <v>2</v>
      </c>
      <c r="B65" s="336">
        <v>2</v>
      </c>
      <c r="C65" s="337">
        <v>1</v>
      </c>
      <c r="D65" s="337">
        <v>1</v>
      </c>
      <c r="E65" s="337">
        <v>1</v>
      </c>
      <c r="F65" s="339">
        <v>23</v>
      </c>
      <c r="G65" s="338" t="s">
        <v>443</v>
      </c>
      <c r="H65" s="324">
        <v>31</v>
      </c>
      <c r="I65" s="344">
        <v>0</v>
      </c>
      <c r="J65" s="343">
        <v>0</v>
      </c>
      <c r="K65" s="343">
        <v>0</v>
      </c>
      <c r="L65" s="343">
        <v>0</v>
      </c>
      <c r="M65" s="43"/>
      <c r="Q65" s="341"/>
      <c r="R65" s="43"/>
    </row>
    <row r="66" spans="1:18" ht="15" hidden="1" customHeight="1">
      <c r="A66" s="340">
        <v>2</v>
      </c>
      <c r="B66" s="336">
        <v>2</v>
      </c>
      <c r="C66" s="337">
        <v>1</v>
      </c>
      <c r="D66" s="337">
        <v>1</v>
      </c>
      <c r="E66" s="337">
        <v>1</v>
      </c>
      <c r="F66" s="339">
        <v>30</v>
      </c>
      <c r="G66" s="338" t="s">
        <v>49</v>
      </c>
      <c r="H66" s="324">
        <v>32</v>
      </c>
      <c r="I66" s="344">
        <v>0</v>
      </c>
      <c r="J66" s="343">
        <v>0</v>
      </c>
      <c r="K66" s="343">
        <v>0</v>
      </c>
      <c r="L66" s="343">
        <v>0</v>
      </c>
      <c r="M66" s="43"/>
      <c r="Q66" s="341"/>
      <c r="R66" s="43"/>
    </row>
    <row r="67" spans="1:18" ht="14.25" hidden="1" customHeight="1">
      <c r="A67" s="364">
        <v>2</v>
      </c>
      <c r="B67" s="365">
        <v>3</v>
      </c>
      <c r="C67" s="328"/>
      <c r="D67" s="329"/>
      <c r="E67" s="329"/>
      <c r="F67" s="332"/>
      <c r="G67" s="366" t="s">
        <v>50</v>
      </c>
      <c r="H67" s="324">
        <v>33</v>
      </c>
      <c r="I67" s="347">
        <f>I68</f>
        <v>0</v>
      </c>
      <c r="J67" s="347">
        <f>J68</f>
        <v>0</v>
      </c>
      <c r="K67" s="347">
        <f>K68</f>
        <v>0</v>
      </c>
      <c r="L67" s="347">
        <f>L68</f>
        <v>0</v>
      </c>
      <c r="M67" s="43"/>
    </row>
    <row r="68" spans="1:18" ht="13.5" hidden="1" customHeight="1">
      <c r="A68" s="340">
        <v>2</v>
      </c>
      <c r="B68" s="336">
        <v>3</v>
      </c>
      <c r="C68" s="337">
        <v>1</v>
      </c>
      <c r="D68" s="337"/>
      <c r="E68" s="337"/>
      <c r="F68" s="339"/>
      <c r="G68" s="338" t="s">
        <v>51</v>
      </c>
      <c r="H68" s="324">
        <v>34</v>
      </c>
      <c r="I68" s="325">
        <f>SUM(I69+I74+I79)</f>
        <v>0</v>
      </c>
      <c r="J68" s="367">
        <f>SUM(J69+J74+J79)</f>
        <v>0</v>
      </c>
      <c r="K68" s="326">
        <f>SUM(K69+K74+K79)</f>
        <v>0</v>
      </c>
      <c r="L68" s="325">
        <f>SUM(L69+L74+L79)</f>
        <v>0</v>
      </c>
      <c r="M68" s="43"/>
      <c r="Q68" s="43"/>
      <c r="R68" s="341"/>
    </row>
    <row r="69" spans="1:18" ht="15" hidden="1" customHeight="1">
      <c r="A69" s="340">
        <v>2</v>
      </c>
      <c r="B69" s="336">
        <v>3</v>
      </c>
      <c r="C69" s="337">
        <v>1</v>
      </c>
      <c r="D69" s="337">
        <v>1</v>
      </c>
      <c r="E69" s="337"/>
      <c r="F69" s="339"/>
      <c r="G69" s="338" t="s">
        <v>52</v>
      </c>
      <c r="H69" s="324">
        <v>35</v>
      </c>
      <c r="I69" s="325">
        <f>I70</f>
        <v>0</v>
      </c>
      <c r="J69" s="367">
        <f>J70</f>
        <v>0</v>
      </c>
      <c r="K69" s="326">
        <f>K70</f>
        <v>0</v>
      </c>
      <c r="L69" s="325">
        <f>L70</f>
        <v>0</v>
      </c>
      <c r="M69" s="43"/>
      <c r="Q69" s="341"/>
      <c r="R69" s="43"/>
    </row>
    <row r="70" spans="1:18" ht="13.5" hidden="1" customHeight="1">
      <c r="A70" s="340">
        <v>2</v>
      </c>
      <c r="B70" s="336">
        <v>3</v>
      </c>
      <c r="C70" s="337">
        <v>1</v>
      </c>
      <c r="D70" s="337">
        <v>1</v>
      </c>
      <c r="E70" s="337">
        <v>1</v>
      </c>
      <c r="F70" s="339"/>
      <c r="G70" s="338" t="s">
        <v>52</v>
      </c>
      <c r="H70" s="324">
        <v>36</v>
      </c>
      <c r="I70" s="325">
        <f>SUM(I71:I73)</f>
        <v>0</v>
      </c>
      <c r="J70" s="367">
        <f>SUM(J71:J73)</f>
        <v>0</v>
      </c>
      <c r="K70" s="326">
        <f>SUM(K71:K73)</f>
        <v>0</v>
      </c>
      <c r="L70" s="325">
        <f>SUM(L71:L73)</f>
        <v>0</v>
      </c>
      <c r="M70" s="43"/>
      <c r="Q70" s="341"/>
      <c r="R70" s="43"/>
    </row>
    <row r="71" spans="1:18" s="368" customFormat="1" ht="25.5" hidden="1" customHeight="1">
      <c r="A71" s="340">
        <v>2</v>
      </c>
      <c r="B71" s="336">
        <v>3</v>
      </c>
      <c r="C71" s="337">
        <v>1</v>
      </c>
      <c r="D71" s="337">
        <v>1</v>
      </c>
      <c r="E71" s="337">
        <v>1</v>
      </c>
      <c r="F71" s="339">
        <v>1</v>
      </c>
      <c r="G71" s="338" t="s">
        <v>53</v>
      </c>
      <c r="H71" s="324">
        <v>37</v>
      </c>
      <c r="I71" s="344">
        <v>0</v>
      </c>
      <c r="J71" s="344">
        <v>0</v>
      </c>
      <c r="K71" s="344">
        <v>0</v>
      </c>
      <c r="L71" s="344">
        <v>0</v>
      </c>
      <c r="Q71" s="341"/>
      <c r="R71" s="43"/>
    </row>
    <row r="72" spans="1:18" ht="19.5" hidden="1" customHeight="1">
      <c r="A72" s="340">
        <v>2</v>
      </c>
      <c r="B72" s="331">
        <v>3</v>
      </c>
      <c r="C72" s="329">
        <v>1</v>
      </c>
      <c r="D72" s="329">
        <v>1</v>
      </c>
      <c r="E72" s="329">
        <v>1</v>
      </c>
      <c r="F72" s="332">
        <v>2</v>
      </c>
      <c r="G72" s="330" t="s">
        <v>54</v>
      </c>
      <c r="H72" s="324">
        <v>38</v>
      </c>
      <c r="I72" s="342">
        <v>0</v>
      </c>
      <c r="J72" s="342">
        <v>0</v>
      </c>
      <c r="K72" s="342">
        <v>0</v>
      </c>
      <c r="L72" s="342">
        <v>0</v>
      </c>
      <c r="M72" s="43"/>
      <c r="Q72" s="341"/>
      <c r="R72" s="43"/>
    </row>
    <row r="73" spans="1:18" ht="16.5" hidden="1" customHeight="1">
      <c r="A73" s="336">
        <v>2</v>
      </c>
      <c r="B73" s="337">
        <v>3</v>
      </c>
      <c r="C73" s="337">
        <v>1</v>
      </c>
      <c r="D73" s="337">
        <v>1</v>
      </c>
      <c r="E73" s="337">
        <v>1</v>
      </c>
      <c r="F73" s="339">
        <v>3</v>
      </c>
      <c r="G73" s="338" t="s">
        <v>55</v>
      </c>
      <c r="H73" s="324">
        <v>39</v>
      </c>
      <c r="I73" s="344">
        <v>0</v>
      </c>
      <c r="J73" s="344">
        <v>0</v>
      </c>
      <c r="K73" s="344">
        <v>0</v>
      </c>
      <c r="L73" s="344">
        <v>0</v>
      </c>
      <c r="M73" s="43"/>
      <c r="Q73" s="341"/>
      <c r="R73" s="43"/>
    </row>
    <row r="74" spans="1:18" ht="29.25" hidden="1" customHeight="1">
      <c r="A74" s="331">
        <v>2</v>
      </c>
      <c r="B74" s="329">
        <v>3</v>
      </c>
      <c r="C74" s="329">
        <v>1</v>
      </c>
      <c r="D74" s="329">
        <v>2</v>
      </c>
      <c r="E74" s="329"/>
      <c r="F74" s="332"/>
      <c r="G74" s="330" t="s">
        <v>56</v>
      </c>
      <c r="H74" s="324">
        <v>40</v>
      </c>
      <c r="I74" s="347">
        <f>I75</f>
        <v>0</v>
      </c>
      <c r="J74" s="369">
        <f>J75</f>
        <v>0</v>
      </c>
      <c r="K74" s="348">
        <f>K75</f>
        <v>0</v>
      </c>
      <c r="L74" s="348">
        <f>L75</f>
        <v>0</v>
      </c>
      <c r="M74" s="43"/>
      <c r="Q74" s="341"/>
      <c r="R74" s="43"/>
    </row>
    <row r="75" spans="1:18" ht="27" hidden="1" customHeight="1">
      <c r="A75" s="350">
        <v>2</v>
      </c>
      <c r="B75" s="351">
        <v>3</v>
      </c>
      <c r="C75" s="351">
        <v>1</v>
      </c>
      <c r="D75" s="351">
        <v>2</v>
      </c>
      <c r="E75" s="351">
        <v>1</v>
      </c>
      <c r="F75" s="353"/>
      <c r="G75" s="330" t="s">
        <v>56</v>
      </c>
      <c r="H75" s="324">
        <v>41</v>
      </c>
      <c r="I75" s="335">
        <f>SUM(I76:I78)</f>
        <v>0</v>
      </c>
      <c r="J75" s="370">
        <f>SUM(J76:J78)</f>
        <v>0</v>
      </c>
      <c r="K75" s="334">
        <f>SUM(K76:K78)</f>
        <v>0</v>
      </c>
      <c r="L75" s="326">
        <f>SUM(L76:L78)</f>
        <v>0</v>
      </c>
      <c r="M75" s="43"/>
      <c r="Q75" s="341"/>
      <c r="R75" s="43"/>
    </row>
    <row r="76" spans="1:18" s="368" customFormat="1" ht="27" hidden="1" customHeight="1">
      <c r="A76" s="336">
        <v>2</v>
      </c>
      <c r="B76" s="337">
        <v>3</v>
      </c>
      <c r="C76" s="337">
        <v>1</v>
      </c>
      <c r="D76" s="337">
        <v>2</v>
      </c>
      <c r="E76" s="337">
        <v>1</v>
      </c>
      <c r="F76" s="339">
        <v>1</v>
      </c>
      <c r="G76" s="340" t="s">
        <v>53</v>
      </c>
      <c r="H76" s="324">
        <v>42</v>
      </c>
      <c r="I76" s="344">
        <v>0</v>
      </c>
      <c r="J76" s="344">
        <v>0</v>
      </c>
      <c r="K76" s="344">
        <v>0</v>
      </c>
      <c r="L76" s="344">
        <v>0</v>
      </c>
      <c r="Q76" s="341"/>
      <c r="R76" s="43"/>
    </row>
    <row r="77" spans="1:18" ht="16.5" hidden="1" customHeight="1">
      <c r="A77" s="336">
        <v>2</v>
      </c>
      <c r="B77" s="337">
        <v>3</v>
      </c>
      <c r="C77" s="337">
        <v>1</v>
      </c>
      <c r="D77" s="337">
        <v>2</v>
      </c>
      <c r="E77" s="337">
        <v>1</v>
      </c>
      <c r="F77" s="339">
        <v>2</v>
      </c>
      <c r="G77" s="340" t="s">
        <v>54</v>
      </c>
      <c r="H77" s="324">
        <v>43</v>
      </c>
      <c r="I77" s="344">
        <v>0</v>
      </c>
      <c r="J77" s="344">
        <v>0</v>
      </c>
      <c r="K77" s="344">
        <v>0</v>
      </c>
      <c r="L77" s="344">
        <v>0</v>
      </c>
      <c r="M77" s="43"/>
      <c r="Q77" s="341"/>
      <c r="R77" s="43"/>
    </row>
    <row r="78" spans="1:18" ht="15" hidden="1" customHeight="1">
      <c r="A78" s="336">
        <v>2</v>
      </c>
      <c r="B78" s="337">
        <v>3</v>
      </c>
      <c r="C78" s="337">
        <v>1</v>
      </c>
      <c r="D78" s="337">
        <v>2</v>
      </c>
      <c r="E78" s="337">
        <v>1</v>
      </c>
      <c r="F78" s="339">
        <v>3</v>
      </c>
      <c r="G78" s="340" t="s">
        <v>55</v>
      </c>
      <c r="H78" s="324">
        <v>44</v>
      </c>
      <c r="I78" s="344">
        <v>0</v>
      </c>
      <c r="J78" s="344">
        <v>0</v>
      </c>
      <c r="K78" s="344">
        <v>0</v>
      </c>
      <c r="L78" s="344">
        <v>0</v>
      </c>
      <c r="M78" s="43"/>
      <c r="Q78" s="341"/>
      <c r="R78" s="43"/>
    </row>
    <row r="79" spans="1:18" ht="27.75" hidden="1" customHeight="1">
      <c r="A79" s="336">
        <v>2</v>
      </c>
      <c r="B79" s="337">
        <v>3</v>
      </c>
      <c r="C79" s="337">
        <v>1</v>
      </c>
      <c r="D79" s="337">
        <v>3</v>
      </c>
      <c r="E79" s="337"/>
      <c r="F79" s="339"/>
      <c r="G79" s="340" t="s">
        <v>444</v>
      </c>
      <c r="H79" s="324">
        <v>45</v>
      </c>
      <c r="I79" s="325">
        <f>I80</f>
        <v>0</v>
      </c>
      <c r="J79" s="367">
        <f>J80</f>
        <v>0</v>
      </c>
      <c r="K79" s="326">
        <f>K80</f>
        <v>0</v>
      </c>
      <c r="L79" s="326">
        <f>L80</f>
        <v>0</v>
      </c>
      <c r="M79" s="43"/>
      <c r="Q79" s="341"/>
      <c r="R79" s="43"/>
    </row>
    <row r="80" spans="1:18" ht="26.25" hidden="1" customHeight="1">
      <c r="A80" s="336">
        <v>2</v>
      </c>
      <c r="B80" s="337">
        <v>3</v>
      </c>
      <c r="C80" s="337">
        <v>1</v>
      </c>
      <c r="D80" s="337">
        <v>3</v>
      </c>
      <c r="E80" s="337">
        <v>1</v>
      </c>
      <c r="F80" s="339"/>
      <c r="G80" s="340" t="s">
        <v>445</v>
      </c>
      <c r="H80" s="324">
        <v>46</v>
      </c>
      <c r="I80" s="325">
        <f>SUM(I81:I83)</f>
        <v>0</v>
      </c>
      <c r="J80" s="367">
        <f>SUM(J81:J83)</f>
        <v>0</v>
      </c>
      <c r="K80" s="326">
        <f>SUM(K81:K83)</f>
        <v>0</v>
      </c>
      <c r="L80" s="326">
        <f>SUM(L81:L83)</f>
        <v>0</v>
      </c>
      <c r="M80" s="43"/>
      <c r="Q80" s="341"/>
      <c r="R80" s="43"/>
    </row>
    <row r="81" spans="1:18" ht="15" hidden="1" customHeight="1">
      <c r="A81" s="331">
        <v>2</v>
      </c>
      <c r="B81" s="329">
        <v>3</v>
      </c>
      <c r="C81" s="329">
        <v>1</v>
      </c>
      <c r="D81" s="329">
        <v>3</v>
      </c>
      <c r="E81" s="329">
        <v>1</v>
      </c>
      <c r="F81" s="332">
        <v>1</v>
      </c>
      <c r="G81" s="357" t="s">
        <v>57</v>
      </c>
      <c r="H81" s="324">
        <v>47</v>
      </c>
      <c r="I81" s="342">
        <v>0</v>
      </c>
      <c r="J81" s="342">
        <v>0</v>
      </c>
      <c r="K81" s="342">
        <v>0</v>
      </c>
      <c r="L81" s="342">
        <v>0</v>
      </c>
      <c r="M81" s="43"/>
      <c r="Q81" s="341"/>
      <c r="R81" s="43"/>
    </row>
    <row r="82" spans="1:18" ht="16.5" hidden="1" customHeight="1">
      <c r="A82" s="336">
        <v>2</v>
      </c>
      <c r="B82" s="337">
        <v>3</v>
      </c>
      <c r="C82" s="337">
        <v>1</v>
      </c>
      <c r="D82" s="337">
        <v>3</v>
      </c>
      <c r="E82" s="337">
        <v>1</v>
      </c>
      <c r="F82" s="339">
        <v>2</v>
      </c>
      <c r="G82" s="340" t="s">
        <v>58</v>
      </c>
      <c r="H82" s="324">
        <v>48</v>
      </c>
      <c r="I82" s="344">
        <v>0</v>
      </c>
      <c r="J82" s="344">
        <v>0</v>
      </c>
      <c r="K82" s="344">
        <v>0</v>
      </c>
      <c r="L82" s="344">
        <v>0</v>
      </c>
      <c r="M82" s="43"/>
      <c r="Q82" s="341"/>
      <c r="R82" s="43"/>
    </row>
    <row r="83" spans="1:18" ht="17.25" hidden="1" customHeight="1">
      <c r="A83" s="331">
        <v>2</v>
      </c>
      <c r="B83" s="329">
        <v>3</v>
      </c>
      <c r="C83" s="329">
        <v>1</v>
      </c>
      <c r="D83" s="329">
        <v>3</v>
      </c>
      <c r="E83" s="329">
        <v>1</v>
      </c>
      <c r="F83" s="332">
        <v>3</v>
      </c>
      <c r="G83" s="357" t="s">
        <v>59</v>
      </c>
      <c r="H83" s="324">
        <v>49</v>
      </c>
      <c r="I83" s="342">
        <v>0</v>
      </c>
      <c r="J83" s="342">
        <v>0</v>
      </c>
      <c r="K83" s="342">
        <v>0</v>
      </c>
      <c r="L83" s="342">
        <v>0</v>
      </c>
      <c r="M83" s="43"/>
      <c r="Q83" s="341"/>
      <c r="R83" s="43"/>
    </row>
    <row r="84" spans="1:18" ht="12.75" hidden="1" customHeight="1">
      <c r="A84" s="331">
        <v>2</v>
      </c>
      <c r="B84" s="329">
        <v>3</v>
      </c>
      <c r="C84" s="329">
        <v>2</v>
      </c>
      <c r="D84" s="329"/>
      <c r="E84" s="329"/>
      <c r="F84" s="332"/>
      <c r="G84" s="357" t="s">
        <v>60</v>
      </c>
      <c r="H84" s="324">
        <v>50</v>
      </c>
      <c r="I84" s="325">
        <f t="shared" ref="I84:L85" si="3">I85</f>
        <v>0</v>
      </c>
      <c r="J84" s="325">
        <f t="shared" si="3"/>
        <v>0</v>
      </c>
      <c r="K84" s="325">
        <f t="shared" si="3"/>
        <v>0</v>
      </c>
      <c r="L84" s="325">
        <f t="shared" si="3"/>
        <v>0</v>
      </c>
      <c r="M84" s="43"/>
    </row>
    <row r="85" spans="1:18" ht="12" hidden="1" customHeight="1">
      <c r="A85" s="331">
        <v>2</v>
      </c>
      <c r="B85" s="329">
        <v>3</v>
      </c>
      <c r="C85" s="329">
        <v>2</v>
      </c>
      <c r="D85" s="329">
        <v>1</v>
      </c>
      <c r="E85" s="329"/>
      <c r="F85" s="332"/>
      <c r="G85" s="357" t="s">
        <v>60</v>
      </c>
      <c r="H85" s="324">
        <v>51</v>
      </c>
      <c r="I85" s="325">
        <f t="shared" si="3"/>
        <v>0</v>
      </c>
      <c r="J85" s="325">
        <f t="shared" si="3"/>
        <v>0</v>
      </c>
      <c r="K85" s="325">
        <f t="shared" si="3"/>
        <v>0</v>
      </c>
      <c r="L85" s="325">
        <f t="shared" si="3"/>
        <v>0</v>
      </c>
      <c r="M85" s="43"/>
    </row>
    <row r="86" spans="1:18" ht="15.75" hidden="1" customHeight="1">
      <c r="A86" s="331">
        <v>2</v>
      </c>
      <c r="B86" s="329">
        <v>3</v>
      </c>
      <c r="C86" s="329">
        <v>2</v>
      </c>
      <c r="D86" s="329">
        <v>1</v>
      </c>
      <c r="E86" s="329">
        <v>1</v>
      </c>
      <c r="F86" s="332"/>
      <c r="G86" s="357" t="s">
        <v>60</v>
      </c>
      <c r="H86" s="324">
        <v>52</v>
      </c>
      <c r="I86" s="325">
        <f>SUM(I87)</f>
        <v>0</v>
      </c>
      <c r="J86" s="325">
        <f>SUM(J87)</f>
        <v>0</v>
      </c>
      <c r="K86" s="325">
        <f>SUM(K87)</f>
        <v>0</v>
      </c>
      <c r="L86" s="325">
        <f>SUM(L87)</f>
        <v>0</v>
      </c>
      <c r="M86" s="43"/>
    </row>
    <row r="87" spans="1:18" ht="13.5" hidden="1" customHeight="1">
      <c r="A87" s="331">
        <v>2</v>
      </c>
      <c r="B87" s="329">
        <v>3</v>
      </c>
      <c r="C87" s="329">
        <v>2</v>
      </c>
      <c r="D87" s="329">
        <v>1</v>
      </c>
      <c r="E87" s="329">
        <v>1</v>
      </c>
      <c r="F87" s="332">
        <v>1</v>
      </c>
      <c r="G87" s="357" t="s">
        <v>60</v>
      </c>
      <c r="H87" s="324">
        <v>53</v>
      </c>
      <c r="I87" s="344">
        <v>0</v>
      </c>
      <c r="J87" s="344">
        <v>0</v>
      </c>
      <c r="K87" s="344">
        <v>0</v>
      </c>
      <c r="L87" s="344">
        <v>0</v>
      </c>
      <c r="M87" s="43"/>
    </row>
    <row r="88" spans="1:18" ht="16.5" hidden="1" customHeight="1">
      <c r="A88" s="320">
        <v>2</v>
      </c>
      <c r="B88" s="321">
        <v>4</v>
      </c>
      <c r="C88" s="321"/>
      <c r="D88" s="321"/>
      <c r="E88" s="321"/>
      <c r="F88" s="323"/>
      <c r="G88" s="371" t="s">
        <v>61</v>
      </c>
      <c r="H88" s="324">
        <v>54</v>
      </c>
      <c r="I88" s="325">
        <f t="shared" ref="I88:L90" si="4">I89</f>
        <v>0</v>
      </c>
      <c r="J88" s="367">
        <f t="shared" si="4"/>
        <v>0</v>
      </c>
      <c r="K88" s="326">
        <f t="shared" si="4"/>
        <v>0</v>
      </c>
      <c r="L88" s="326">
        <f t="shared" si="4"/>
        <v>0</v>
      </c>
      <c r="M88" s="43"/>
    </row>
    <row r="89" spans="1:18" ht="15.75" hidden="1" customHeight="1">
      <c r="A89" s="336">
        <v>2</v>
      </c>
      <c r="B89" s="337">
        <v>4</v>
      </c>
      <c r="C89" s="337">
        <v>1</v>
      </c>
      <c r="D89" s="337"/>
      <c r="E89" s="337"/>
      <c r="F89" s="339"/>
      <c r="G89" s="340" t="s">
        <v>62</v>
      </c>
      <c r="H89" s="324">
        <v>55</v>
      </c>
      <c r="I89" s="325">
        <f t="shared" si="4"/>
        <v>0</v>
      </c>
      <c r="J89" s="367">
        <f t="shared" si="4"/>
        <v>0</v>
      </c>
      <c r="K89" s="326">
        <f t="shared" si="4"/>
        <v>0</v>
      </c>
      <c r="L89" s="326">
        <f t="shared" si="4"/>
        <v>0</v>
      </c>
      <c r="M89" s="43"/>
    </row>
    <row r="90" spans="1:18" ht="17.25" hidden="1" customHeight="1">
      <c r="A90" s="336">
        <v>2</v>
      </c>
      <c r="B90" s="337">
        <v>4</v>
      </c>
      <c r="C90" s="337">
        <v>1</v>
      </c>
      <c r="D90" s="337">
        <v>1</v>
      </c>
      <c r="E90" s="337"/>
      <c r="F90" s="339"/>
      <c r="G90" s="340" t="s">
        <v>62</v>
      </c>
      <c r="H90" s="324">
        <v>56</v>
      </c>
      <c r="I90" s="325">
        <f t="shared" si="4"/>
        <v>0</v>
      </c>
      <c r="J90" s="367">
        <f t="shared" si="4"/>
        <v>0</v>
      </c>
      <c r="K90" s="326">
        <f t="shared" si="4"/>
        <v>0</v>
      </c>
      <c r="L90" s="326">
        <f t="shared" si="4"/>
        <v>0</v>
      </c>
      <c r="M90" s="43"/>
    </row>
    <row r="91" spans="1:18" ht="18" hidden="1" customHeight="1">
      <c r="A91" s="336">
        <v>2</v>
      </c>
      <c r="B91" s="337">
        <v>4</v>
      </c>
      <c r="C91" s="337">
        <v>1</v>
      </c>
      <c r="D91" s="337">
        <v>1</v>
      </c>
      <c r="E91" s="337">
        <v>1</v>
      </c>
      <c r="F91" s="339"/>
      <c r="G91" s="340" t="s">
        <v>62</v>
      </c>
      <c r="H91" s="324">
        <v>57</v>
      </c>
      <c r="I91" s="325">
        <f>SUM(I92:I94)</f>
        <v>0</v>
      </c>
      <c r="J91" s="367">
        <f>SUM(J92:J94)</f>
        <v>0</v>
      </c>
      <c r="K91" s="326">
        <f>SUM(K92:K94)</f>
        <v>0</v>
      </c>
      <c r="L91" s="326">
        <f>SUM(L92:L94)</f>
        <v>0</v>
      </c>
      <c r="M91" s="43"/>
    </row>
    <row r="92" spans="1:18" ht="14.25" hidden="1" customHeight="1">
      <c r="A92" s="336">
        <v>2</v>
      </c>
      <c r="B92" s="337">
        <v>4</v>
      </c>
      <c r="C92" s="337">
        <v>1</v>
      </c>
      <c r="D92" s="337">
        <v>1</v>
      </c>
      <c r="E92" s="337">
        <v>1</v>
      </c>
      <c r="F92" s="339">
        <v>1</v>
      </c>
      <c r="G92" s="340" t="s">
        <v>63</v>
      </c>
      <c r="H92" s="324">
        <v>58</v>
      </c>
      <c r="I92" s="344">
        <v>0</v>
      </c>
      <c r="J92" s="344">
        <v>0</v>
      </c>
      <c r="K92" s="344">
        <v>0</v>
      </c>
      <c r="L92" s="344">
        <v>0</v>
      </c>
      <c r="M92" s="43"/>
    </row>
    <row r="93" spans="1:18" ht="13.5" hidden="1" customHeight="1">
      <c r="A93" s="336">
        <v>2</v>
      </c>
      <c r="B93" s="336">
        <v>4</v>
      </c>
      <c r="C93" s="336">
        <v>1</v>
      </c>
      <c r="D93" s="337">
        <v>1</v>
      </c>
      <c r="E93" s="337">
        <v>1</v>
      </c>
      <c r="F93" s="372">
        <v>2</v>
      </c>
      <c r="G93" s="338" t="s">
        <v>64</v>
      </c>
      <c r="H93" s="324">
        <v>59</v>
      </c>
      <c r="I93" s="344">
        <v>0</v>
      </c>
      <c r="J93" s="344">
        <v>0</v>
      </c>
      <c r="K93" s="344">
        <v>0</v>
      </c>
      <c r="L93" s="344">
        <v>0</v>
      </c>
      <c r="M93" s="43"/>
    </row>
    <row r="94" spans="1:18" hidden="1">
      <c r="A94" s="336">
        <v>2</v>
      </c>
      <c r="B94" s="337">
        <v>4</v>
      </c>
      <c r="C94" s="336">
        <v>1</v>
      </c>
      <c r="D94" s="337">
        <v>1</v>
      </c>
      <c r="E94" s="337">
        <v>1</v>
      </c>
      <c r="F94" s="372">
        <v>3</v>
      </c>
      <c r="G94" s="338" t="s">
        <v>65</v>
      </c>
      <c r="H94" s="324">
        <v>60</v>
      </c>
      <c r="I94" s="344">
        <v>0</v>
      </c>
      <c r="J94" s="344">
        <v>0</v>
      </c>
      <c r="K94" s="344">
        <v>0</v>
      </c>
      <c r="L94" s="344">
        <v>0</v>
      </c>
    </row>
    <row r="95" spans="1:18" hidden="1">
      <c r="A95" s="320">
        <v>2</v>
      </c>
      <c r="B95" s="321">
        <v>5</v>
      </c>
      <c r="C95" s="320"/>
      <c r="D95" s="321"/>
      <c r="E95" s="321"/>
      <c r="F95" s="373"/>
      <c r="G95" s="322" t="s">
        <v>66</v>
      </c>
      <c r="H95" s="324">
        <v>61</v>
      </c>
      <c r="I95" s="325">
        <f>SUM(I96+I101+I106)</f>
        <v>0</v>
      </c>
      <c r="J95" s="367">
        <f>SUM(J96+J101+J106)</f>
        <v>0</v>
      </c>
      <c r="K95" s="326">
        <f>SUM(K96+K101+K106)</f>
        <v>0</v>
      </c>
      <c r="L95" s="326">
        <f>SUM(L96+L101+L106)</f>
        <v>0</v>
      </c>
    </row>
    <row r="96" spans="1:18" hidden="1">
      <c r="A96" s="331">
        <v>2</v>
      </c>
      <c r="B96" s="329">
        <v>5</v>
      </c>
      <c r="C96" s="331">
        <v>1</v>
      </c>
      <c r="D96" s="329"/>
      <c r="E96" s="329"/>
      <c r="F96" s="374"/>
      <c r="G96" s="330" t="s">
        <v>67</v>
      </c>
      <c r="H96" s="324">
        <v>62</v>
      </c>
      <c r="I96" s="347">
        <f t="shared" ref="I96:L97" si="5">I97</f>
        <v>0</v>
      </c>
      <c r="J96" s="369">
        <f t="shared" si="5"/>
        <v>0</v>
      </c>
      <c r="K96" s="348">
        <f t="shared" si="5"/>
        <v>0</v>
      </c>
      <c r="L96" s="348">
        <f t="shared" si="5"/>
        <v>0</v>
      </c>
    </row>
    <row r="97" spans="1:13" hidden="1">
      <c r="A97" s="336">
        <v>2</v>
      </c>
      <c r="B97" s="337">
        <v>5</v>
      </c>
      <c r="C97" s="336">
        <v>1</v>
      </c>
      <c r="D97" s="337">
        <v>1</v>
      </c>
      <c r="E97" s="337"/>
      <c r="F97" s="372"/>
      <c r="G97" s="338" t="s">
        <v>67</v>
      </c>
      <c r="H97" s="324">
        <v>63</v>
      </c>
      <c r="I97" s="325">
        <f t="shared" si="5"/>
        <v>0</v>
      </c>
      <c r="J97" s="367">
        <f t="shared" si="5"/>
        <v>0</v>
      </c>
      <c r="K97" s="326">
        <f t="shared" si="5"/>
        <v>0</v>
      </c>
      <c r="L97" s="326">
        <f t="shared" si="5"/>
        <v>0</v>
      </c>
    </row>
    <row r="98" spans="1:13" hidden="1">
      <c r="A98" s="336">
        <v>2</v>
      </c>
      <c r="B98" s="337">
        <v>5</v>
      </c>
      <c r="C98" s="336">
        <v>1</v>
      </c>
      <c r="D98" s="337">
        <v>1</v>
      </c>
      <c r="E98" s="337">
        <v>1</v>
      </c>
      <c r="F98" s="372"/>
      <c r="G98" s="338" t="s">
        <v>67</v>
      </c>
      <c r="H98" s="324">
        <v>64</v>
      </c>
      <c r="I98" s="325">
        <f>SUM(I99:I100)</f>
        <v>0</v>
      </c>
      <c r="J98" s="367">
        <f>SUM(J99:J100)</f>
        <v>0</v>
      </c>
      <c r="K98" s="326">
        <f>SUM(K99:K100)</f>
        <v>0</v>
      </c>
      <c r="L98" s="326">
        <f>SUM(L99:L100)</f>
        <v>0</v>
      </c>
    </row>
    <row r="99" spans="1:13" ht="25.5" hidden="1" customHeight="1">
      <c r="A99" s="336">
        <v>2</v>
      </c>
      <c r="B99" s="337">
        <v>5</v>
      </c>
      <c r="C99" s="336">
        <v>1</v>
      </c>
      <c r="D99" s="337">
        <v>1</v>
      </c>
      <c r="E99" s="337">
        <v>1</v>
      </c>
      <c r="F99" s="372">
        <v>1</v>
      </c>
      <c r="G99" s="338" t="s">
        <v>68</v>
      </c>
      <c r="H99" s="324">
        <v>65</v>
      </c>
      <c r="I99" s="344">
        <v>0</v>
      </c>
      <c r="J99" s="344">
        <v>0</v>
      </c>
      <c r="K99" s="344">
        <v>0</v>
      </c>
      <c r="L99" s="344">
        <v>0</v>
      </c>
      <c r="M99" s="43"/>
    </row>
    <row r="100" spans="1:13" ht="15.75" hidden="1" customHeight="1">
      <c r="A100" s="336">
        <v>2</v>
      </c>
      <c r="B100" s="337">
        <v>5</v>
      </c>
      <c r="C100" s="336">
        <v>1</v>
      </c>
      <c r="D100" s="337">
        <v>1</v>
      </c>
      <c r="E100" s="337">
        <v>1</v>
      </c>
      <c r="F100" s="372">
        <v>2</v>
      </c>
      <c r="G100" s="338" t="s">
        <v>69</v>
      </c>
      <c r="H100" s="324">
        <v>66</v>
      </c>
      <c r="I100" s="344">
        <v>0</v>
      </c>
      <c r="J100" s="344">
        <v>0</v>
      </c>
      <c r="K100" s="344">
        <v>0</v>
      </c>
      <c r="L100" s="344">
        <v>0</v>
      </c>
      <c r="M100" s="43"/>
    </row>
    <row r="101" spans="1:13" ht="12" hidden="1" customHeight="1">
      <c r="A101" s="336">
        <v>2</v>
      </c>
      <c r="B101" s="337">
        <v>5</v>
      </c>
      <c r="C101" s="336">
        <v>2</v>
      </c>
      <c r="D101" s="337"/>
      <c r="E101" s="337"/>
      <c r="F101" s="372"/>
      <c r="G101" s="338" t="s">
        <v>70</v>
      </c>
      <c r="H101" s="324">
        <v>67</v>
      </c>
      <c r="I101" s="325">
        <f t="shared" ref="I101:L102" si="6">I102</f>
        <v>0</v>
      </c>
      <c r="J101" s="367">
        <f t="shared" si="6"/>
        <v>0</v>
      </c>
      <c r="K101" s="326">
        <f t="shared" si="6"/>
        <v>0</v>
      </c>
      <c r="L101" s="325">
        <f t="shared" si="6"/>
        <v>0</v>
      </c>
      <c r="M101" s="43"/>
    </row>
    <row r="102" spans="1:13" ht="15.75" hidden="1" customHeight="1">
      <c r="A102" s="340">
        <v>2</v>
      </c>
      <c r="B102" s="336">
        <v>5</v>
      </c>
      <c r="C102" s="337">
        <v>2</v>
      </c>
      <c r="D102" s="338">
        <v>1</v>
      </c>
      <c r="E102" s="336"/>
      <c r="F102" s="372"/>
      <c r="G102" s="338" t="s">
        <v>70</v>
      </c>
      <c r="H102" s="324">
        <v>68</v>
      </c>
      <c r="I102" s="325">
        <f t="shared" si="6"/>
        <v>0</v>
      </c>
      <c r="J102" s="367">
        <f t="shared" si="6"/>
        <v>0</v>
      </c>
      <c r="K102" s="326">
        <f t="shared" si="6"/>
        <v>0</v>
      </c>
      <c r="L102" s="325">
        <f t="shared" si="6"/>
        <v>0</v>
      </c>
      <c r="M102" s="43"/>
    </row>
    <row r="103" spans="1:13" ht="15" hidden="1" customHeight="1">
      <c r="A103" s="340">
        <v>2</v>
      </c>
      <c r="B103" s="336">
        <v>5</v>
      </c>
      <c r="C103" s="337">
        <v>2</v>
      </c>
      <c r="D103" s="338">
        <v>1</v>
      </c>
      <c r="E103" s="336">
        <v>1</v>
      </c>
      <c r="F103" s="372"/>
      <c r="G103" s="338" t="s">
        <v>70</v>
      </c>
      <c r="H103" s="324">
        <v>69</v>
      </c>
      <c r="I103" s="325">
        <f>SUM(I104:I105)</f>
        <v>0</v>
      </c>
      <c r="J103" s="367">
        <f>SUM(J104:J105)</f>
        <v>0</v>
      </c>
      <c r="K103" s="326">
        <f>SUM(K104:K105)</f>
        <v>0</v>
      </c>
      <c r="L103" s="325">
        <f>SUM(L104:L105)</f>
        <v>0</v>
      </c>
      <c r="M103" s="43"/>
    </row>
    <row r="104" spans="1:13" ht="25.5" hidden="1" customHeight="1">
      <c r="A104" s="340">
        <v>2</v>
      </c>
      <c r="B104" s="336">
        <v>5</v>
      </c>
      <c r="C104" s="337">
        <v>2</v>
      </c>
      <c r="D104" s="338">
        <v>1</v>
      </c>
      <c r="E104" s="336">
        <v>1</v>
      </c>
      <c r="F104" s="372">
        <v>1</v>
      </c>
      <c r="G104" s="338" t="s">
        <v>71</v>
      </c>
      <c r="H104" s="324">
        <v>70</v>
      </c>
      <c r="I104" s="344">
        <v>0</v>
      </c>
      <c r="J104" s="344">
        <v>0</v>
      </c>
      <c r="K104" s="344">
        <v>0</v>
      </c>
      <c r="L104" s="344">
        <v>0</v>
      </c>
      <c r="M104" s="43"/>
    </row>
    <row r="105" spans="1:13" ht="25.5" hidden="1" customHeight="1">
      <c r="A105" s="340">
        <v>2</v>
      </c>
      <c r="B105" s="336">
        <v>5</v>
      </c>
      <c r="C105" s="337">
        <v>2</v>
      </c>
      <c r="D105" s="338">
        <v>1</v>
      </c>
      <c r="E105" s="336">
        <v>1</v>
      </c>
      <c r="F105" s="372">
        <v>2</v>
      </c>
      <c r="G105" s="338" t="s">
        <v>72</v>
      </c>
      <c r="H105" s="324">
        <v>71</v>
      </c>
      <c r="I105" s="344">
        <v>0</v>
      </c>
      <c r="J105" s="344">
        <v>0</v>
      </c>
      <c r="K105" s="344">
        <v>0</v>
      </c>
      <c r="L105" s="344">
        <v>0</v>
      </c>
      <c r="M105" s="43"/>
    </row>
    <row r="106" spans="1:13" ht="28.5" hidden="1" customHeight="1">
      <c r="A106" s="340">
        <v>2</v>
      </c>
      <c r="B106" s="336">
        <v>5</v>
      </c>
      <c r="C106" s="337">
        <v>3</v>
      </c>
      <c r="D106" s="338"/>
      <c r="E106" s="336"/>
      <c r="F106" s="372"/>
      <c r="G106" s="338" t="s">
        <v>73</v>
      </c>
      <c r="H106" s="324">
        <v>72</v>
      </c>
      <c r="I106" s="325">
        <f>I107+I111</f>
        <v>0</v>
      </c>
      <c r="J106" s="325">
        <f>J107+J111</f>
        <v>0</v>
      </c>
      <c r="K106" s="325">
        <f>K107+K111</f>
        <v>0</v>
      </c>
      <c r="L106" s="325">
        <f>L107+L111</f>
        <v>0</v>
      </c>
      <c r="M106" s="43"/>
    </row>
    <row r="107" spans="1:13" ht="27" hidden="1" customHeight="1">
      <c r="A107" s="340">
        <v>2</v>
      </c>
      <c r="B107" s="336">
        <v>5</v>
      </c>
      <c r="C107" s="337">
        <v>3</v>
      </c>
      <c r="D107" s="338">
        <v>1</v>
      </c>
      <c r="E107" s="336"/>
      <c r="F107" s="372"/>
      <c r="G107" s="338" t="s">
        <v>74</v>
      </c>
      <c r="H107" s="324">
        <v>73</v>
      </c>
      <c r="I107" s="325">
        <f>I108</f>
        <v>0</v>
      </c>
      <c r="J107" s="367">
        <f>J108</f>
        <v>0</v>
      </c>
      <c r="K107" s="326">
        <f>K108</f>
        <v>0</v>
      </c>
      <c r="L107" s="325">
        <f>L108</f>
        <v>0</v>
      </c>
      <c r="M107" s="43"/>
    </row>
    <row r="108" spans="1:13" ht="30" hidden="1" customHeight="1">
      <c r="A108" s="349">
        <v>2</v>
      </c>
      <c r="B108" s="350">
        <v>5</v>
      </c>
      <c r="C108" s="351">
        <v>3</v>
      </c>
      <c r="D108" s="352">
        <v>1</v>
      </c>
      <c r="E108" s="350">
        <v>1</v>
      </c>
      <c r="F108" s="375"/>
      <c r="G108" s="352" t="s">
        <v>74</v>
      </c>
      <c r="H108" s="324">
        <v>74</v>
      </c>
      <c r="I108" s="335">
        <f>SUM(I109:I110)</f>
        <v>0</v>
      </c>
      <c r="J108" s="370">
        <f>SUM(J109:J110)</f>
        <v>0</v>
      </c>
      <c r="K108" s="334">
        <f>SUM(K109:K110)</f>
        <v>0</v>
      </c>
      <c r="L108" s="335">
        <f>SUM(L109:L110)</f>
        <v>0</v>
      </c>
      <c r="M108" s="43"/>
    </row>
    <row r="109" spans="1:13" ht="26.25" hidden="1" customHeight="1">
      <c r="A109" s="340">
        <v>2</v>
      </c>
      <c r="B109" s="336">
        <v>5</v>
      </c>
      <c r="C109" s="337">
        <v>3</v>
      </c>
      <c r="D109" s="338">
        <v>1</v>
      </c>
      <c r="E109" s="336">
        <v>1</v>
      </c>
      <c r="F109" s="372">
        <v>1</v>
      </c>
      <c r="G109" s="338" t="s">
        <v>74</v>
      </c>
      <c r="H109" s="324">
        <v>75</v>
      </c>
      <c r="I109" s="344">
        <v>0</v>
      </c>
      <c r="J109" s="344">
        <v>0</v>
      </c>
      <c r="K109" s="344">
        <v>0</v>
      </c>
      <c r="L109" s="344">
        <v>0</v>
      </c>
      <c r="M109" s="43"/>
    </row>
    <row r="110" spans="1:13" ht="26.25" hidden="1" customHeight="1">
      <c r="A110" s="349">
        <v>2</v>
      </c>
      <c r="B110" s="350">
        <v>5</v>
      </c>
      <c r="C110" s="351">
        <v>3</v>
      </c>
      <c r="D110" s="352">
        <v>1</v>
      </c>
      <c r="E110" s="350">
        <v>1</v>
      </c>
      <c r="F110" s="375">
        <v>2</v>
      </c>
      <c r="G110" s="352" t="s">
        <v>75</v>
      </c>
      <c r="H110" s="324">
        <v>76</v>
      </c>
      <c r="I110" s="344">
        <v>0</v>
      </c>
      <c r="J110" s="344">
        <v>0</v>
      </c>
      <c r="K110" s="344">
        <v>0</v>
      </c>
      <c r="L110" s="344">
        <v>0</v>
      </c>
      <c r="M110" s="43"/>
    </row>
    <row r="111" spans="1:13" ht="27.75" hidden="1" customHeight="1">
      <c r="A111" s="349">
        <v>2</v>
      </c>
      <c r="B111" s="350">
        <v>5</v>
      </c>
      <c r="C111" s="351">
        <v>3</v>
      </c>
      <c r="D111" s="352">
        <v>2</v>
      </c>
      <c r="E111" s="350"/>
      <c r="F111" s="375"/>
      <c r="G111" s="352" t="s">
        <v>76</v>
      </c>
      <c r="H111" s="324">
        <v>77</v>
      </c>
      <c r="I111" s="335">
        <f>I112</f>
        <v>0</v>
      </c>
      <c r="J111" s="335">
        <f>J112</f>
        <v>0</v>
      </c>
      <c r="K111" s="335">
        <f>K112</f>
        <v>0</v>
      </c>
      <c r="L111" s="335">
        <f>L112</f>
        <v>0</v>
      </c>
      <c r="M111" s="43"/>
    </row>
    <row r="112" spans="1:13" ht="25.5" hidden="1" customHeight="1">
      <c r="A112" s="349">
        <v>2</v>
      </c>
      <c r="B112" s="350">
        <v>5</v>
      </c>
      <c r="C112" s="351">
        <v>3</v>
      </c>
      <c r="D112" s="352">
        <v>2</v>
      </c>
      <c r="E112" s="350">
        <v>1</v>
      </c>
      <c r="F112" s="375"/>
      <c r="G112" s="352" t="s">
        <v>76</v>
      </c>
      <c r="H112" s="324">
        <v>78</v>
      </c>
      <c r="I112" s="335">
        <f>SUM(I113:I114)</f>
        <v>0</v>
      </c>
      <c r="J112" s="335">
        <f>SUM(J113:J114)</f>
        <v>0</v>
      </c>
      <c r="K112" s="335">
        <f>SUM(K113:K114)</f>
        <v>0</v>
      </c>
      <c r="L112" s="335">
        <f>SUM(L113:L114)</f>
        <v>0</v>
      </c>
      <c r="M112" s="43"/>
    </row>
    <row r="113" spans="1:13" ht="30" hidden="1" customHeight="1">
      <c r="A113" s="349">
        <v>2</v>
      </c>
      <c r="B113" s="350">
        <v>5</v>
      </c>
      <c r="C113" s="351">
        <v>3</v>
      </c>
      <c r="D113" s="352">
        <v>2</v>
      </c>
      <c r="E113" s="350">
        <v>1</v>
      </c>
      <c r="F113" s="375">
        <v>1</v>
      </c>
      <c r="G113" s="352" t="s">
        <v>76</v>
      </c>
      <c r="H113" s="324">
        <v>79</v>
      </c>
      <c r="I113" s="344">
        <v>0</v>
      </c>
      <c r="J113" s="344">
        <v>0</v>
      </c>
      <c r="K113" s="344">
        <v>0</v>
      </c>
      <c r="L113" s="344">
        <v>0</v>
      </c>
      <c r="M113" s="43"/>
    </row>
    <row r="114" spans="1:13" ht="18" hidden="1" customHeight="1">
      <c r="A114" s="349">
        <v>2</v>
      </c>
      <c r="B114" s="350">
        <v>5</v>
      </c>
      <c r="C114" s="351">
        <v>3</v>
      </c>
      <c r="D114" s="352">
        <v>2</v>
      </c>
      <c r="E114" s="350">
        <v>1</v>
      </c>
      <c r="F114" s="375">
        <v>2</v>
      </c>
      <c r="G114" s="352" t="s">
        <v>77</v>
      </c>
      <c r="H114" s="324">
        <v>80</v>
      </c>
      <c r="I114" s="344">
        <v>0</v>
      </c>
      <c r="J114" s="344">
        <v>0</v>
      </c>
      <c r="K114" s="344">
        <v>0</v>
      </c>
      <c r="L114" s="344">
        <v>0</v>
      </c>
      <c r="M114" s="43"/>
    </row>
    <row r="115" spans="1:13" ht="16.5" hidden="1" customHeight="1">
      <c r="A115" s="371">
        <v>2</v>
      </c>
      <c r="B115" s="320">
        <v>6</v>
      </c>
      <c r="C115" s="321"/>
      <c r="D115" s="322"/>
      <c r="E115" s="320"/>
      <c r="F115" s="373"/>
      <c r="G115" s="376" t="s">
        <v>78</v>
      </c>
      <c r="H115" s="324">
        <v>81</v>
      </c>
      <c r="I115" s="325">
        <f>SUM(I116+I121+I125+I129+I133+I137)</f>
        <v>0</v>
      </c>
      <c r="J115" s="325">
        <f>SUM(J116+J121+J125+J129+J133+J137)</f>
        <v>0</v>
      </c>
      <c r="K115" s="325">
        <f>SUM(K116+K121+K125+K129+K133+K137)</f>
        <v>0</v>
      </c>
      <c r="L115" s="325">
        <f>SUM(L116+L121+L125+L129+L133+L137)</f>
        <v>0</v>
      </c>
      <c r="M115" s="43"/>
    </row>
    <row r="116" spans="1:13" ht="14.25" hidden="1" customHeight="1">
      <c r="A116" s="349">
        <v>2</v>
      </c>
      <c r="B116" s="350">
        <v>6</v>
      </c>
      <c r="C116" s="351">
        <v>1</v>
      </c>
      <c r="D116" s="352"/>
      <c r="E116" s="350"/>
      <c r="F116" s="375"/>
      <c r="G116" s="352" t="s">
        <v>79</v>
      </c>
      <c r="H116" s="324">
        <v>82</v>
      </c>
      <c r="I116" s="335">
        <f t="shared" ref="I116:L117" si="7">I117</f>
        <v>0</v>
      </c>
      <c r="J116" s="370">
        <f t="shared" si="7"/>
        <v>0</v>
      </c>
      <c r="K116" s="334">
        <f t="shared" si="7"/>
        <v>0</v>
      </c>
      <c r="L116" s="335">
        <f t="shared" si="7"/>
        <v>0</v>
      </c>
      <c r="M116" s="43"/>
    </row>
    <row r="117" spans="1:13" ht="14.25" hidden="1" customHeight="1">
      <c r="A117" s="340">
        <v>2</v>
      </c>
      <c r="B117" s="336">
        <v>6</v>
      </c>
      <c r="C117" s="337">
        <v>1</v>
      </c>
      <c r="D117" s="338">
        <v>1</v>
      </c>
      <c r="E117" s="336"/>
      <c r="F117" s="372"/>
      <c r="G117" s="338" t="s">
        <v>79</v>
      </c>
      <c r="H117" s="324">
        <v>83</v>
      </c>
      <c r="I117" s="325">
        <f t="shared" si="7"/>
        <v>0</v>
      </c>
      <c r="J117" s="367">
        <f t="shared" si="7"/>
        <v>0</v>
      </c>
      <c r="K117" s="326">
        <f t="shared" si="7"/>
        <v>0</v>
      </c>
      <c r="L117" s="325">
        <f t="shared" si="7"/>
        <v>0</v>
      </c>
      <c r="M117" s="43"/>
    </row>
    <row r="118" spans="1:13" hidden="1">
      <c r="A118" s="340">
        <v>2</v>
      </c>
      <c r="B118" s="336">
        <v>6</v>
      </c>
      <c r="C118" s="337">
        <v>1</v>
      </c>
      <c r="D118" s="338">
        <v>1</v>
      </c>
      <c r="E118" s="336">
        <v>1</v>
      </c>
      <c r="F118" s="372"/>
      <c r="G118" s="338" t="s">
        <v>79</v>
      </c>
      <c r="H118" s="324">
        <v>84</v>
      </c>
      <c r="I118" s="325">
        <f>SUM(I119:I120)</f>
        <v>0</v>
      </c>
      <c r="J118" s="367">
        <f>SUM(J119:J120)</f>
        <v>0</v>
      </c>
      <c r="K118" s="326">
        <f>SUM(K119:K120)</f>
        <v>0</v>
      </c>
      <c r="L118" s="325">
        <f>SUM(L119:L120)</f>
        <v>0</v>
      </c>
    </row>
    <row r="119" spans="1:13" ht="13.5" hidden="1" customHeight="1">
      <c r="A119" s="340">
        <v>2</v>
      </c>
      <c r="B119" s="336">
        <v>6</v>
      </c>
      <c r="C119" s="337">
        <v>1</v>
      </c>
      <c r="D119" s="338">
        <v>1</v>
      </c>
      <c r="E119" s="336">
        <v>1</v>
      </c>
      <c r="F119" s="372">
        <v>1</v>
      </c>
      <c r="G119" s="338" t="s">
        <v>80</v>
      </c>
      <c r="H119" s="324">
        <v>85</v>
      </c>
      <c r="I119" s="344">
        <v>0</v>
      </c>
      <c r="J119" s="344">
        <v>0</v>
      </c>
      <c r="K119" s="344">
        <v>0</v>
      </c>
      <c r="L119" s="344">
        <v>0</v>
      </c>
      <c r="M119" s="43"/>
    </row>
    <row r="120" spans="1:13" hidden="1">
      <c r="A120" s="357">
        <v>2</v>
      </c>
      <c r="B120" s="331">
        <v>6</v>
      </c>
      <c r="C120" s="329">
        <v>1</v>
      </c>
      <c r="D120" s="330">
        <v>1</v>
      </c>
      <c r="E120" s="331">
        <v>1</v>
      </c>
      <c r="F120" s="374">
        <v>2</v>
      </c>
      <c r="G120" s="330" t="s">
        <v>81</v>
      </c>
      <c r="H120" s="324">
        <v>86</v>
      </c>
      <c r="I120" s="342">
        <v>0</v>
      </c>
      <c r="J120" s="342">
        <v>0</v>
      </c>
      <c r="K120" s="342">
        <v>0</v>
      </c>
      <c r="L120" s="342">
        <v>0</v>
      </c>
    </row>
    <row r="121" spans="1:13" ht="25.5" hidden="1" customHeight="1">
      <c r="A121" s="340">
        <v>2</v>
      </c>
      <c r="B121" s="336">
        <v>6</v>
      </c>
      <c r="C121" s="337">
        <v>2</v>
      </c>
      <c r="D121" s="338"/>
      <c r="E121" s="336"/>
      <c r="F121" s="372"/>
      <c r="G121" s="338" t="s">
        <v>82</v>
      </c>
      <c r="H121" s="324">
        <v>87</v>
      </c>
      <c r="I121" s="325">
        <f t="shared" ref="I121:L123" si="8">I122</f>
        <v>0</v>
      </c>
      <c r="J121" s="367">
        <f t="shared" si="8"/>
        <v>0</v>
      </c>
      <c r="K121" s="326">
        <f t="shared" si="8"/>
        <v>0</v>
      </c>
      <c r="L121" s="325">
        <f t="shared" si="8"/>
        <v>0</v>
      </c>
      <c r="M121" s="43"/>
    </row>
    <row r="122" spans="1:13" ht="14.25" hidden="1" customHeight="1">
      <c r="A122" s="340">
        <v>2</v>
      </c>
      <c r="B122" s="336">
        <v>6</v>
      </c>
      <c r="C122" s="337">
        <v>2</v>
      </c>
      <c r="D122" s="338">
        <v>1</v>
      </c>
      <c r="E122" s="336"/>
      <c r="F122" s="372"/>
      <c r="G122" s="338" t="s">
        <v>82</v>
      </c>
      <c r="H122" s="324">
        <v>88</v>
      </c>
      <c r="I122" s="325">
        <f t="shared" si="8"/>
        <v>0</v>
      </c>
      <c r="J122" s="367">
        <f t="shared" si="8"/>
        <v>0</v>
      </c>
      <c r="K122" s="326">
        <f t="shared" si="8"/>
        <v>0</v>
      </c>
      <c r="L122" s="325">
        <f t="shared" si="8"/>
        <v>0</v>
      </c>
      <c r="M122" s="43"/>
    </row>
    <row r="123" spans="1:13" ht="14.25" hidden="1" customHeight="1">
      <c r="A123" s="340">
        <v>2</v>
      </c>
      <c r="B123" s="336">
        <v>6</v>
      </c>
      <c r="C123" s="337">
        <v>2</v>
      </c>
      <c r="D123" s="338">
        <v>1</v>
      </c>
      <c r="E123" s="336">
        <v>1</v>
      </c>
      <c r="F123" s="372"/>
      <c r="G123" s="338" t="s">
        <v>82</v>
      </c>
      <c r="H123" s="324">
        <v>89</v>
      </c>
      <c r="I123" s="377">
        <f t="shared" si="8"/>
        <v>0</v>
      </c>
      <c r="J123" s="378">
        <f t="shared" si="8"/>
        <v>0</v>
      </c>
      <c r="K123" s="379">
        <f t="shared" si="8"/>
        <v>0</v>
      </c>
      <c r="L123" s="377">
        <f t="shared" si="8"/>
        <v>0</v>
      </c>
      <c r="M123" s="43"/>
    </row>
    <row r="124" spans="1:13" ht="25.5" hidden="1" customHeight="1">
      <c r="A124" s="340">
        <v>2</v>
      </c>
      <c r="B124" s="336">
        <v>6</v>
      </c>
      <c r="C124" s="337">
        <v>2</v>
      </c>
      <c r="D124" s="338">
        <v>1</v>
      </c>
      <c r="E124" s="336">
        <v>1</v>
      </c>
      <c r="F124" s="372">
        <v>1</v>
      </c>
      <c r="G124" s="338" t="s">
        <v>82</v>
      </c>
      <c r="H124" s="324">
        <v>90</v>
      </c>
      <c r="I124" s="344">
        <v>0</v>
      </c>
      <c r="J124" s="344">
        <v>0</v>
      </c>
      <c r="K124" s="344">
        <v>0</v>
      </c>
      <c r="L124" s="344">
        <v>0</v>
      </c>
      <c r="M124" s="43"/>
    </row>
    <row r="125" spans="1:13" ht="26.25" hidden="1" customHeight="1">
      <c r="A125" s="357">
        <v>2</v>
      </c>
      <c r="B125" s="331">
        <v>6</v>
      </c>
      <c r="C125" s="329">
        <v>3</v>
      </c>
      <c r="D125" s="330"/>
      <c r="E125" s="331"/>
      <c r="F125" s="374"/>
      <c r="G125" s="330" t="s">
        <v>83</v>
      </c>
      <c r="H125" s="324">
        <v>91</v>
      </c>
      <c r="I125" s="347">
        <f t="shared" ref="I125:L127" si="9">I126</f>
        <v>0</v>
      </c>
      <c r="J125" s="369">
        <f t="shared" si="9"/>
        <v>0</v>
      </c>
      <c r="K125" s="348">
        <f t="shared" si="9"/>
        <v>0</v>
      </c>
      <c r="L125" s="347">
        <f t="shared" si="9"/>
        <v>0</v>
      </c>
      <c r="M125" s="43"/>
    </row>
    <row r="126" spans="1:13" ht="25.5" hidden="1" customHeight="1">
      <c r="A126" s="340">
        <v>2</v>
      </c>
      <c r="B126" s="336">
        <v>6</v>
      </c>
      <c r="C126" s="337">
        <v>3</v>
      </c>
      <c r="D126" s="338">
        <v>1</v>
      </c>
      <c r="E126" s="336"/>
      <c r="F126" s="372"/>
      <c r="G126" s="338" t="s">
        <v>83</v>
      </c>
      <c r="H126" s="324">
        <v>92</v>
      </c>
      <c r="I126" s="325">
        <f t="shared" si="9"/>
        <v>0</v>
      </c>
      <c r="J126" s="367">
        <f t="shared" si="9"/>
        <v>0</v>
      </c>
      <c r="K126" s="326">
        <f t="shared" si="9"/>
        <v>0</v>
      </c>
      <c r="L126" s="325">
        <f t="shared" si="9"/>
        <v>0</v>
      </c>
      <c r="M126" s="43"/>
    </row>
    <row r="127" spans="1:13" ht="26.25" hidden="1" customHeight="1">
      <c r="A127" s="340">
        <v>2</v>
      </c>
      <c r="B127" s="336">
        <v>6</v>
      </c>
      <c r="C127" s="337">
        <v>3</v>
      </c>
      <c r="D127" s="338">
        <v>1</v>
      </c>
      <c r="E127" s="336">
        <v>1</v>
      </c>
      <c r="F127" s="372"/>
      <c r="G127" s="338" t="s">
        <v>83</v>
      </c>
      <c r="H127" s="324">
        <v>93</v>
      </c>
      <c r="I127" s="325">
        <f t="shared" si="9"/>
        <v>0</v>
      </c>
      <c r="J127" s="367">
        <f t="shared" si="9"/>
        <v>0</v>
      </c>
      <c r="K127" s="326">
        <f t="shared" si="9"/>
        <v>0</v>
      </c>
      <c r="L127" s="325">
        <f t="shared" si="9"/>
        <v>0</v>
      </c>
      <c r="M127" s="43"/>
    </row>
    <row r="128" spans="1:13" ht="27" hidden="1" customHeight="1">
      <c r="A128" s="340">
        <v>2</v>
      </c>
      <c r="B128" s="336">
        <v>6</v>
      </c>
      <c r="C128" s="337">
        <v>3</v>
      </c>
      <c r="D128" s="338">
        <v>1</v>
      </c>
      <c r="E128" s="336">
        <v>1</v>
      </c>
      <c r="F128" s="372">
        <v>1</v>
      </c>
      <c r="G128" s="338" t="s">
        <v>83</v>
      </c>
      <c r="H128" s="324">
        <v>94</v>
      </c>
      <c r="I128" s="344">
        <v>0</v>
      </c>
      <c r="J128" s="344">
        <v>0</v>
      </c>
      <c r="K128" s="344">
        <v>0</v>
      </c>
      <c r="L128" s="344">
        <v>0</v>
      </c>
      <c r="M128" s="43"/>
    </row>
    <row r="129" spans="1:13" ht="25.5" hidden="1" customHeight="1">
      <c r="A129" s="357">
        <v>2</v>
      </c>
      <c r="B129" s="331">
        <v>6</v>
      </c>
      <c r="C129" s="329">
        <v>4</v>
      </c>
      <c r="D129" s="330"/>
      <c r="E129" s="331"/>
      <c r="F129" s="374"/>
      <c r="G129" s="330" t="s">
        <v>84</v>
      </c>
      <c r="H129" s="324">
        <v>95</v>
      </c>
      <c r="I129" s="347">
        <f t="shared" ref="I129:L131" si="10">I130</f>
        <v>0</v>
      </c>
      <c r="J129" s="369">
        <f t="shared" si="10"/>
        <v>0</v>
      </c>
      <c r="K129" s="348">
        <f t="shared" si="10"/>
        <v>0</v>
      </c>
      <c r="L129" s="347">
        <f t="shared" si="10"/>
        <v>0</v>
      </c>
      <c r="M129" s="43"/>
    </row>
    <row r="130" spans="1:13" ht="27" hidden="1" customHeight="1">
      <c r="A130" s="340">
        <v>2</v>
      </c>
      <c r="B130" s="336">
        <v>6</v>
      </c>
      <c r="C130" s="337">
        <v>4</v>
      </c>
      <c r="D130" s="338">
        <v>1</v>
      </c>
      <c r="E130" s="336"/>
      <c r="F130" s="372"/>
      <c r="G130" s="338" t="s">
        <v>84</v>
      </c>
      <c r="H130" s="324">
        <v>96</v>
      </c>
      <c r="I130" s="325">
        <f t="shared" si="10"/>
        <v>0</v>
      </c>
      <c r="J130" s="367">
        <f t="shared" si="10"/>
        <v>0</v>
      </c>
      <c r="K130" s="326">
        <f t="shared" si="10"/>
        <v>0</v>
      </c>
      <c r="L130" s="325">
        <f t="shared" si="10"/>
        <v>0</v>
      </c>
      <c r="M130" s="43"/>
    </row>
    <row r="131" spans="1:13" ht="27" hidden="1" customHeight="1">
      <c r="A131" s="340">
        <v>2</v>
      </c>
      <c r="B131" s="336">
        <v>6</v>
      </c>
      <c r="C131" s="337">
        <v>4</v>
      </c>
      <c r="D131" s="338">
        <v>1</v>
      </c>
      <c r="E131" s="336">
        <v>1</v>
      </c>
      <c r="F131" s="372"/>
      <c r="G131" s="338" t="s">
        <v>84</v>
      </c>
      <c r="H131" s="324">
        <v>97</v>
      </c>
      <c r="I131" s="325">
        <f t="shared" si="10"/>
        <v>0</v>
      </c>
      <c r="J131" s="367">
        <f t="shared" si="10"/>
        <v>0</v>
      </c>
      <c r="K131" s="326">
        <f t="shared" si="10"/>
        <v>0</v>
      </c>
      <c r="L131" s="325">
        <f t="shared" si="10"/>
        <v>0</v>
      </c>
      <c r="M131" s="43"/>
    </row>
    <row r="132" spans="1:13" ht="27.75" hidden="1" customHeight="1">
      <c r="A132" s="340">
        <v>2</v>
      </c>
      <c r="B132" s="336">
        <v>6</v>
      </c>
      <c r="C132" s="337">
        <v>4</v>
      </c>
      <c r="D132" s="338">
        <v>1</v>
      </c>
      <c r="E132" s="336">
        <v>1</v>
      </c>
      <c r="F132" s="372">
        <v>1</v>
      </c>
      <c r="G132" s="338" t="s">
        <v>84</v>
      </c>
      <c r="H132" s="324">
        <v>98</v>
      </c>
      <c r="I132" s="344">
        <v>0</v>
      </c>
      <c r="J132" s="344">
        <v>0</v>
      </c>
      <c r="K132" s="344">
        <v>0</v>
      </c>
      <c r="L132" s="344">
        <v>0</v>
      </c>
      <c r="M132" s="43"/>
    </row>
    <row r="133" spans="1:13" ht="27" hidden="1" customHeight="1">
      <c r="A133" s="349">
        <v>2</v>
      </c>
      <c r="B133" s="358">
        <v>6</v>
      </c>
      <c r="C133" s="359">
        <v>5</v>
      </c>
      <c r="D133" s="361"/>
      <c r="E133" s="358"/>
      <c r="F133" s="380"/>
      <c r="G133" s="361" t="s">
        <v>85</v>
      </c>
      <c r="H133" s="324">
        <v>99</v>
      </c>
      <c r="I133" s="354">
        <f t="shared" ref="I133:L135" si="11">I134</f>
        <v>0</v>
      </c>
      <c r="J133" s="381">
        <f t="shared" si="11"/>
        <v>0</v>
      </c>
      <c r="K133" s="355">
        <f t="shared" si="11"/>
        <v>0</v>
      </c>
      <c r="L133" s="354">
        <f t="shared" si="11"/>
        <v>0</v>
      </c>
      <c r="M133" s="43"/>
    </row>
    <row r="134" spans="1:13" ht="29.25" hidden="1" customHeight="1">
      <c r="A134" s="340">
        <v>2</v>
      </c>
      <c r="B134" s="336">
        <v>6</v>
      </c>
      <c r="C134" s="337">
        <v>5</v>
      </c>
      <c r="D134" s="338">
        <v>1</v>
      </c>
      <c r="E134" s="336"/>
      <c r="F134" s="372"/>
      <c r="G134" s="361" t="s">
        <v>85</v>
      </c>
      <c r="H134" s="324">
        <v>100</v>
      </c>
      <c r="I134" s="325">
        <f t="shared" si="11"/>
        <v>0</v>
      </c>
      <c r="J134" s="367">
        <f t="shared" si="11"/>
        <v>0</v>
      </c>
      <c r="K134" s="326">
        <f t="shared" si="11"/>
        <v>0</v>
      </c>
      <c r="L134" s="325">
        <f t="shared" si="11"/>
        <v>0</v>
      </c>
      <c r="M134" s="43"/>
    </row>
    <row r="135" spans="1:13" ht="25.5" hidden="1" customHeight="1">
      <c r="A135" s="340">
        <v>2</v>
      </c>
      <c r="B135" s="336">
        <v>6</v>
      </c>
      <c r="C135" s="337">
        <v>5</v>
      </c>
      <c r="D135" s="338">
        <v>1</v>
      </c>
      <c r="E135" s="336">
        <v>1</v>
      </c>
      <c r="F135" s="372"/>
      <c r="G135" s="361" t="s">
        <v>85</v>
      </c>
      <c r="H135" s="324">
        <v>101</v>
      </c>
      <c r="I135" s="325">
        <f t="shared" si="11"/>
        <v>0</v>
      </c>
      <c r="J135" s="367">
        <f t="shared" si="11"/>
        <v>0</v>
      </c>
      <c r="K135" s="326">
        <f t="shared" si="11"/>
        <v>0</v>
      </c>
      <c r="L135" s="325">
        <f t="shared" si="11"/>
        <v>0</v>
      </c>
      <c r="M135" s="43"/>
    </row>
    <row r="136" spans="1:13" ht="27.75" hidden="1" customHeight="1">
      <c r="A136" s="336">
        <v>2</v>
      </c>
      <c r="B136" s="337">
        <v>6</v>
      </c>
      <c r="C136" s="336">
        <v>5</v>
      </c>
      <c r="D136" s="336">
        <v>1</v>
      </c>
      <c r="E136" s="338">
        <v>1</v>
      </c>
      <c r="F136" s="372">
        <v>1</v>
      </c>
      <c r="G136" s="336" t="s">
        <v>86</v>
      </c>
      <c r="H136" s="324">
        <v>102</v>
      </c>
      <c r="I136" s="344">
        <v>0</v>
      </c>
      <c r="J136" s="344">
        <v>0</v>
      </c>
      <c r="K136" s="344">
        <v>0</v>
      </c>
      <c r="L136" s="344">
        <v>0</v>
      </c>
      <c r="M136" s="43"/>
    </row>
    <row r="137" spans="1:13" ht="27.75" hidden="1" customHeight="1">
      <c r="A137" s="340">
        <v>2</v>
      </c>
      <c r="B137" s="337">
        <v>6</v>
      </c>
      <c r="C137" s="336">
        <v>6</v>
      </c>
      <c r="D137" s="337"/>
      <c r="E137" s="338"/>
      <c r="F137" s="339"/>
      <c r="G137" s="92" t="s">
        <v>87</v>
      </c>
      <c r="H137" s="324">
        <v>103</v>
      </c>
      <c r="I137" s="326">
        <f t="shared" ref="I137:L139" si="12">I138</f>
        <v>0</v>
      </c>
      <c r="J137" s="325">
        <f t="shared" si="12"/>
        <v>0</v>
      </c>
      <c r="K137" s="325">
        <f t="shared" si="12"/>
        <v>0</v>
      </c>
      <c r="L137" s="325">
        <f t="shared" si="12"/>
        <v>0</v>
      </c>
      <c r="M137" s="43"/>
    </row>
    <row r="138" spans="1:13" ht="27.75" hidden="1" customHeight="1">
      <c r="A138" s="340">
        <v>2</v>
      </c>
      <c r="B138" s="337">
        <v>6</v>
      </c>
      <c r="C138" s="336">
        <v>6</v>
      </c>
      <c r="D138" s="337">
        <v>1</v>
      </c>
      <c r="E138" s="338"/>
      <c r="F138" s="339"/>
      <c r="G138" s="92" t="s">
        <v>87</v>
      </c>
      <c r="H138" s="324">
        <v>104</v>
      </c>
      <c r="I138" s="325">
        <f t="shared" si="12"/>
        <v>0</v>
      </c>
      <c r="J138" s="325">
        <f t="shared" si="12"/>
        <v>0</v>
      </c>
      <c r="K138" s="325">
        <f t="shared" si="12"/>
        <v>0</v>
      </c>
      <c r="L138" s="325">
        <f t="shared" si="12"/>
        <v>0</v>
      </c>
      <c r="M138" s="43"/>
    </row>
    <row r="139" spans="1:13" ht="27.75" hidden="1" customHeight="1">
      <c r="A139" s="340">
        <v>2</v>
      </c>
      <c r="B139" s="337">
        <v>6</v>
      </c>
      <c r="C139" s="336">
        <v>6</v>
      </c>
      <c r="D139" s="337">
        <v>1</v>
      </c>
      <c r="E139" s="338">
        <v>1</v>
      </c>
      <c r="F139" s="339"/>
      <c r="G139" s="92" t="s">
        <v>87</v>
      </c>
      <c r="H139" s="324">
        <v>105</v>
      </c>
      <c r="I139" s="325">
        <f t="shared" si="12"/>
        <v>0</v>
      </c>
      <c r="J139" s="325">
        <f t="shared" si="12"/>
        <v>0</v>
      </c>
      <c r="K139" s="325">
        <f t="shared" si="12"/>
        <v>0</v>
      </c>
      <c r="L139" s="325">
        <f t="shared" si="12"/>
        <v>0</v>
      </c>
      <c r="M139" s="43"/>
    </row>
    <row r="140" spans="1:13" ht="27.75" hidden="1" customHeight="1">
      <c r="A140" s="340">
        <v>2</v>
      </c>
      <c r="B140" s="337">
        <v>6</v>
      </c>
      <c r="C140" s="336">
        <v>6</v>
      </c>
      <c r="D140" s="337">
        <v>1</v>
      </c>
      <c r="E140" s="338">
        <v>1</v>
      </c>
      <c r="F140" s="339">
        <v>1</v>
      </c>
      <c r="G140" s="85" t="s">
        <v>87</v>
      </c>
      <c r="H140" s="324">
        <v>106</v>
      </c>
      <c r="I140" s="344">
        <v>0</v>
      </c>
      <c r="J140" s="382">
        <v>0</v>
      </c>
      <c r="K140" s="344">
        <v>0</v>
      </c>
      <c r="L140" s="344">
        <v>0</v>
      </c>
      <c r="M140" s="43"/>
    </row>
    <row r="141" spans="1:13" ht="28.5" hidden="1" customHeight="1">
      <c r="A141" s="371">
        <v>2</v>
      </c>
      <c r="B141" s="320">
        <v>7</v>
      </c>
      <c r="C141" s="320"/>
      <c r="D141" s="321"/>
      <c r="E141" s="321"/>
      <c r="F141" s="323"/>
      <c r="G141" s="322" t="s">
        <v>88</v>
      </c>
      <c r="H141" s="324">
        <v>107</v>
      </c>
      <c r="I141" s="326">
        <f>SUM(I142+I147+I155)</f>
        <v>0</v>
      </c>
      <c r="J141" s="367">
        <f>SUM(J142+J147+J155)</f>
        <v>0</v>
      </c>
      <c r="K141" s="326">
        <f>SUM(K142+K147+K155)</f>
        <v>0</v>
      </c>
      <c r="L141" s="325">
        <f>SUM(L142+L147+L155)</f>
        <v>0</v>
      </c>
      <c r="M141" s="43"/>
    </row>
    <row r="142" spans="1:13" hidden="1">
      <c r="A142" s="340">
        <v>2</v>
      </c>
      <c r="B142" s="336">
        <v>7</v>
      </c>
      <c r="C142" s="336">
        <v>1</v>
      </c>
      <c r="D142" s="337"/>
      <c r="E142" s="337"/>
      <c r="F142" s="339"/>
      <c r="G142" s="338" t="s">
        <v>89</v>
      </c>
      <c r="H142" s="324">
        <v>108</v>
      </c>
      <c r="I142" s="326">
        <f t="shared" ref="I142:L143" si="13">I143</f>
        <v>0</v>
      </c>
      <c r="J142" s="367">
        <f t="shared" si="13"/>
        <v>0</v>
      </c>
      <c r="K142" s="326">
        <f t="shared" si="13"/>
        <v>0</v>
      </c>
      <c r="L142" s="325">
        <f t="shared" si="13"/>
        <v>0</v>
      </c>
    </row>
    <row r="143" spans="1:13" ht="24" hidden="1" customHeight="1">
      <c r="A143" s="340">
        <v>2</v>
      </c>
      <c r="B143" s="336">
        <v>7</v>
      </c>
      <c r="C143" s="336">
        <v>1</v>
      </c>
      <c r="D143" s="337">
        <v>1</v>
      </c>
      <c r="E143" s="337"/>
      <c r="F143" s="339"/>
      <c r="G143" s="338" t="s">
        <v>89</v>
      </c>
      <c r="H143" s="324">
        <v>109</v>
      </c>
      <c r="I143" s="326">
        <f t="shared" si="13"/>
        <v>0</v>
      </c>
      <c r="J143" s="367">
        <f t="shared" si="13"/>
        <v>0</v>
      </c>
      <c r="K143" s="326">
        <f t="shared" si="13"/>
        <v>0</v>
      </c>
      <c r="L143" s="325">
        <f t="shared" si="13"/>
        <v>0</v>
      </c>
      <c r="M143" s="43"/>
    </row>
    <row r="144" spans="1:13" ht="28.5" hidden="1" customHeight="1">
      <c r="A144" s="340">
        <v>2</v>
      </c>
      <c r="B144" s="336">
        <v>7</v>
      </c>
      <c r="C144" s="336">
        <v>1</v>
      </c>
      <c r="D144" s="337">
        <v>1</v>
      </c>
      <c r="E144" s="337">
        <v>1</v>
      </c>
      <c r="F144" s="339"/>
      <c r="G144" s="338" t="s">
        <v>89</v>
      </c>
      <c r="H144" s="324">
        <v>110</v>
      </c>
      <c r="I144" s="326">
        <f>SUM(I145:I146)</f>
        <v>0</v>
      </c>
      <c r="J144" s="367">
        <f>SUM(J145:J146)</f>
        <v>0</v>
      </c>
      <c r="K144" s="326">
        <f>SUM(K145:K146)</f>
        <v>0</v>
      </c>
      <c r="L144" s="325">
        <f>SUM(L145:L146)</f>
        <v>0</v>
      </c>
      <c r="M144" s="43"/>
    </row>
    <row r="145" spans="1:13" ht="26.25" hidden="1" customHeight="1">
      <c r="A145" s="357">
        <v>2</v>
      </c>
      <c r="B145" s="331">
        <v>7</v>
      </c>
      <c r="C145" s="357">
        <v>1</v>
      </c>
      <c r="D145" s="336">
        <v>1</v>
      </c>
      <c r="E145" s="329">
        <v>1</v>
      </c>
      <c r="F145" s="332">
        <v>1</v>
      </c>
      <c r="G145" s="330" t="s">
        <v>90</v>
      </c>
      <c r="H145" s="324">
        <v>111</v>
      </c>
      <c r="I145" s="383">
        <v>0</v>
      </c>
      <c r="J145" s="383">
        <v>0</v>
      </c>
      <c r="K145" s="383">
        <v>0</v>
      </c>
      <c r="L145" s="383">
        <v>0</v>
      </c>
      <c r="M145" s="43"/>
    </row>
    <row r="146" spans="1:13" ht="24" hidden="1" customHeight="1">
      <c r="A146" s="336">
        <v>2</v>
      </c>
      <c r="B146" s="336">
        <v>7</v>
      </c>
      <c r="C146" s="340">
        <v>1</v>
      </c>
      <c r="D146" s="336">
        <v>1</v>
      </c>
      <c r="E146" s="337">
        <v>1</v>
      </c>
      <c r="F146" s="339">
        <v>2</v>
      </c>
      <c r="G146" s="338" t="s">
        <v>91</v>
      </c>
      <c r="H146" s="324">
        <v>112</v>
      </c>
      <c r="I146" s="343">
        <v>0</v>
      </c>
      <c r="J146" s="343">
        <v>0</v>
      </c>
      <c r="K146" s="343">
        <v>0</v>
      </c>
      <c r="L146" s="343">
        <v>0</v>
      </c>
      <c r="M146" s="43"/>
    </row>
    <row r="147" spans="1:13" ht="25.5" hidden="1" customHeight="1">
      <c r="A147" s="349">
        <v>2</v>
      </c>
      <c r="B147" s="350">
        <v>7</v>
      </c>
      <c r="C147" s="349">
        <v>2</v>
      </c>
      <c r="D147" s="350"/>
      <c r="E147" s="351"/>
      <c r="F147" s="353"/>
      <c r="G147" s="352" t="s">
        <v>92</v>
      </c>
      <c r="H147" s="324">
        <v>113</v>
      </c>
      <c r="I147" s="334">
        <f t="shared" ref="I147:L148" si="14">I148</f>
        <v>0</v>
      </c>
      <c r="J147" s="370">
        <f t="shared" si="14"/>
        <v>0</v>
      </c>
      <c r="K147" s="334">
        <f t="shared" si="14"/>
        <v>0</v>
      </c>
      <c r="L147" s="335">
        <f t="shared" si="14"/>
        <v>0</v>
      </c>
      <c r="M147" s="43"/>
    </row>
    <row r="148" spans="1:13" ht="25.5" hidden="1" customHeight="1">
      <c r="A148" s="340">
        <v>2</v>
      </c>
      <c r="B148" s="336">
        <v>7</v>
      </c>
      <c r="C148" s="340">
        <v>2</v>
      </c>
      <c r="D148" s="336">
        <v>1</v>
      </c>
      <c r="E148" s="337"/>
      <c r="F148" s="339"/>
      <c r="G148" s="338" t="s">
        <v>93</v>
      </c>
      <c r="H148" s="324">
        <v>114</v>
      </c>
      <c r="I148" s="326">
        <f t="shared" si="14"/>
        <v>0</v>
      </c>
      <c r="J148" s="367">
        <f t="shared" si="14"/>
        <v>0</v>
      </c>
      <c r="K148" s="326">
        <f t="shared" si="14"/>
        <v>0</v>
      </c>
      <c r="L148" s="325">
        <f t="shared" si="14"/>
        <v>0</v>
      </c>
      <c r="M148" s="43"/>
    </row>
    <row r="149" spans="1:13" ht="25.5" hidden="1" customHeight="1">
      <c r="A149" s="340">
        <v>2</v>
      </c>
      <c r="B149" s="336">
        <v>7</v>
      </c>
      <c r="C149" s="340">
        <v>2</v>
      </c>
      <c r="D149" s="336">
        <v>1</v>
      </c>
      <c r="E149" s="337">
        <v>1</v>
      </c>
      <c r="F149" s="339"/>
      <c r="G149" s="338" t="s">
        <v>93</v>
      </c>
      <c r="H149" s="324">
        <v>115</v>
      </c>
      <c r="I149" s="326">
        <f>SUM(I150:I151)</f>
        <v>0</v>
      </c>
      <c r="J149" s="367">
        <f>SUM(J150:J151)</f>
        <v>0</v>
      </c>
      <c r="K149" s="326">
        <f>SUM(K150:K151)</f>
        <v>0</v>
      </c>
      <c r="L149" s="325">
        <f>SUM(L150:L151)</f>
        <v>0</v>
      </c>
      <c r="M149" s="43"/>
    </row>
    <row r="150" spans="1:13" ht="23.25" hidden="1" customHeight="1">
      <c r="A150" s="340">
        <v>2</v>
      </c>
      <c r="B150" s="336">
        <v>7</v>
      </c>
      <c r="C150" s="340">
        <v>2</v>
      </c>
      <c r="D150" s="336">
        <v>1</v>
      </c>
      <c r="E150" s="337">
        <v>1</v>
      </c>
      <c r="F150" s="339">
        <v>1</v>
      </c>
      <c r="G150" s="338" t="s">
        <v>94</v>
      </c>
      <c r="H150" s="324">
        <v>116</v>
      </c>
      <c r="I150" s="343">
        <v>0</v>
      </c>
      <c r="J150" s="343">
        <v>0</v>
      </c>
      <c r="K150" s="343">
        <v>0</v>
      </c>
      <c r="L150" s="343">
        <v>0</v>
      </c>
      <c r="M150" s="43"/>
    </row>
    <row r="151" spans="1:13" ht="26.25" hidden="1" customHeight="1">
      <c r="A151" s="340">
        <v>2</v>
      </c>
      <c r="B151" s="336">
        <v>7</v>
      </c>
      <c r="C151" s="340">
        <v>2</v>
      </c>
      <c r="D151" s="336">
        <v>1</v>
      </c>
      <c r="E151" s="337">
        <v>1</v>
      </c>
      <c r="F151" s="339">
        <v>2</v>
      </c>
      <c r="G151" s="338" t="s">
        <v>95</v>
      </c>
      <c r="H151" s="324">
        <v>117</v>
      </c>
      <c r="I151" s="343">
        <v>0</v>
      </c>
      <c r="J151" s="343">
        <v>0</v>
      </c>
      <c r="K151" s="343">
        <v>0</v>
      </c>
      <c r="L151" s="343">
        <v>0</v>
      </c>
      <c r="M151" s="43"/>
    </row>
    <row r="152" spans="1:13" ht="27.75" hidden="1" customHeight="1">
      <c r="A152" s="340">
        <v>2</v>
      </c>
      <c r="B152" s="336">
        <v>7</v>
      </c>
      <c r="C152" s="340">
        <v>2</v>
      </c>
      <c r="D152" s="336">
        <v>2</v>
      </c>
      <c r="E152" s="337"/>
      <c r="F152" s="339"/>
      <c r="G152" s="338" t="s">
        <v>96</v>
      </c>
      <c r="H152" s="324">
        <v>118</v>
      </c>
      <c r="I152" s="326">
        <f>I153</f>
        <v>0</v>
      </c>
      <c r="J152" s="326">
        <f>J153</f>
        <v>0</v>
      </c>
      <c r="K152" s="326">
        <f>K153</f>
        <v>0</v>
      </c>
      <c r="L152" s="326">
        <f>L153</f>
        <v>0</v>
      </c>
      <c r="M152" s="43"/>
    </row>
    <row r="153" spans="1:13" ht="24.75" hidden="1" customHeight="1">
      <c r="A153" s="340">
        <v>2</v>
      </c>
      <c r="B153" s="336">
        <v>7</v>
      </c>
      <c r="C153" s="340">
        <v>2</v>
      </c>
      <c r="D153" s="336">
        <v>2</v>
      </c>
      <c r="E153" s="337">
        <v>1</v>
      </c>
      <c r="F153" s="339"/>
      <c r="G153" s="338" t="s">
        <v>96</v>
      </c>
      <c r="H153" s="324">
        <v>119</v>
      </c>
      <c r="I153" s="326">
        <f>SUM(I154)</f>
        <v>0</v>
      </c>
      <c r="J153" s="326">
        <f>SUM(J154)</f>
        <v>0</v>
      </c>
      <c r="K153" s="326">
        <f>SUM(K154)</f>
        <v>0</v>
      </c>
      <c r="L153" s="326">
        <f>SUM(L154)</f>
        <v>0</v>
      </c>
      <c r="M153" s="43"/>
    </row>
    <row r="154" spans="1:13" ht="27" hidden="1" customHeight="1">
      <c r="A154" s="340">
        <v>2</v>
      </c>
      <c r="B154" s="336">
        <v>7</v>
      </c>
      <c r="C154" s="340">
        <v>2</v>
      </c>
      <c r="D154" s="336">
        <v>2</v>
      </c>
      <c r="E154" s="337">
        <v>1</v>
      </c>
      <c r="F154" s="339">
        <v>1</v>
      </c>
      <c r="G154" s="338" t="s">
        <v>96</v>
      </c>
      <c r="H154" s="324">
        <v>120</v>
      </c>
      <c r="I154" s="343">
        <v>0</v>
      </c>
      <c r="J154" s="343">
        <v>0</v>
      </c>
      <c r="K154" s="343">
        <v>0</v>
      </c>
      <c r="L154" s="343">
        <v>0</v>
      </c>
      <c r="M154" s="43"/>
    </row>
    <row r="155" spans="1:13" hidden="1">
      <c r="A155" s="340">
        <v>2</v>
      </c>
      <c r="B155" s="336">
        <v>7</v>
      </c>
      <c r="C155" s="340">
        <v>3</v>
      </c>
      <c r="D155" s="336"/>
      <c r="E155" s="337"/>
      <c r="F155" s="339"/>
      <c r="G155" s="338" t="s">
        <v>97</v>
      </c>
      <c r="H155" s="324">
        <v>121</v>
      </c>
      <c r="I155" s="326">
        <f t="shared" ref="I155:L156" si="15">I156</f>
        <v>0</v>
      </c>
      <c r="J155" s="367">
        <f t="shared" si="15"/>
        <v>0</v>
      </c>
      <c r="K155" s="326">
        <f t="shared" si="15"/>
        <v>0</v>
      </c>
      <c r="L155" s="325">
        <f t="shared" si="15"/>
        <v>0</v>
      </c>
    </row>
    <row r="156" spans="1:13" hidden="1">
      <c r="A156" s="349">
        <v>2</v>
      </c>
      <c r="B156" s="358">
        <v>7</v>
      </c>
      <c r="C156" s="384">
        <v>3</v>
      </c>
      <c r="D156" s="358">
        <v>1</v>
      </c>
      <c r="E156" s="359"/>
      <c r="F156" s="360"/>
      <c r="G156" s="361" t="s">
        <v>97</v>
      </c>
      <c r="H156" s="324">
        <v>122</v>
      </c>
      <c r="I156" s="355">
        <f t="shared" si="15"/>
        <v>0</v>
      </c>
      <c r="J156" s="381">
        <f t="shared" si="15"/>
        <v>0</v>
      </c>
      <c r="K156" s="355">
        <f t="shared" si="15"/>
        <v>0</v>
      </c>
      <c r="L156" s="354">
        <f t="shared" si="15"/>
        <v>0</v>
      </c>
    </row>
    <row r="157" spans="1:13" hidden="1">
      <c r="A157" s="340">
        <v>2</v>
      </c>
      <c r="B157" s="336">
        <v>7</v>
      </c>
      <c r="C157" s="340">
        <v>3</v>
      </c>
      <c r="D157" s="336">
        <v>1</v>
      </c>
      <c r="E157" s="337">
        <v>1</v>
      </c>
      <c r="F157" s="339"/>
      <c r="G157" s="338" t="s">
        <v>97</v>
      </c>
      <c r="H157" s="324">
        <v>123</v>
      </c>
      <c r="I157" s="326">
        <f>SUM(I158:I159)</f>
        <v>0</v>
      </c>
      <c r="J157" s="367">
        <f>SUM(J158:J159)</f>
        <v>0</v>
      </c>
      <c r="K157" s="326">
        <f>SUM(K158:K159)</f>
        <v>0</v>
      </c>
      <c r="L157" s="325">
        <f>SUM(L158:L159)</f>
        <v>0</v>
      </c>
    </row>
    <row r="158" spans="1:13" hidden="1">
      <c r="A158" s="357">
        <v>2</v>
      </c>
      <c r="B158" s="331">
        <v>7</v>
      </c>
      <c r="C158" s="357">
        <v>3</v>
      </c>
      <c r="D158" s="331">
        <v>1</v>
      </c>
      <c r="E158" s="329">
        <v>1</v>
      </c>
      <c r="F158" s="332">
        <v>1</v>
      </c>
      <c r="G158" s="330" t="s">
        <v>98</v>
      </c>
      <c r="H158" s="324">
        <v>124</v>
      </c>
      <c r="I158" s="383">
        <v>0</v>
      </c>
      <c r="J158" s="383">
        <v>0</v>
      </c>
      <c r="K158" s="383">
        <v>0</v>
      </c>
      <c r="L158" s="383">
        <v>0</v>
      </c>
    </row>
    <row r="159" spans="1:13" ht="25.5" hidden="1" customHeight="1">
      <c r="A159" s="340">
        <v>2</v>
      </c>
      <c r="B159" s="336">
        <v>7</v>
      </c>
      <c r="C159" s="340">
        <v>3</v>
      </c>
      <c r="D159" s="336">
        <v>1</v>
      </c>
      <c r="E159" s="337">
        <v>1</v>
      </c>
      <c r="F159" s="339">
        <v>2</v>
      </c>
      <c r="G159" s="338" t="s">
        <v>99</v>
      </c>
      <c r="H159" s="324">
        <v>125</v>
      </c>
      <c r="I159" s="343">
        <v>0</v>
      </c>
      <c r="J159" s="344">
        <v>0</v>
      </c>
      <c r="K159" s="344">
        <v>0</v>
      </c>
      <c r="L159" s="344">
        <v>0</v>
      </c>
      <c r="M159" s="43"/>
    </row>
    <row r="160" spans="1:13" ht="24" hidden="1" customHeight="1">
      <c r="A160" s="371">
        <v>2</v>
      </c>
      <c r="B160" s="371">
        <v>8</v>
      </c>
      <c r="C160" s="320"/>
      <c r="D160" s="346"/>
      <c r="E160" s="328"/>
      <c r="F160" s="385"/>
      <c r="G160" s="333" t="s">
        <v>100</v>
      </c>
      <c r="H160" s="324">
        <v>126</v>
      </c>
      <c r="I160" s="348">
        <f>I161</f>
        <v>0</v>
      </c>
      <c r="J160" s="369">
        <f>J161</f>
        <v>0</v>
      </c>
      <c r="K160" s="348">
        <f>K161</f>
        <v>0</v>
      </c>
      <c r="L160" s="347">
        <f>L161</f>
        <v>0</v>
      </c>
      <c r="M160" s="43"/>
    </row>
    <row r="161" spans="1:13" ht="21.75" hidden="1" customHeight="1">
      <c r="A161" s="349">
        <v>2</v>
      </c>
      <c r="B161" s="349">
        <v>8</v>
      </c>
      <c r="C161" s="349">
        <v>1</v>
      </c>
      <c r="D161" s="350"/>
      <c r="E161" s="351"/>
      <c r="F161" s="353"/>
      <c r="G161" s="330" t="s">
        <v>100</v>
      </c>
      <c r="H161" s="324">
        <v>127</v>
      </c>
      <c r="I161" s="348">
        <f>I162+I167</f>
        <v>0</v>
      </c>
      <c r="J161" s="369">
        <f>J162+J167</f>
        <v>0</v>
      </c>
      <c r="K161" s="348">
        <f>K162+K167</f>
        <v>0</v>
      </c>
      <c r="L161" s="347">
        <f>L162+L167</f>
        <v>0</v>
      </c>
      <c r="M161" s="43"/>
    </row>
    <row r="162" spans="1:13" ht="27" hidden="1" customHeight="1">
      <c r="A162" s="340">
        <v>2</v>
      </c>
      <c r="B162" s="336">
        <v>8</v>
      </c>
      <c r="C162" s="338">
        <v>1</v>
      </c>
      <c r="D162" s="336">
        <v>1</v>
      </c>
      <c r="E162" s="337"/>
      <c r="F162" s="339"/>
      <c r="G162" s="338" t="s">
        <v>101</v>
      </c>
      <c r="H162" s="324">
        <v>128</v>
      </c>
      <c r="I162" s="326">
        <f>I163</f>
        <v>0</v>
      </c>
      <c r="J162" s="367">
        <f>J163</f>
        <v>0</v>
      </c>
      <c r="K162" s="326">
        <f>K163</f>
        <v>0</v>
      </c>
      <c r="L162" s="325">
        <f>L163</f>
        <v>0</v>
      </c>
      <c r="M162" s="43"/>
    </row>
    <row r="163" spans="1:13" ht="23.25" hidden="1" customHeight="1">
      <c r="A163" s="340">
        <v>2</v>
      </c>
      <c r="B163" s="336">
        <v>8</v>
      </c>
      <c r="C163" s="330">
        <v>1</v>
      </c>
      <c r="D163" s="331">
        <v>1</v>
      </c>
      <c r="E163" s="329">
        <v>1</v>
      </c>
      <c r="F163" s="332"/>
      <c r="G163" s="338" t="s">
        <v>101</v>
      </c>
      <c r="H163" s="324">
        <v>129</v>
      </c>
      <c r="I163" s="348">
        <f>SUM(I164:I166)</f>
        <v>0</v>
      </c>
      <c r="J163" s="348">
        <f>SUM(J164:J166)</f>
        <v>0</v>
      </c>
      <c r="K163" s="348">
        <f>SUM(K164:K166)</f>
        <v>0</v>
      </c>
      <c r="L163" s="348">
        <f>SUM(L164:L166)</f>
        <v>0</v>
      </c>
      <c r="M163" s="43"/>
    </row>
    <row r="164" spans="1:13" ht="23.25" hidden="1" customHeight="1">
      <c r="A164" s="336">
        <v>2</v>
      </c>
      <c r="B164" s="331">
        <v>8</v>
      </c>
      <c r="C164" s="338">
        <v>1</v>
      </c>
      <c r="D164" s="336">
        <v>1</v>
      </c>
      <c r="E164" s="337">
        <v>1</v>
      </c>
      <c r="F164" s="339">
        <v>1</v>
      </c>
      <c r="G164" s="338" t="s">
        <v>102</v>
      </c>
      <c r="H164" s="324">
        <v>130</v>
      </c>
      <c r="I164" s="343">
        <v>0</v>
      </c>
      <c r="J164" s="343">
        <v>0</v>
      </c>
      <c r="K164" s="343">
        <v>0</v>
      </c>
      <c r="L164" s="343">
        <v>0</v>
      </c>
      <c r="M164" s="43"/>
    </row>
    <row r="165" spans="1:13" ht="27" hidden="1" customHeight="1">
      <c r="A165" s="349">
        <v>2</v>
      </c>
      <c r="B165" s="358">
        <v>8</v>
      </c>
      <c r="C165" s="361">
        <v>1</v>
      </c>
      <c r="D165" s="358">
        <v>1</v>
      </c>
      <c r="E165" s="359">
        <v>1</v>
      </c>
      <c r="F165" s="360">
        <v>2</v>
      </c>
      <c r="G165" s="361" t="s">
        <v>103</v>
      </c>
      <c r="H165" s="324">
        <v>131</v>
      </c>
      <c r="I165" s="386">
        <v>0</v>
      </c>
      <c r="J165" s="386">
        <v>0</v>
      </c>
      <c r="K165" s="386">
        <v>0</v>
      </c>
      <c r="L165" s="386">
        <v>0</v>
      </c>
      <c r="M165" s="43"/>
    </row>
    <row r="166" spans="1:13" hidden="1">
      <c r="A166" s="349">
        <v>2</v>
      </c>
      <c r="B166" s="358">
        <v>8</v>
      </c>
      <c r="C166" s="361">
        <v>1</v>
      </c>
      <c r="D166" s="358">
        <v>1</v>
      </c>
      <c r="E166" s="359">
        <v>1</v>
      </c>
      <c r="F166" s="360">
        <v>3</v>
      </c>
      <c r="G166" s="361" t="s">
        <v>104</v>
      </c>
      <c r="H166" s="324">
        <v>132</v>
      </c>
      <c r="I166" s="386">
        <v>0</v>
      </c>
      <c r="J166" s="387">
        <v>0</v>
      </c>
      <c r="K166" s="386">
        <v>0</v>
      </c>
      <c r="L166" s="362">
        <v>0</v>
      </c>
    </row>
    <row r="167" spans="1:13" ht="23.25" hidden="1" customHeight="1">
      <c r="A167" s="340">
        <v>2</v>
      </c>
      <c r="B167" s="336">
        <v>8</v>
      </c>
      <c r="C167" s="338">
        <v>1</v>
      </c>
      <c r="D167" s="336">
        <v>2</v>
      </c>
      <c r="E167" s="337"/>
      <c r="F167" s="339"/>
      <c r="G167" s="338" t="s">
        <v>105</v>
      </c>
      <c r="H167" s="324">
        <v>133</v>
      </c>
      <c r="I167" s="326">
        <f t="shared" ref="I167:L168" si="16">I168</f>
        <v>0</v>
      </c>
      <c r="J167" s="367">
        <f t="shared" si="16"/>
        <v>0</v>
      </c>
      <c r="K167" s="326">
        <f t="shared" si="16"/>
        <v>0</v>
      </c>
      <c r="L167" s="325">
        <f t="shared" si="16"/>
        <v>0</v>
      </c>
      <c r="M167" s="43"/>
    </row>
    <row r="168" spans="1:13" hidden="1">
      <c r="A168" s="340">
        <v>2</v>
      </c>
      <c r="B168" s="336">
        <v>8</v>
      </c>
      <c r="C168" s="338">
        <v>1</v>
      </c>
      <c r="D168" s="336">
        <v>2</v>
      </c>
      <c r="E168" s="337">
        <v>1</v>
      </c>
      <c r="F168" s="339"/>
      <c r="G168" s="338" t="s">
        <v>105</v>
      </c>
      <c r="H168" s="324">
        <v>134</v>
      </c>
      <c r="I168" s="326">
        <f t="shared" si="16"/>
        <v>0</v>
      </c>
      <c r="J168" s="367">
        <f t="shared" si="16"/>
        <v>0</v>
      </c>
      <c r="K168" s="326">
        <f t="shared" si="16"/>
        <v>0</v>
      </c>
      <c r="L168" s="325">
        <f t="shared" si="16"/>
        <v>0</v>
      </c>
    </row>
    <row r="169" spans="1:13" hidden="1">
      <c r="A169" s="349">
        <v>2</v>
      </c>
      <c r="B169" s="350">
        <v>8</v>
      </c>
      <c r="C169" s="352">
        <v>1</v>
      </c>
      <c r="D169" s="350">
        <v>2</v>
      </c>
      <c r="E169" s="351">
        <v>1</v>
      </c>
      <c r="F169" s="353">
        <v>1</v>
      </c>
      <c r="G169" s="338" t="s">
        <v>105</v>
      </c>
      <c r="H169" s="324">
        <v>135</v>
      </c>
      <c r="I169" s="388">
        <v>0</v>
      </c>
      <c r="J169" s="344">
        <v>0</v>
      </c>
      <c r="K169" s="344">
        <v>0</v>
      </c>
      <c r="L169" s="344">
        <v>0</v>
      </c>
    </row>
    <row r="170" spans="1:13" ht="39.75" hidden="1" customHeight="1">
      <c r="A170" s="371">
        <v>2</v>
      </c>
      <c r="B170" s="320">
        <v>9</v>
      </c>
      <c r="C170" s="322"/>
      <c r="D170" s="320"/>
      <c r="E170" s="321"/>
      <c r="F170" s="323"/>
      <c r="G170" s="322" t="s">
        <v>106</v>
      </c>
      <c r="H170" s="324">
        <v>136</v>
      </c>
      <c r="I170" s="326">
        <f>I171+I175</f>
        <v>0</v>
      </c>
      <c r="J170" s="367">
        <f>J171+J175</f>
        <v>0</v>
      </c>
      <c r="K170" s="326">
        <f>K171+K175</f>
        <v>0</v>
      </c>
      <c r="L170" s="325">
        <f>L171+L175</f>
        <v>0</v>
      </c>
      <c r="M170" s="43"/>
    </row>
    <row r="171" spans="1:13" s="352" customFormat="1" ht="39" hidden="1" customHeight="1">
      <c r="A171" s="340">
        <v>2</v>
      </c>
      <c r="B171" s="336">
        <v>9</v>
      </c>
      <c r="C171" s="338">
        <v>1</v>
      </c>
      <c r="D171" s="336"/>
      <c r="E171" s="337"/>
      <c r="F171" s="339"/>
      <c r="G171" s="338" t="s">
        <v>107</v>
      </c>
      <c r="H171" s="324">
        <v>137</v>
      </c>
      <c r="I171" s="326">
        <f t="shared" ref="I171:L173" si="17">I172</f>
        <v>0</v>
      </c>
      <c r="J171" s="367">
        <f t="shared" si="17"/>
        <v>0</v>
      </c>
      <c r="K171" s="326">
        <f t="shared" si="17"/>
        <v>0</v>
      </c>
      <c r="L171" s="325">
        <f t="shared" si="17"/>
        <v>0</v>
      </c>
    </row>
    <row r="172" spans="1:13" ht="42.75" hidden="1" customHeight="1">
      <c r="A172" s="357">
        <v>2</v>
      </c>
      <c r="B172" s="331">
        <v>9</v>
      </c>
      <c r="C172" s="330">
        <v>1</v>
      </c>
      <c r="D172" s="331">
        <v>1</v>
      </c>
      <c r="E172" s="329"/>
      <c r="F172" s="332"/>
      <c r="G172" s="338" t="s">
        <v>107</v>
      </c>
      <c r="H172" s="324">
        <v>138</v>
      </c>
      <c r="I172" s="348">
        <f t="shared" si="17"/>
        <v>0</v>
      </c>
      <c r="J172" s="369">
        <f t="shared" si="17"/>
        <v>0</v>
      </c>
      <c r="K172" s="348">
        <f t="shared" si="17"/>
        <v>0</v>
      </c>
      <c r="L172" s="347">
        <f t="shared" si="17"/>
        <v>0</v>
      </c>
      <c r="M172" s="43"/>
    </row>
    <row r="173" spans="1:13" ht="38.25" hidden="1" customHeight="1">
      <c r="A173" s="340">
        <v>2</v>
      </c>
      <c r="B173" s="336">
        <v>9</v>
      </c>
      <c r="C173" s="340">
        <v>1</v>
      </c>
      <c r="D173" s="336">
        <v>1</v>
      </c>
      <c r="E173" s="337">
        <v>1</v>
      </c>
      <c r="F173" s="339"/>
      <c r="G173" s="338" t="s">
        <v>107</v>
      </c>
      <c r="H173" s="324">
        <v>139</v>
      </c>
      <c r="I173" s="326">
        <f t="shared" si="17"/>
        <v>0</v>
      </c>
      <c r="J173" s="367">
        <f t="shared" si="17"/>
        <v>0</v>
      </c>
      <c r="K173" s="326">
        <f t="shared" si="17"/>
        <v>0</v>
      </c>
      <c r="L173" s="325">
        <f t="shared" si="17"/>
        <v>0</v>
      </c>
      <c r="M173" s="43"/>
    </row>
    <row r="174" spans="1:13" ht="38.25" hidden="1" customHeight="1">
      <c r="A174" s="357">
        <v>2</v>
      </c>
      <c r="B174" s="331">
        <v>9</v>
      </c>
      <c r="C174" s="331">
        <v>1</v>
      </c>
      <c r="D174" s="331">
        <v>1</v>
      </c>
      <c r="E174" s="329">
        <v>1</v>
      </c>
      <c r="F174" s="332">
        <v>1</v>
      </c>
      <c r="G174" s="338" t="s">
        <v>107</v>
      </c>
      <c r="H174" s="324">
        <v>140</v>
      </c>
      <c r="I174" s="383">
        <v>0</v>
      </c>
      <c r="J174" s="383">
        <v>0</v>
      </c>
      <c r="K174" s="383">
        <v>0</v>
      </c>
      <c r="L174" s="383">
        <v>0</v>
      </c>
      <c r="M174" s="43"/>
    </row>
    <row r="175" spans="1:13" ht="41.25" hidden="1" customHeight="1">
      <c r="A175" s="340">
        <v>2</v>
      </c>
      <c r="B175" s="336">
        <v>9</v>
      </c>
      <c r="C175" s="336">
        <v>2</v>
      </c>
      <c r="D175" s="336"/>
      <c r="E175" s="337"/>
      <c r="F175" s="339"/>
      <c r="G175" s="338" t="s">
        <v>108</v>
      </c>
      <c r="H175" s="324">
        <v>141</v>
      </c>
      <c r="I175" s="326">
        <f>SUM(I176+I181)</f>
        <v>0</v>
      </c>
      <c r="J175" s="326">
        <f>SUM(J176+J181)</f>
        <v>0</v>
      </c>
      <c r="K175" s="326">
        <f>SUM(K176+K181)</f>
        <v>0</v>
      </c>
      <c r="L175" s="326">
        <f>SUM(L176+L181)</f>
        <v>0</v>
      </c>
      <c r="M175" s="43"/>
    </row>
    <row r="176" spans="1:13" ht="44.25" hidden="1" customHeight="1">
      <c r="A176" s="340">
        <v>2</v>
      </c>
      <c r="B176" s="336">
        <v>9</v>
      </c>
      <c r="C176" s="336">
        <v>2</v>
      </c>
      <c r="D176" s="331">
        <v>1</v>
      </c>
      <c r="E176" s="329"/>
      <c r="F176" s="332"/>
      <c r="G176" s="330" t="s">
        <v>109</v>
      </c>
      <c r="H176" s="324">
        <v>142</v>
      </c>
      <c r="I176" s="348">
        <f>I177</f>
        <v>0</v>
      </c>
      <c r="J176" s="369">
        <f>J177</f>
        <v>0</v>
      </c>
      <c r="K176" s="348">
        <f>K177</f>
        <v>0</v>
      </c>
      <c r="L176" s="347">
        <f>L177</f>
        <v>0</v>
      </c>
      <c r="M176" s="43"/>
    </row>
    <row r="177" spans="1:13" ht="40.5" hidden="1" customHeight="1">
      <c r="A177" s="357">
        <v>2</v>
      </c>
      <c r="B177" s="331">
        <v>9</v>
      </c>
      <c r="C177" s="331">
        <v>2</v>
      </c>
      <c r="D177" s="336">
        <v>1</v>
      </c>
      <c r="E177" s="337">
        <v>1</v>
      </c>
      <c r="F177" s="339"/>
      <c r="G177" s="330" t="s">
        <v>109</v>
      </c>
      <c r="H177" s="324">
        <v>143</v>
      </c>
      <c r="I177" s="326">
        <f>SUM(I178:I180)</f>
        <v>0</v>
      </c>
      <c r="J177" s="367">
        <f>SUM(J178:J180)</f>
        <v>0</v>
      </c>
      <c r="K177" s="326">
        <f>SUM(K178:K180)</f>
        <v>0</v>
      </c>
      <c r="L177" s="325">
        <f>SUM(L178:L180)</f>
        <v>0</v>
      </c>
      <c r="M177" s="43"/>
    </row>
    <row r="178" spans="1:13" ht="53.25" hidden="1" customHeight="1">
      <c r="A178" s="349">
        <v>2</v>
      </c>
      <c r="B178" s="358">
        <v>9</v>
      </c>
      <c r="C178" s="358">
        <v>2</v>
      </c>
      <c r="D178" s="358">
        <v>1</v>
      </c>
      <c r="E178" s="359">
        <v>1</v>
      </c>
      <c r="F178" s="360">
        <v>1</v>
      </c>
      <c r="G178" s="330" t="s">
        <v>110</v>
      </c>
      <c r="H178" s="324">
        <v>144</v>
      </c>
      <c r="I178" s="386">
        <v>0</v>
      </c>
      <c r="J178" s="342">
        <v>0</v>
      </c>
      <c r="K178" s="342">
        <v>0</v>
      </c>
      <c r="L178" s="342">
        <v>0</v>
      </c>
      <c r="M178" s="43"/>
    </row>
    <row r="179" spans="1:13" ht="51.75" hidden="1" customHeight="1">
      <c r="A179" s="340">
        <v>2</v>
      </c>
      <c r="B179" s="336">
        <v>9</v>
      </c>
      <c r="C179" s="336">
        <v>2</v>
      </c>
      <c r="D179" s="336">
        <v>1</v>
      </c>
      <c r="E179" s="337">
        <v>1</v>
      </c>
      <c r="F179" s="339">
        <v>2</v>
      </c>
      <c r="G179" s="330" t="s">
        <v>111</v>
      </c>
      <c r="H179" s="324">
        <v>145</v>
      </c>
      <c r="I179" s="343">
        <v>0</v>
      </c>
      <c r="J179" s="389">
        <v>0</v>
      </c>
      <c r="K179" s="389">
        <v>0</v>
      </c>
      <c r="L179" s="389">
        <v>0</v>
      </c>
      <c r="M179" s="43"/>
    </row>
    <row r="180" spans="1:13" ht="54.75" hidden="1" customHeight="1">
      <c r="A180" s="340">
        <v>2</v>
      </c>
      <c r="B180" s="336">
        <v>9</v>
      </c>
      <c r="C180" s="336">
        <v>2</v>
      </c>
      <c r="D180" s="336">
        <v>1</v>
      </c>
      <c r="E180" s="337">
        <v>1</v>
      </c>
      <c r="F180" s="339">
        <v>3</v>
      </c>
      <c r="G180" s="330" t="s">
        <v>112</v>
      </c>
      <c r="H180" s="324">
        <v>146</v>
      </c>
      <c r="I180" s="343">
        <v>0</v>
      </c>
      <c r="J180" s="343">
        <v>0</v>
      </c>
      <c r="K180" s="343">
        <v>0</v>
      </c>
      <c r="L180" s="343">
        <v>0</v>
      </c>
      <c r="M180" s="43"/>
    </row>
    <row r="181" spans="1:13" ht="39" hidden="1" customHeight="1">
      <c r="A181" s="390">
        <v>2</v>
      </c>
      <c r="B181" s="390">
        <v>9</v>
      </c>
      <c r="C181" s="390">
        <v>2</v>
      </c>
      <c r="D181" s="390">
        <v>2</v>
      </c>
      <c r="E181" s="390"/>
      <c r="F181" s="390"/>
      <c r="G181" s="338" t="s">
        <v>113</v>
      </c>
      <c r="H181" s="324">
        <v>147</v>
      </c>
      <c r="I181" s="326">
        <f>I182</f>
        <v>0</v>
      </c>
      <c r="J181" s="367">
        <f>J182</f>
        <v>0</v>
      </c>
      <c r="K181" s="326">
        <f>K182</f>
        <v>0</v>
      </c>
      <c r="L181" s="325">
        <f>L182</f>
        <v>0</v>
      </c>
      <c r="M181" s="43"/>
    </row>
    <row r="182" spans="1:13" ht="43.5" hidden="1" customHeight="1">
      <c r="A182" s="340">
        <v>2</v>
      </c>
      <c r="B182" s="336">
        <v>9</v>
      </c>
      <c r="C182" s="336">
        <v>2</v>
      </c>
      <c r="D182" s="336">
        <v>2</v>
      </c>
      <c r="E182" s="337">
        <v>1</v>
      </c>
      <c r="F182" s="339"/>
      <c r="G182" s="330" t="s">
        <v>114</v>
      </c>
      <c r="H182" s="324">
        <v>148</v>
      </c>
      <c r="I182" s="348">
        <f>SUM(I183:I185)</f>
        <v>0</v>
      </c>
      <c r="J182" s="348">
        <f>SUM(J183:J185)</f>
        <v>0</v>
      </c>
      <c r="K182" s="348">
        <f>SUM(K183:K185)</f>
        <v>0</v>
      </c>
      <c r="L182" s="348">
        <f>SUM(L183:L185)</f>
        <v>0</v>
      </c>
      <c r="M182" s="43"/>
    </row>
    <row r="183" spans="1:13" ht="54.75" hidden="1" customHeight="1">
      <c r="A183" s="340">
        <v>2</v>
      </c>
      <c r="B183" s="336">
        <v>9</v>
      </c>
      <c r="C183" s="336">
        <v>2</v>
      </c>
      <c r="D183" s="336">
        <v>2</v>
      </c>
      <c r="E183" s="336">
        <v>1</v>
      </c>
      <c r="F183" s="339">
        <v>1</v>
      </c>
      <c r="G183" s="391" t="s">
        <v>115</v>
      </c>
      <c r="H183" s="324">
        <v>149</v>
      </c>
      <c r="I183" s="343">
        <v>0</v>
      </c>
      <c r="J183" s="342">
        <v>0</v>
      </c>
      <c r="K183" s="342">
        <v>0</v>
      </c>
      <c r="L183" s="342">
        <v>0</v>
      </c>
      <c r="M183" s="43"/>
    </row>
    <row r="184" spans="1:13" ht="54" hidden="1" customHeight="1">
      <c r="A184" s="350">
        <v>2</v>
      </c>
      <c r="B184" s="352">
        <v>9</v>
      </c>
      <c r="C184" s="350">
        <v>2</v>
      </c>
      <c r="D184" s="351">
        <v>2</v>
      </c>
      <c r="E184" s="351">
        <v>1</v>
      </c>
      <c r="F184" s="353">
        <v>2</v>
      </c>
      <c r="G184" s="352" t="s">
        <v>116</v>
      </c>
      <c r="H184" s="324">
        <v>150</v>
      </c>
      <c r="I184" s="342">
        <v>0</v>
      </c>
      <c r="J184" s="344">
        <v>0</v>
      </c>
      <c r="K184" s="344">
        <v>0</v>
      </c>
      <c r="L184" s="344">
        <v>0</v>
      </c>
      <c r="M184" s="43"/>
    </row>
    <row r="185" spans="1:13" ht="54" hidden="1" customHeight="1">
      <c r="A185" s="336">
        <v>2</v>
      </c>
      <c r="B185" s="361">
        <v>9</v>
      </c>
      <c r="C185" s="358">
        <v>2</v>
      </c>
      <c r="D185" s="359">
        <v>2</v>
      </c>
      <c r="E185" s="359">
        <v>1</v>
      </c>
      <c r="F185" s="360">
        <v>3</v>
      </c>
      <c r="G185" s="361" t="s">
        <v>117</v>
      </c>
      <c r="H185" s="324">
        <v>151</v>
      </c>
      <c r="I185" s="389">
        <v>0</v>
      </c>
      <c r="J185" s="389">
        <v>0</v>
      </c>
      <c r="K185" s="389">
        <v>0</v>
      </c>
      <c r="L185" s="389">
        <v>0</v>
      </c>
      <c r="M185" s="43"/>
    </row>
    <row r="186" spans="1:13" ht="76.5" hidden="1" customHeight="1">
      <c r="A186" s="320">
        <v>3</v>
      </c>
      <c r="B186" s="322"/>
      <c r="C186" s="320"/>
      <c r="D186" s="321"/>
      <c r="E186" s="321"/>
      <c r="F186" s="323"/>
      <c r="G186" s="376" t="s">
        <v>118</v>
      </c>
      <c r="H186" s="324">
        <v>152</v>
      </c>
      <c r="I186" s="325">
        <f>SUM(I187+I240+I305)</f>
        <v>0</v>
      </c>
      <c r="J186" s="367">
        <f>SUM(J187+J240+J305)</f>
        <v>0</v>
      </c>
      <c r="K186" s="326">
        <f>SUM(K187+K240+K305)</f>
        <v>0</v>
      </c>
      <c r="L186" s="325">
        <f>SUM(L187+L240+L305)</f>
        <v>0</v>
      </c>
      <c r="M186" s="43"/>
    </row>
    <row r="187" spans="1:13" ht="34.5" hidden="1" customHeight="1">
      <c r="A187" s="371">
        <v>3</v>
      </c>
      <c r="B187" s="320">
        <v>1</v>
      </c>
      <c r="C187" s="346"/>
      <c r="D187" s="328"/>
      <c r="E187" s="328"/>
      <c r="F187" s="385"/>
      <c r="G187" s="366" t="s">
        <v>119</v>
      </c>
      <c r="H187" s="324">
        <v>153</v>
      </c>
      <c r="I187" s="325">
        <f>SUM(I188+I211+I218+I230+I234)</f>
        <v>0</v>
      </c>
      <c r="J187" s="347">
        <f>SUM(J188+J211+J218+J230+J234)</f>
        <v>0</v>
      </c>
      <c r="K187" s="347">
        <f>SUM(K188+K211+K218+K230+K234)</f>
        <v>0</v>
      </c>
      <c r="L187" s="347">
        <f>SUM(L188+L211+L218+L230+L234)</f>
        <v>0</v>
      </c>
      <c r="M187" s="43"/>
    </row>
    <row r="188" spans="1:13" ht="30.75" hidden="1" customHeight="1">
      <c r="A188" s="331">
        <v>3</v>
      </c>
      <c r="B188" s="330">
        <v>1</v>
      </c>
      <c r="C188" s="331">
        <v>1</v>
      </c>
      <c r="D188" s="329"/>
      <c r="E188" s="329"/>
      <c r="F188" s="392"/>
      <c r="G188" s="340" t="s">
        <v>120</v>
      </c>
      <c r="H188" s="324">
        <v>154</v>
      </c>
      <c r="I188" s="347">
        <f>SUM(I189+I192+I197+I203+I208)</f>
        <v>0</v>
      </c>
      <c r="J188" s="367">
        <f>SUM(J189+J192+J197+J203+J208)</f>
        <v>0</v>
      </c>
      <c r="K188" s="326">
        <f>SUM(K189+K192+K197+K203+K208)</f>
        <v>0</v>
      </c>
      <c r="L188" s="325">
        <f>SUM(L189+L192+L197+L203+L208)</f>
        <v>0</v>
      </c>
      <c r="M188" s="43"/>
    </row>
    <row r="189" spans="1:13" ht="33" hidden="1" customHeight="1">
      <c r="A189" s="336">
        <v>3</v>
      </c>
      <c r="B189" s="338">
        <v>1</v>
      </c>
      <c r="C189" s="336">
        <v>1</v>
      </c>
      <c r="D189" s="337">
        <v>1</v>
      </c>
      <c r="E189" s="337"/>
      <c r="F189" s="393"/>
      <c r="G189" s="340" t="s">
        <v>121</v>
      </c>
      <c r="H189" s="324">
        <v>155</v>
      </c>
      <c r="I189" s="325">
        <f t="shared" ref="I189:L190" si="18">I190</f>
        <v>0</v>
      </c>
      <c r="J189" s="369">
        <f t="shared" si="18"/>
        <v>0</v>
      </c>
      <c r="K189" s="348">
        <f t="shared" si="18"/>
        <v>0</v>
      </c>
      <c r="L189" s="347">
        <f t="shared" si="18"/>
        <v>0</v>
      </c>
      <c r="M189" s="43"/>
    </row>
    <row r="190" spans="1:13" ht="24" hidden="1" customHeight="1">
      <c r="A190" s="336">
        <v>3</v>
      </c>
      <c r="B190" s="338">
        <v>1</v>
      </c>
      <c r="C190" s="336">
        <v>1</v>
      </c>
      <c r="D190" s="337">
        <v>1</v>
      </c>
      <c r="E190" s="337">
        <v>1</v>
      </c>
      <c r="F190" s="372"/>
      <c r="G190" s="340" t="s">
        <v>121</v>
      </c>
      <c r="H190" s="324">
        <v>156</v>
      </c>
      <c r="I190" s="347">
        <f t="shared" si="18"/>
        <v>0</v>
      </c>
      <c r="J190" s="325">
        <f t="shared" si="18"/>
        <v>0</v>
      </c>
      <c r="K190" s="325">
        <f t="shared" si="18"/>
        <v>0</v>
      </c>
      <c r="L190" s="325">
        <f t="shared" si="18"/>
        <v>0</v>
      </c>
      <c r="M190" s="43"/>
    </row>
    <row r="191" spans="1:13" ht="31.5" hidden="1" customHeight="1">
      <c r="A191" s="336">
        <v>3</v>
      </c>
      <c r="B191" s="338">
        <v>1</v>
      </c>
      <c r="C191" s="336">
        <v>1</v>
      </c>
      <c r="D191" s="337">
        <v>1</v>
      </c>
      <c r="E191" s="337">
        <v>1</v>
      </c>
      <c r="F191" s="372">
        <v>1</v>
      </c>
      <c r="G191" s="340" t="s">
        <v>121</v>
      </c>
      <c r="H191" s="324">
        <v>157</v>
      </c>
      <c r="I191" s="344">
        <v>0</v>
      </c>
      <c r="J191" s="344">
        <v>0</v>
      </c>
      <c r="K191" s="344">
        <v>0</v>
      </c>
      <c r="L191" s="344">
        <v>0</v>
      </c>
      <c r="M191" s="43"/>
    </row>
    <row r="192" spans="1:13" ht="27.75" hidden="1" customHeight="1">
      <c r="A192" s="331">
        <v>3</v>
      </c>
      <c r="B192" s="329">
        <v>1</v>
      </c>
      <c r="C192" s="329">
        <v>1</v>
      </c>
      <c r="D192" s="329">
        <v>2</v>
      </c>
      <c r="E192" s="329"/>
      <c r="F192" s="332"/>
      <c r="G192" s="330" t="s">
        <v>122</v>
      </c>
      <c r="H192" s="324">
        <v>158</v>
      </c>
      <c r="I192" s="347">
        <f>I193</f>
        <v>0</v>
      </c>
      <c r="J192" s="369">
        <f>J193</f>
        <v>0</v>
      </c>
      <c r="K192" s="348">
        <f>K193</f>
        <v>0</v>
      </c>
      <c r="L192" s="347">
        <f>L193</f>
        <v>0</v>
      </c>
      <c r="M192" s="43"/>
    </row>
    <row r="193" spans="1:13" ht="27.75" hidden="1" customHeight="1">
      <c r="A193" s="336">
        <v>3</v>
      </c>
      <c r="B193" s="337">
        <v>1</v>
      </c>
      <c r="C193" s="337">
        <v>1</v>
      </c>
      <c r="D193" s="337">
        <v>2</v>
      </c>
      <c r="E193" s="337">
        <v>1</v>
      </c>
      <c r="F193" s="339"/>
      <c r="G193" s="330" t="s">
        <v>122</v>
      </c>
      <c r="H193" s="324">
        <v>159</v>
      </c>
      <c r="I193" s="325">
        <f>SUM(I194:I196)</f>
        <v>0</v>
      </c>
      <c r="J193" s="367">
        <f>SUM(J194:J196)</f>
        <v>0</v>
      </c>
      <c r="K193" s="326">
        <f>SUM(K194:K196)</f>
        <v>0</v>
      </c>
      <c r="L193" s="325">
        <f>SUM(L194:L196)</f>
        <v>0</v>
      </c>
      <c r="M193" s="43"/>
    </row>
    <row r="194" spans="1:13" ht="27" hidden="1" customHeight="1">
      <c r="A194" s="331">
        <v>3</v>
      </c>
      <c r="B194" s="329">
        <v>1</v>
      </c>
      <c r="C194" s="329">
        <v>1</v>
      </c>
      <c r="D194" s="329">
        <v>2</v>
      </c>
      <c r="E194" s="329">
        <v>1</v>
      </c>
      <c r="F194" s="332">
        <v>1</v>
      </c>
      <c r="G194" s="330" t="s">
        <v>123</v>
      </c>
      <c r="H194" s="324">
        <v>160</v>
      </c>
      <c r="I194" s="342">
        <v>0</v>
      </c>
      <c r="J194" s="342">
        <v>0</v>
      </c>
      <c r="K194" s="342">
        <v>0</v>
      </c>
      <c r="L194" s="389">
        <v>0</v>
      </c>
      <c r="M194" s="43"/>
    </row>
    <row r="195" spans="1:13" ht="27" hidden="1" customHeight="1">
      <c r="A195" s="336">
        <v>3</v>
      </c>
      <c r="B195" s="337">
        <v>1</v>
      </c>
      <c r="C195" s="337">
        <v>1</v>
      </c>
      <c r="D195" s="337">
        <v>2</v>
      </c>
      <c r="E195" s="337">
        <v>1</v>
      </c>
      <c r="F195" s="339">
        <v>2</v>
      </c>
      <c r="G195" s="338" t="s">
        <v>124</v>
      </c>
      <c r="H195" s="324">
        <v>161</v>
      </c>
      <c r="I195" s="344">
        <v>0</v>
      </c>
      <c r="J195" s="344">
        <v>0</v>
      </c>
      <c r="K195" s="344">
        <v>0</v>
      </c>
      <c r="L195" s="344">
        <v>0</v>
      </c>
      <c r="M195" s="43"/>
    </row>
    <row r="196" spans="1:13" ht="26.25" hidden="1" customHeight="1">
      <c r="A196" s="331">
        <v>3</v>
      </c>
      <c r="B196" s="329">
        <v>1</v>
      </c>
      <c r="C196" s="329">
        <v>1</v>
      </c>
      <c r="D196" s="329">
        <v>2</v>
      </c>
      <c r="E196" s="329">
        <v>1</v>
      </c>
      <c r="F196" s="332">
        <v>3</v>
      </c>
      <c r="G196" s="330" t="s">
        <v>125</v>
      </c>
      <c r="H196" s="324">
        <v>162</v>
      </c>
      <c r="I196" s="342">
        <v>0</v>
      </c>
      <c r="J196" s="342">
        <v>0</v>
      </c>
      <c r="K196" s="342">
        <v>0</v>
      </c>
      <c r="L196" s="389">
        <v>0</v>
      </c>
      <c r="M196" s="43"/>
    </row>
    <row r="197" spans="1:13" ht="27.75" hidden="1" customHeight="1">
      <c r="A197" s="336">
        <v>3</v>
      </c>
      <c r="B197" s="337">
        <v>1</v>
      </c>
      <c r="C197" s="337">
        <v>1</v>
      </c>
      <c r="D197" s="337">
        <v>3</v>
      </c>
      <c r="E197" s="337"/>
      <c r="F197" s="339"/>
      <c r="G197" s="338" t="s">
        <v>126</v>
      </c>
      <c r="H197" s="324">
        <v>163</v>
      </c>
      <c r="I197" s="325">
        <f>I198</f>
        <v>0</v>
      </c>
      <c r="J197" s="367">
        <f>J198</f>
        <v>0</v>
      </c>
      <c r="K197" s="326">
        <f>K198</f>
        <v>0</v>
      </c>
      <c r="L197" s="325">
        <f>L198</f>
        <v>0</v>
      </c>
      <c r="M197" s="43"/>
    </row>
    <row r="198" spans="1:13" ht="23.25" hidden="1" customHeight="1">
      <c r="A198" s="336">
        <v>3</v>
      </c>
      <c r="B198" s="337">
        <v>1</v>
      </c>
      <c r="C198" s="337">
        <v>1</v>
      </c>
      <c r="D198" s="337">
        <v>3</v>
      </c>
      <c r="E198" s="337">
        <v>1</v>
      </c>
      <c r="F198" s="339"/>
      <c r="G198" s="338" t="s">
        <v>126</v>
      </c>
      <c r="H198" s="324">
        <v>164</v>
      </c>
      <c r="I198" s="325">
        <f>SUM(I199:I202)</f>
        <v>0</v>
      </c>
      <c r="J198" s="325">
        <f>SUM(J199:J202)</f>
        <v>0</v>
      </c>
      <c r="K198" s="325">
        <f>SUM(K199:K202)</f>
        <v>0</v>
      </c>
      <c r="L198" s="325">
        <f>SUM(L199:L202)</f>
        <v>0</v>
      </c>
      <c r="M198" s="43"/>
    </row>
    <row r="199" spans="1:13" ht="23.25" hidden="1" customHeight="1">
      <c r="A199" s="336">
        <v>3</v>
      </c>
      <c r="B199" s="337">
        <v>1</v>
      </c>
      <c r="C199" s="337">
        <v>1</v>
      </c>
      <c r="D199" s="337">
        <v>3</v>
      </c>
      <c r="E199" s="337">
        <v>1</v>
      </c>
      <c r="F199" s="339">
        <v>1</v>
      </c>
      <c r="G199" s="338" t="s">
        <v>127</v>
      </c>
      <c r="H199" s="324">
        <v>165</v>
      </c>
      <c r="I199" s="344">
        <v>0</v>
      </c>
      <c r="J199" s="344">
        <v>0</v>
      </c>
      <c r="K199" s="344">
        <v>0</v>
      </c>
      <c r="L199" s="389">
        <v>0</v>
      </c>
      <c r="M199" s="43"/>
    </row>
    <row r="200" spans="1:13" ht="29.25" hidden="1" customHeight="1">
      <c r="A200" s="336">
        <v>3</v>
      </c>
      <c r="B200" s="337">
        <v>1</v>
      </c>
      <c r="C200" s="337">
        <v>1</v>
      </c>
      <c r="D200" s="337">
        <v>3</v>
      </c>
      <c r="E200" s="337">
        <v>1</v>
      </c>
      <c r="F200" s="339">
        <v>2</v>
      </c>
      <c r="G200" s="338" t="s">
        <v>128</v>
      </c>
      <c r="H200" s="324">
        <v>166</v>
      </c>
      <c r="I200" s="342">
        <v>0</v>
      </c>
      <c r="J200" s="344">
        <v>0</v>
      </c>
      <c r="K200" s="344">
        <v>0</v>
      </c>
      <c r="L200" s="344">
        <v>0</v>
      </c>
      <c r="M200" s="43"/>
    </row>
    <row r="201" spans="1:13" ht="27" hidden="1" customHeight="1">
      <c r="A201" s="336">
        <v>3</v>
      </c>
      <c r="B201" s="337">
        <v>1</v>
      </c>
      <c r="C201" s="337">
        <v>1</v>
      </c>
      <c r="D201" s="337">
        <v>3</v>
      </c>
      <c r="E201" s="337">
        <v>1</v>
      </c>
      <c r="F201" s="339">
        <v>3</v>
      </c>
      <c r="G201" s="340" t="s">
        <v>129</v>
      </c>
      <c r="H201" s="324">
        <v>167</v>
      </c>
      <c r="I201" s="342">
        <v>0</v>
      </c>
      <c r="J201" s="362">
        <v>0</v>
      </c>
      <c r="K201" s="362">
        <v>0</v>
      </c>
      <c r="L201" s="362">
        <v>0</v>
      </c>
      <c r="M201" s="43"/>
    </row>
    <row r="202" spans="1:13" ht="25.5" hidden="1" customHeight="1">
      <c r="A202" s="350">
        <v>3</v>
      </c>
      <c r="B202" s="351">
        <v>1</v>
      </c>
      <c r="C202" s="351">
        <v>1</v>
      </c>
      <c r="D202" s="351">
        <v>3</v>
      </c>
      <c r="E202" s="351">
        <v>1</v>
      </c>
      <c r="F202" s="353">
        <v>4</v>
      </c>
      <c r="G202" s="85" t="s">
        <v>130</v>
      </c>
      <c r="H202" s="324">
        <v>168</v>
      </c>
      <c r="I202" s="394">
        <v>0</v>
      </c>
      <c r="J202" s="395">
        <v>0</v>
      </c>
      <c r="K202" s="344">
        <v>0</v>
      </c>
      <c r="L202" s="344">
        <v>0</v>
      </c>
      <c r="M202" s="43"/>
    </row>
    <row r="203" spans="1:13" ht="27" hidden="1" customHeight="1">
      <c r="A203" s="350">
        <v>3</v>
      </c>
      <c r="B203" s="351">
        <v>1</v>
      </c>
      <c r="C203" s="351">
        <v>1</v>
      </c>
      <c r="D203" s="351">
        <v>4</v>
      </c>
      <c r="E203" s="351"/>
      <c r="F203" s="353"/>
      <c r="G203" s="352" t="s">
        <v>131</v>
      </c>
      <c r="H203" s="324">
        <v>169</v>
      </c>
      <c r="I203" s="325">
        <f>I204</f>
        <v>0</v>
      </c>
      <c r="J203" s="370">
        <f>J204</f>
        <v>0</v>
      </c>
      <c r="K203" s="334">
        <f>K204</f>
        <v>0</v>
      </c>
      <c r="L203" s="335">
        <f>L204</f>
        <v>0</v>
      </c>
      <c r="M203" s="43"/>
    </row>
    <row r="204" spans="1:13" ht="27.75" hidden="1" customHeight="1">
      <c r="A204" s="336">
        <v>3</v>
      </c>
      <c r="B204" s="337">
        <v>1</v>
      </c>
      <c r="C204" s="337">
        <v>1</v>
      </c>
      <c r="D204" s="337">
        <v>4</v>
      </c>
      <c r="E204" s="337">
        <v>1</v>
      </c>
      <c r="F204" s="339"/>
      <c r="G204" s="352" t="s">
        <v>131</v>
      </c>
      <c r="H204" s="324">
        <v>170</v>
      </c>
      <c r="I204" s="347">
        <f>SUM(I205:I207)</f>
        <v>0</v>
      </c>
      <c r="J204" s="367">
        <f>SUM(J205:J207)</f>
        <v>0</v>
      </c>
      <c r="K204" s="326">
        <f>SUM(K205:K207)</f>
        <v>0</v>
      </c>
      <c r="L204" s="325">
        <f>SUM(L205:L207)</f>
        <v>0</v>
      </c>
      <c r="M204" s="43"/>
    </row>
    <row r="205" spans="1:13" ht="24.75" hidden="1" customHeight="1">
      <c r="A205" s="336">
        <v>3</v>
      </c>
      <c r="B205" s="337">
        <v>1</v>
      </c>
      <c r="C205" s="337">
        <v>1</v>
      </c>
      <c r="D205" s="337">
        <v>4</v>
      </c>
      <c r="E205" s="337">
        <v>1</v>
      </c>
      <c r="F205" s="339">
        <v>1</v>
      </c>
      <c r="G205" s="338" t="s">
        <v>132</v>
      </c>
      <c r="H205" s="324">
        <v>171</v>
      </c>
      <c r="I205" s="344">
        <v>0</v>
      </c>
      <c r="J205" s="344">
        <v>0</v>
      </c>
      <c r="K205" s="344">
        <v>0</v>
      </c>
      <c r="L205" s="389">
        <v>0</v>
      </c>
      <c r="M205" s="43"/>
    </row>
    <row r="206" spans="1:13" ht="25.5" hidden="1" customHeight="1">
      <c r="A206" s="331">
        <v>3</v>
      </c>
      <c r="B206" s="329">
        <v>1</v>
      </c>
      <c r="C206" s="329">
        <v>1</v>
      </c>
      <c r="D206" s="329">
        <v>4</v>
      </c>
      <c r="E206" s="329">
        <v>1</v>
      </c>
      <c r="F206" s="332">
        <v>2</v>
      </c>
      <c r="G206" s="330" t="s">
        <v>446</v>
      </c>
      <c r="H206" s="324">
        <v>172</v>
      </c>
      <c r="I206" s="342">
        <v>0</v>
      </c>
      <c r="J206" s="342">
        <v>0</v>
      </c>
      <c r="K206" s="343">
        <v>0</v>
      </c>
      <c r="L206" s="344">
        <v>0</v>
      </c>
      <c r="M206" s="43"/>
    </row>
    <row r="207" spans="1:13" ht="31.5" hidden="1" customHeight="1">
      <c r="A207" s="336">
        <v>3</v>
      </c>
      <c r="B207" s="337">
        <v>1</v>
      </c>
      <c r="C207" s="337">
        <v>1</v>
      </c>
      <c r="D207" s="337">
        <v>4</v>
      </c>
      <c r="E207" s="337">
        <v>1</v>
      </c>
      <c r="F207" s="339">
        <v>3</v>
      </c>
      <c r="G207" s="338" t="s">
        <v>133</v>
      </c>
      <c r="H207" s="324">
        <v>173</v>
      </c>
      <c r="I207" s="342">
        <v>0</v>
      </c>
      <c r="J207" s="342">
        <v>0</v>
      </c>
      <c r="K207" s="342">
        <v>0</v>
      </c>
      <c r="L207" s="344">
        <v>0</v>
      </c>
      <c r="M207" s="43"/>
    </row>
    <row r="208" spans="1:13" ht="25.5" hidden="1" customHeight="1">
      <c r="A208" s="336">
        <v>3</v>
      </c>
      <c r="B208" s="337">
        <v>1</v>
      </c>
      <c r="C208" s="337">
        <v>1</v>
      </c>
      <c r="D208" s="337">
        <v>5</v>
      </c>
      <c r="E208" s="337"/>
      <c r="F208" s="339"/>
      <c r="G208" s="338" t="s">
        <v>134</v>
      </c>
      <c r="H208" s="324">
        <v>174</v>
      </c>
      <c r="I208" s="325">
        <f t="shared" ref="I208:L209" si="19">I209</f>
        <v>0</v>
      </c>
      <c r="J208" s="367">
        <f t="shared" si="19"/>
        <v>0</v>
      </c>
      <c r="K208" s="326">
        <f t="shared" si="19"/>
        <v>0</v>
      </c>
      <c r="L208" s="325">
        <f t="shared" si="19"/>
        <v>0</v>
      </c>
      <c r="M208" s="43"/>
    </row>
    <row r="209" spans="1:16" ht="26.25" hidden="1" customHeight="1">
      <c r="A209" s="350">
        <v>3</v>
      </c>
      <c r="B209" s="351">
        <v>1</v>
      </c>
      <c r="C209" s="351">
        <v>1</v>
      </c>
      <c r="D209" s="351">
        <v>5</v>
      </c>
      <c r="E209" s="351">
        <v>1</v>
      </c>
      <c r="F209" s="353"/>
      <c r="G209" s="338" t="s">
        <v>134</v>
      </c>
      <c r="H209" s="324">
        <v>175</v>
      </c>
      <c r="I209" s="326">
        <f t="shared" si="19"/>
        <v>0</v>
      </c>
      <c r="J209" s="326">
        <f t="shared" si="19"/>
        <v>0</v>
      </c>
      <c r="K209" s="326">
        <f t="shared" si="19"/>
        <v>0</v>
      </c>
      <c r="L209" s="326">
        <f t="shared" si="19"/>
        <v>0</v>
      </c>
      <c r="M209" s="43"/>
    </row>
    <row r="210" spans="1:16" ht="27" hidden="1" customHeight="1">
      <c r="A210" s="336">
        <v>3</v>
      </c>
      <c r="B210" s="337">
        <v>1</v>
      </c>
      <c r="C210" s="337">
        <v>1</v>
      </c>
      <c r="D210" s="337">
        <v>5</v>
      </c>
      <c r="E210" s="337">
        <v>1</v>
      </c>
      <c r="F210" s="339">
        <v>1</v>
      </c>
      <c r="G210" s="338" t="s">
        <v>134</v>
      </c>
      <c r="H210" s="324">
        <v>176</v>
      </c>
      <c r="I210" s="342">
        <v>0</v>
      </c>
      <c r="J210" s="344">
        <v>0</v>
      </c>
      <c r="K210" s="344">
        <v>0</v>
      </c>
      <c r="L210" s="344">
        <v>0</v>
      </c>
      <c r="M210" s="43"/>
    </row>
    <row r="211" spans="1:16" ht="26.25" hidden="1" customHeight="1">
      <c r="A211" s="350">
        <v>3</v>
      </c>
      <c r="B211" s="351">
        <v>1</v>
      </c>
      <c r="C211" s="351">
        <v>2</v>
      </c>
      <c r="D211" s="351"/>
      <c r="E211" s="351"/>
      <c r="F211" s="353"/>
      <c r="G211" s="352" t="s">
        <v>135</v>
      </c>
      <c r="H211" s="324">
        <v>177</v>
      </c>
      <c r="I211" s="325">
        <f t="shared" ref="I211:L212" si="20">I212</f>
        <v>0</v>
      </c>
      <c r="J211" s="370">
        <f t="shared" si="20"/>
        <v>0</v>
      </c>
      <c r="K211" s="334">
        <f t="shared" si="20"/>
        <v>0</v>
      </c>
      <c r="L211" s="335">
        <f t="shared" si="20"/>
        <v>0</v>
      </c>
      <c r="M211" s="43"/>
    </row>
    <row r="212" spans="1:16" ht="25.5" hidden="1" customHeight="1">
      <c r="A212" s="336">
        <v>3</v>
      </c>
      <c r="B212" s="337">
        <v>1</v>
      </c>
      <c r="C212" s="337">
        <v>2</v>
      </c>
      <c r="D212" s="337">
        <v>1</v>
      </c>
      <c r="E212" s="337"/>
      <c r="F212" s="339"/>
      <c r="G212" s="352" t="s">
        <v>135</v>
      </c>
      <c r="H212" s="324">
        <v>178</v>
      </c>
      <c r="I212" s="347">
        <f t="shared" si="20"/>
        <v>0</v>
      </c>
      <c r="J212" s="367">
        <f t="shared" si="20"/>
        <v>0</v>
      </c>
      <c r="K212" s="326">
        <f t="shared" si="20"/>
        <v>0</v>
      </c>
      <c r="L212" s="325">
        <f t="shared" si="20"/>
        <v>0</v>
      </c>
      <c r="M212" s="43"/>
    </row>
    <row r="213" spans="1:16" ht="26.25" hidden="1" customHeight="1">
      <c r="A213" s="331">
        <v>3</v>
      </c>
      <c r="B213" s="329">
        <v>1</v>
      </c>
      <c r="C213" s="329">
        <v>2</v>
      </c>
      <c r="D213" s="329">
        <v>1</v>
      </c>
      <c r="E213" s="329">
        <v>1</v>
      </c>
      <c r="F213" s="332"/>
      <c r="G213" s="352" t="s">
        <v>135</v>
      </c>
      <c r="H213" s="324">
        <v>179</v>
      </c>
      <c r="I213" s="325">
        <f>SUM(I214:I217)</f>
        <v>0</v>
      </c>
      <c r="J213" s="369">
        <f>SUM(J214:J217)</f>
        <v>0</v>
      </c>
      <c r="K213" s="348">
        <f>SUM(K214:K217)</f>
        <v>0</v>
      </c>
      <c r="L213" s="347">
        <f>SUM(L214:L217)</f>
        <v>0</v>
      </c>
      <c r="M213" s="43"/>
    </row>
    <row r="214" spans="1:16" ht="41.25" hidden="1" customHeight="1">
      <c r="A214" s="336">
        <v>3</v>
      </c>
      <c r="B214" s="337">
        <v>1</v>
      </c>
      <c r="C214" s="337">
        <v>2</v>
      </c>
      <c r="D214" s="337">
        <v>1</v>
      </c>
      <c r="E214" s="337">
        <v>1</v>
      </c>
      <c r="F214" s="339">
        <v>2</v>
      </c>
      <c r="G214" s="338" t="s">
        <v>447</v>
      </c>
      <c r="H214" s="324">
        <v>180</v>
      </c>
      <c r="I214" s="344">
        <v>0</v>
      </c>
      <c r="J214" s="344">
        <v>0</v>
      </c>
      <c r="K214" s="344">
        <v>0</v>
      </c>
      <c r="L214" s="344">
        <v>0</v>
      </c>
      <c r="M214" s="43"/>
    </row>
    <row r="215" spans="1:16" ht="26.25" hidden="1" customHeight="1">
      <c r="A215" s="336">
        <v>3</v>
      </c>
      <c r="B215" s="337">
        <v>1</v>
      </c>
      <c r="C215" s="337">
        <v>2</v>
      </c>
      <c r="D215" s="336">
        <v>1</v>
      </c>
      <c r="E215" s="337">
        <v>1</v>
      </c>
      <c r="F215" s="339">
        <v>3</v>
      </c>
      <c r="G215" s="338" t="s">
        <v>136</v>
      </c>
      <c r="H215" s="324">
        <v>181</v>
      </c>
      <c r="I215" s="344">
        <v>0</v>
      </c>
      <c r="J215" s="344">
        <v>0</v>
      </c>
      <c r="K215" s="344">
        <v>0</v>
      </c>
      <c r="L215" s="344">
        <v>0</v>
      </c>
      <c r="M215" s="43"/>
    </row>
    <row r="216" spans="1:16" ht="27.75" hidden="1" customHeight="1">
      <c r="A216" s="336">
        <v>3</v>
      </c>
      <c r="B216" s="337">
        <v>1</v>
      </c>
      <c r="C216" s="337">
        <v>2</v>
      </c>
      <c r="D216" s="336">
        <v>1</v>
      </c>
      <c r="E216" s="337">
        <v>1</v>
      </c>
      <c r="F216" s="339">
        <v>4</v>
      </c>
      <c r="G216" s="338" t="s">
        <v>137</v>
      </c>
      <c r="H216" s="324">
        <v>182</v>
      </c>
      <c r="I216" s="344">
        <v>0</v>
      </c>
      <c r="J216" s="344">
        <v>0</v>
      </c>
      <c r="K216" s="344">
        <v>0</v>
      </c>
      <c r="L216" s="344">
        <v>0</v>
      </c>
      <c r="M216" s="43"/>
    </row>
    <row r="217" spans="1:16" ht="27" hidden="1" customHeight="1">
      <c r="A217" s="350">
        <v>3</v>
      </c>
      <c r="B217" s="359">
        <v>1</v>
      </c>
      <c r="C217" s="359">
        <v>2</v>
      </c>
      <c r="D217" s="358">
        <v>1</v>
      </c>
      <c r="E217" s="359">
        <v>1</v>
      </c>
      <c r="F217" s="360">
        <v>5</v>
      </c>
      <c r="G217" s="361" t="s">
        <v>138</v>
      </c>
      <c r="H217" s="324">
        <v>183</v>
      </c>
      <c r="I217" s="344">
        <v>0</v>
      </c>
      <c r="J217" s="344">
        <v>0</v>
      </c>
      <c r="K217" s="344">
        <v>0</v>
      </c>
      <c r="L217" s="389">
        <v>0</v>
      </c>
      <c r="M217" s="43"/>
    </row>
    <row r="218" spans="1:16" ht="29.25" hidden="1" customHeight="1">
      <c r="A218" s="336">
        <v>3</v>
      </c>
      <c r="B218" s="337">
        <v>1</v>
      </c>
      <c r="C218" s="337">
        <v>3</v>
      </c>
      <c r="D218" s="336"/>
      <c r="E218" s="337"/>
      <c r="F218" s="339"/>
      <c r="G218" s="338" t="s">
        <v>139</v>
      </c>
      <c r="H218" s="324">
        <v>184</v>
      </c>
      <c r="I218" s="325">
        <f>SUM(I219+I222)</f>
        <v>0</v>
      </c>
      <c r="J218" s="367">
        <f>SUM(J219+J222)</f>
        <v>0</v>
      </c>
      <c r="K218" s="326">
        <f>SUM(K219+K222)</f>
        <v>0</v>
      </c>
      <c r="L218" s="325">
        <f>SUM(L219+L222)</f>
        <v>0</v>
      </c>
      <c r="M218" s="43"/>
    </row>
    <row r="219" spans="1:16" ht="27.75" hidden="1" customHeight="1">
      <c r="A219" s="331">
        <v>3</v>
      </c>
      <c r="B219" s="329">
        <v>1</v>
      </c>
      <c r="C219" s="329">
        <v>3</v>
      </c>
      <c r="D219" s="331">
        <v>1</v>
      </c>
      <c r="E219" s="336"/>
      <c r="F219" s="332"/>
      <c r="G219" s="330" t="s">
        <v>140</v>
      </c>
      <c r="H219" s="324">
        <v>185</v>
      </c>
      <c r="I219" s="347">
        <f t="shared" ref="I219:L220" si="21">I220</f>
        <v>0</v>
      </c>
      <c r="J219" s="369">
        <f t="shared" si="21"/>
        <v>0</v>
      </c>
      <c r="K219" s="348">
        <f t="shared" si="21"/>
        <v>0</v>
      </c>
      <c r="L219" s="347">
        <f t="shared" si="21"/>
        <v>0</v>
      </c>
      <c r="M219" s="43"/>
    </row>
    <row r="220" spans="1:16" ht="30.75" hidden="1" customHeight="1">
      <c r="A220" s="336">
        <v>3</v>
      </c>
      <c r="B220" s="337">
        <v>1</v>
      </c>
      <c r="C220" s="337">
        <v>3</v>
      </c>
      <c r="D220" s="336">
        <v>1</v>
      </c>
      <c r="E220" s="336">
        <v>1</v>
      </c>
      <c r="F220" s="339"/>
      <c r="G220" s="330" t="s">
        <v>140</v>
      </c>
      <c r="H220" s="324">
        <v>186</v>
      </c>
      <c r="I220" s="325">
        <f t="shared" si="21"/>
        <v>0</v>
      </c>
      <c r="J220" s="367">
        <f t="shared" si="21"/>
        <v>0</v>
      </c>
      <c r="K220" s="326">
        <f t="shared" si="21"/>
        <v>0</v>
      </c>
      <c r="L220" s="325">
        <f t="shared" si="21"/>
        <v>0</v>
      </c>
      <c r="M220" s="43"/>
    </row>
    <row r="221" spans="1:16" ht="27.75" hidden="1" customHeight="1">
      <c r="A221" s="336">
        <v>3</v>
      </c>
      <c r="B221" s="338">
        <v>1</v>
      </c>
      <c r="C221" s="336">
        <v>3</v>
      </c>
      <c r="D221" s="337">
        <v>1</v>
      </c>
      <c r="E221" s="337">
        <v>1</v>
      </c>
      <c r="F221" s="339">
        <v>1</v>
      </c>
      <c r="G221" s="330" t="s">
        <v>140</v>
      </c>
      <c r="H221" s="324">
        <v>187</v>
      </c>
      <c r="I221" s="389">
        <v>0</v>
      </c>
      <c r="J221" s="389">
        <v>0</v>
      </c>
      <c r="K221" s="389">
        <v>0</v>
      </c>
      <c r="L221" s="389">
        <v>0</v>
      </c>
      <c r="M221" s="43"/>
    </row>
    <row r="222" spans="1:16" ht="30.75" hidden="1" customHeight="1">
      <c r="A222" s="336">
        <v>3</v>
      </c>
      <c r="B222" s="338">
        <v>1</v>
      </c>
      <c r="C222" s="336">
        <v>3</v>
      </c>
      <c r="D222" s="337">
        <v>2</v>
      </c>
      <c r="E222" s="337"/>
      <c r="F222" s="339"/>
      <c r="G222" s="338" t="s">
        <v>141</v>
      </c>
      <c r="H222" s="324">
        <v>188</v>
      </c>
      <c r="I222" s="325">
        <f>I223</f>
        <v>0</v>
      </c>
      <c r="J222" s="367">
        <f>J223</f>
        <v>0</v>
      </c>
      <c r="K222" s="326">
        <f>K223</f>
        <v>0</v>
      </c>
      <c r="L222" s="325">
        <f>L223</f>
        <v>0</v>
      </c>
      <c r="M222" s="43"/>
    </row>
    <row r="223" spans="1:16" ht="27" hidden="1" customHeight="1">
      <c r="A223" s="331">
        <v>3</v>
      </c>
      <c r="B223" s="330">
        <v>1</v>
      </c>
      <c r="C223" s="331">
        <v>3</v>
      </c>
      <c r="D223" s="329">
        <v>2</v>
      </c>
      <c r="E223" s="329">
        <v>1</v>
      </c>
      <c r="F223" s="332"/>
      <c r="G223" s="338" t="s">
        <v>141</v>
      </c>
      <c r="H223" s="324">
        <v>189</v>
      </c>
      <c r="I223" s="325">
        <f t="shared" ref="I223:P223" si="22">SUM(I224:I229)</f>
        <v>0</v>
      </c>
      <c r="J223" s="325">
        <f t="shared" si="22"/>
        <v>0</v>
      </c>
      <c r="K223" s="325">
        <f t="shared" si="22"/>
        <v>0</v>
      </c>
      <c r="L223" s="325">
        <f t="shared" si="22"/>
        <v>0</v>
      </c>
      <c r="M223" s="396">
        <f t="shared" si="22"/>
        <v>0</v>
      </c>
      <c r="N223" s="396">
        <f t="shared" si="22"/>
        <v>0</v>
      </c>
      <c r="O223" s="396">
        <f t="shared" si="22"/>
        <v>0</v>
      </c>
      <c r="P223" s="396">
        <f t="shared" si="22"/>
        <v>0</v>
      </c>
    </row>
    <row r="224" spans="1:16" ht="24.75" hidden="1" customHeight="1">
      <c r="A224" s="336">
        <v>3</v>
      </c>
      <c r="B224" s="338">
        <v>1</v>
      </c>
      <c r="C224" s="336">
        <v>3</v>
      </c>
      <c r="D224" s="337">
        <v>2</v>
      </c>
      <c r="E224" s="337">
        <v>1</v>
      </c>
      <c r="F224" s="339">
        <v>1</v>
      </c>
      <c r="G224" s="338" t="s">
        <v>142</v>
      </c>
      <c r="H224" s="324">
        <v>190</v>
      </c>
      <c r="I224" s="344">
        <v>0</v>
      </c>
      <c r="J224" s="344">
        <v>0</v>
      </c>
      <c r="K224" s="344">
        <v>0</v>
      </c>
      <c r="L224" s="389">
        <v>0</v>
      </c>
      <c r="M224" s="43"/>
    </row>
    <row r="225" spans="1:13" ht="26.25" hidden="1" customHeight="1">
      <c r="A225" s="336">
        <v>3</v>
      </c>
      <c r="B225" s="338">
        <v>1</v>
      </c>
      <c r="C225" s="336">
        <v>3</v>
      </c>
      <c r="D225" s="337">
        <v>2</v>
      </c>
      <c r="E225" s="337">
        <v>1</v>
      </c>
      <c r="F225" s="339">
        <v>2</v>
      </c>
      <c r="G225" s="338" t="s">
        <v>143</v>
      </c>
      <c r="H225" s="324">
        <v>191</v>
      </c>
      <c r="I225" s="344">
        <v>0</v>
      </c>
      <c r="J225" s="344">
        <v>0</v>
      </c>
      <c r="K225" s="344">
        <v>0</v>
      </c>
      <c r="L225" s="344">
        <v>0</v>
      </c>
      <c r="M225" s="43"/>
    </row>
    <row r="226" spans="1:13" ht="26.25" hidden="1" customHeight="1">
      <c r="A226" s="336">
        <v>3</v>
      </c>
      <c r="B226" s="338">
        <v>1</v>
      </c>
      <c r="C226" s="336">
        <v>3</v>
      </c>
      <c r="D226" s="337">
        <v>2</v>
      </c>
      <c r="E226" s="337">
        <v>1</v>
      </c>
      <c r="F226" s="339">
        <v>3</v>
      </c>
      <c r="G226" s="338" t="s">
        <v>144</v>
      </c>
      <c r="H226" s="324">
        <v>192</v>
      </c>
      <c r="I226" s="344">
        <v>0</v>
      </c>
      <c r="J226" s="344">
        <v>0</v>
      </c>
      <c r="K226" s="344">
        <v>0</v>
      </c>
      <c r="L226" s="344">
        <v>0</v>
      </c>
      <c r="M226" s="43"/>
    </row>
    <row r="227" spans="1:13" ht="27.75" hidden="1" customHeight="1">
      <c r="A227" s="336">
        <v>3</v>
      </c>
      <c r="B227" s="338">
        <v>1</v>
      </c>
      <c r="C227" s="336">
        <v>3</v>
      </c>
      <c r="D227" s="337">
        <v>2</v>
      </c>
      <c r="E227" s="337">
        <v>1</v>
      </c>
      <c r="F227" s="339">
        <v>4</v>
      </c>
      <c r="G227" s="338" t="s">
        <v>448</v>
      </c>
      <c r="H227" s="324">
        <v>193</v>
      </c>
      <c r="I227" s="344">
        <v>0</v>
      </c>
      <c r="J227" s="344">
        <v>0</v>
      </c>
      <c r="K227" s="344">
        <v>0</v>
      </c>
      <c r="L227" s="389">
        <v>0</v>
      </c>
      <c r="M227" s="43"/>
    </row>
    <row r="228" spans="1:13" ht="29.25" hidden="1" customHeight="1">
      <c r="A228" s="336">
        <v>3</v>
      </c>
      <c r="B228" s="338">
        <v>1</v>
      </c>
      <c r="C228" s="336">
        <v>3</v>
      </c>
      <c r="D228" s="337">
        <v>2</v>
      </c>
      <c r="E228" s="337">
        <v>1</v>
      </c>
      <c r="F228" s="339">
        <v>5</v>
      </c>
      <c r="G228" s="330" t="s">
        <v>145</v>
      </c>
      <c r="H228" s="324">
        <v>194</v>
      </c>
      <c r="I228" s="344">
        <v>0</v>
      </c>
      <c r="J228" s="344">
        <v>0</v>
      </c>
      <c r="K228" s="344">
        <v>0</v>
      </c>
      <c r="L228" s="344">
        <v>0</v>
      </c>
      <c r="M228" s="43"/>
    </row>
    <row r="229" spans="1:13" ht="25.5" hidden="1" customHeight="1">
      <c r="A229" s="336">
        <v>3</v>
      </c>
      <c r="B229" s="338">
        <v>1</v>
      </c>
      <c r="C229" s="336">
        <v>3</v>
      </c>
      <c r="D229" s="337">
        <v>2</v>
      </c>
      <c r="E229" s="337">
        <v>1</v>
      </c>
      <c r="F229" s="339">
        <v>6</v>
      </c>
      <c r="G229" s="330" t="s">
        <v>141</v>
      </c>
      <c r="H229" s="324">
        <v>195</v>
      </c>
      <c r="I229" s="344">
        <v>0</v>
      </c>
      <c r="J229" s="344">
        <v>0</v>
      </c>
      <c r="K229" s="344">
        <v>0</v>
      </c>
      <c r="L229" s="389">
        <v>0</v>
      </c>
      <c r="M229" s="43"/>
    </row>
    <row r="230" spans="1:13" ht="27" hidden="1" customHeight="1">
      <c r="A230" s="331">
        <v>3</v>
      </c>
      <c r="B230" s="329">
        <v>1</v>
      </c>
      <c r="C230" s="329">
        <v>4</v>
      </c>
      <c r="D230" s="329"/>
      <c r="E230" s="329"/>
      <c r="F230" s="332"/>
      <c r="G230" s="330" t="s">
        <v>146</v>
      </c>
      <c r="H230" s="324">
        <v>196</v>
      </c>
      <c r="I230" s="347">
        <f t="shared" ref="I230:L232" si="23">I231</f>
        <v>0</v>
      </c>
      <c r="J230" s="369">
        <f t="shared" si="23"/>
        <v>0</v>
      </c>
      <c r="K230" s="348">
        <f t="shared" si="23"/>
        <v>0</v>
      </c>
      <c r="L230" s="348">
        <f t="shared" si="23"/>
        <v>0</v>
      </c>
      <c r="M230" s="43"/>
    </row>
    <row r="231" spans="1:13" ht="27" hidden="1" customHeight="1">
      <c r="A231" s="350">
        <v>3</v>
      </c>
      <c r="B231" s="359">
        <v>1</v>
      </c>
      <c r="C231" s="359">
        <v>4</v>
      </c>
      <c r="D231" s="359">
        <v>1</v>
      </c>
      <c r="E231" s="359"/>
      <c r="F231" s="360"/>
      <c r="G231" s="330" t="s">
        <v>146</v>
      </c>
      <c r="H231" s="324">
        <v>197</v>
      </c>
      <c r="I231" s="354">
        <f t="shared" si="23"/>
        <v>0</v>
      </c>
      <c r="J231" s="381">
        <f t="shared" si="23"/>
        <v>0</v>
      </c>
      <c r="K231" s="355">
        <f t="shared" si="23"/>
        <v>0</v>
      </c>
      <c r="L231" s="355">
        <f t="shared" si="23"/>
        <v>0</v>
      </c>
      <c r="M231" s="43"/>
    </row>
    <row r="232" spans="1:13" ht="27.75" hidden="1" customHeight="1">
      <c r="A232" s="336">
        <v>3</v>
      </c>
      <c r="B232" s="337">
        <v>1</v>
      </c>
      <c r="C232" s="337">
        <v>4</v>
      </c>
      <c r="D232" s="337">
        <v>1</v>
      </c>
      <c r="E232" s="337">
        <v>1</v>
      </c>
      <c r="F232" s="339"/>
      <c r="G232" s="330" t="s">
        <v>147</v>
      </c>
      <c r="H232" s="324">
        <v>198</v>
      </c>
      <c r="I232" s="325">
        <f t="shared" si="23"/>
        <v>0</v>
      </c>
      <c r="J232" s="367">
        <f t="shared" si="23"/>
        <v>0</v>
      </c>
      <c r="K232" s="326">
        <f t="shared" si="23"/>
        <v>0</v>
      </c>
      <c r="L232" s="326">
        <f t="shared" si="23"/>
        <v>0</v>
      </c>
      <c r="M232" s="43"/>
    </row>
    <row r="233" spans="1:13" ht="27" hidden="1" customHeight="1">
      <c r="A233" s="340">
        <v>3</v>
      </c>
      <c r="B233" s="336">
        <v>1</v>
      </c>
      <c r="C233" s="337">
        <v>4</v>
      </c>
      <c r="D233" s="337">
        <v>1</v>
      </c>
      <c r="E233" s="337">
        <v>1</v>
      </c>
      <c r="F233" s="339">
        <v>1</v>
      </c>
      <c r="G233" s="330" t="s">
        <v>147</v>
      </c>
      <c r="H233" s="324">
        <v>199</v>
      </c>
      <c r="I233" s="344">
        <v>0</v>
      </c>
      <c r="J233" s="344">
        <v>0</v>
      </c>
      <c r="K233" s="344">
        <v>0</v>
      </c>
      <c r="L233" s="344">
        <v>0</v>
      </c>
      <c r="M233" s="43"/>
    </row>
    <row r="234" spans="1:13" ht="26.25" hidden="1" customHeight="1">
      <c r="A234" s="340">
        <v>3</v>
      </c>
      <c r="B234" s="337">
        <v>1</v>
      </c>
      <c r="C234" s="337">
        <v>5</v>
      </c>
      <c r="D234" s="337"/>
      <c r="E234" s="337"/>
      <c r="F234" s="339"/>
      <c r="G234" s="338" t="s">
        <v>449</v>
      </c>
      <c r="H234" s="324">
        <v>200</v>
      </c>
      <c r="I234" s="325">
        <f t="shared" ref="I234:L235" si="24">I235</f>
        <v>0</v>
      </c>
      <c r="J234" s="325">
        <f t="shared" si="24"/>
        <v>0</v>
      </c>
      <c r="K234" s="325">
        <f t="shared" si="24"/>
        <v>0</v>
      </c>
      <c r="L234" s="325">
        <f t="shared" si="24"/>
        <v>0</v>
      </c>
      <c r="M234" s="43"/>
    </row>
    <row r="235" spans="1:13" ht="30" hidden="1" customHeight="1">
      <c r="A235" s="340">
        <v>3</v>
      </c>
      <c r="B235" s="337">
        <v>1</v>
      </c>
      <c r="C235" s="337">
        <v>5</v>
      </c>
      <c r="D235" s="337">
        <v>1</v>
      </c>
      <c r="E235" s="337"/>
      <c r="F235" s="339"/>
      <c r="G235" s="338" t="s">
        <v>449</v>
      </c>
      <c r="H235" s="324">
        <v>201</v>
      </c>
      <c r="I235" s="325">
        <f t="shared" si="24"/>
        <v>0</v>
      </c>
      <c r="J235" s="325">
        <f t="shared" si="24"/>
        <v>0</v>
      </c>
      <c r="K235" s="325">
        <f t="shared" si="24"/>
        <v>0</v>
      </c>
      <c r="L235" s="325">
        <f t="shared" si="24"/>
        <v>0</v>
      </c>
      <c r="M235" s="43"/>
    </row>
    <row r="236" spans="1:13" ht="27" hidden="1" customHeight="1">
      <c r="A236" s="340">
        <v>3</v>
      </c>
      <c r="B236" s="337">
        <v>1</v>
      </c>
      <c r="C236" s="337">
        <v>5</v>
      </c>
      <c r="D236" s="337">
        <v>1</v>
      </c>
      <c r="E236" s="337">
        <v>1</v>
      </c>
      <c r="F236" s="339"/>
      <c r="G236" s="338" t="s">
        <v>449</v>
      </c>
      <c r="H236" s="324">
        <v>202</v>
      </c>
      <c r="I236" s="325">
        <f>SUM(I237:I239)</f>
        <v>0</v>
      </c>
      <c r="J236" s="325">
        <f>SUM(J237:J239)</f>
        <v>0</v>
      </c>
      <c r="K236" s="325">
        <f>SUM(K237:K239)</f>
        <v>0</v>
      </c>
      <c r="L236" s="325">
        <f>SUM(L237:L239)</f>
        <v>0</v>
      </c>
      <c r="M236" s="43"/>
    </row>
    <row r="237" spans="1:13" ht="31.5" hidden="1" customHeight="1">
      <c r="A237" s="340">
        <v>3</v>
      </c>
      <c r="B237" s="337">
        <v>1</v>
      </c>
      <c r="C237" s="337">
        <v>5</v>
      </c>
      <c r="D237" s="337">
        <v>1</v>
      </c>
      <c r="E237" s="337">
        <v>1</v>
      </c>
      <c r="F237" s="339">
        <v>1</v>
      </c>
      <c r="G237" s="391" t="s">
        <v>148</v>
      </c>
      <c r="H237" s="324">
        <v>203</v>
      </c>
      <c r="I237" s="344">
        <v>0</v>
      </c>
      <c r="J237" s="344">
        <v>0</v>
      </c>
      <c r="K237" s="344">
        <v>0</v>
      </c>
      <c r="L237" s="344">
        <v>0</v>
      </c>
      <c r="M237" s="43"/>
    </row>
    <row r="238" spans="1:13" ht="25.5" hidden="1" customHeight="1">
      <c r="A238" s="340">
        <v>3</v>
      </c>
      <c r="B238" s="337">
        <v>1</v>
      </c>
      <c r="C238" s="337">
        <v>5</v>
      </c>
      <c r="D238" s="337">
        <v>1</v>
      </c>
      <c r="E238" s="337">
        <v>1</v>
      </c>
      <c r="F238" s="339">
        <v>2</v>
      </c>
      <c r="G238" s="391" t="s">
        <v>149</v>
      </c>
      <c r="H238" s="324">
        <v>204</v>
      </c>
      <c r="I238" s="344">
        <v>0</v>
      </c>
      <c r="J238" s="344">
        <v>0</v>
      </c>
      <c r="K238" s="344">
        <v>0</v>
      </c>
      <c r="L238" s="344">
        <v>0</v>
      </c>
      <c r="M238" s="43"/>
    </row>
    <row r="239" spans="1:13" ht="28.5" hidden="1" customHeight="1">
      <c r="A239" s="340">
        <v>3</v>
      </c>
      <c r="B239" s="337">
        <v>1</v>
      </c>
      <c r="C239" s="337">
        <v>5</v>
      </c>
      <c r="D239" s="337">
        <v>1</v>
      </c>
      <c r="E239" s="337">
        <v>1</v>
      </c>
      <c r="F239" s="339">
        <v>3</v>
      </c>
      <c r="G239" s="391" t="s">
        <v>150</v>
      </c>
      <c r="H239" s="324">
        <v>205</v>
      </c>
      <c r="I239" s="344">
        <v>0</v>
      </c>
      <c r="J239" s="344">
        <v>0</v>
      </c>
      <c r="K239" s="344">
        <v>0</v>
      </c>
      <c r="L239" s="344">
        <v>0</v>
      </c>
      <c r="M239" s="43"/>
    </row>
    <row r="240" spans="1:13" ht="41.25" hidden="1" customHeight="1">
      <c r="A240" s="320">
        <v>3</v>
      </c>
      <c r="B240" s="321">
        <v>2</v>
      </c>
      <c r="C240" s="321"/>
      <c r="D240" s="321"/>
      <c r="E240" s="321"/>
      <c r="F240" s="323"/>
      <c r="G240" s="322" t="s">
        <v>450</v>
      </c>
      <c r="H240" s="324">
        <v>206</v>
      </c>
      <c r="I240" s="325">
        <f>SUM(I241+I273)</f>
        <v>0</v>
      </c>
      <c r="J240" s="367">
        <f>SUM(J241+J273)</f>
        <v>0</v>
      </c>
      <c r="K240" s="326">
        <f>SUM(K241+K273)</f>
        <v>0</v>
      </c>
      <c r="L240" s="326">
        <f>SUM(L241+L273)</f>
        <v>0</v>
      </c>
      <c r="M240" s="43"/>
    </row>
    <row r="241" spans="1:13" ht="26.25" hidden="1" customHeight="1">
      <c r="A241" s="350">
        <v>3</v>
      </c>
      <c r="B241" s="358">
        <v>2</v>
      </c>
      <c r="C241" s="359">
        <v>1</v>
      </c>
      <c r="D241" s="359"/>
      <c r="E241" s="359"/>
      <c r="F241" s="360"/>
      <c r="G241" s="361" t="s">
        <v>152</v>
      </c>
      <c r="H241" s="324">
        <v>207</v>
      </c>
      <c r="I241" s="354">
        <f>SUM(I242+I251+I255+I259+I263+I266+I269)</f>
        <v>0</v>
      </c>
      <c r="J241" s="381">
        <f>SUM(J242+J251+J255+J259+J263+J266+J269)</f>
        <v>0</v>
      </c>
      <c r="K241" s="355">
        <f>SUM(K242+K251+K255+K259+K263+K266+K269)</f>
        <v>0</v>
      </c>
      <c r="L241" s="355">
        <f>SUM(L242+L251+L255+L259+L263+L266+L269)</f>
        <v>0</v>
      </c>
      <c r="M241" s="43"/>
    </row>
    <row r="242" spans="1:13" ht="30" hidden="1" customHeight="1">
      <c r="A242" s="336">
        <v>3</v>
      </c>
      <c r="B242" s="337">
        <v>2</v>
      </c>
      <c r="C242" s="337">
        <v>1</v>
      </c>
      <c r="D242" s="337">
        <v>1</v>
      </c>
      <c r="E242" s="337"/>
      <c r="F242" s="339"/>
      <c r="G242" s="338" t="s">
        <v>153</v>
      </c>
      <c r="H242" s="324">
        <v>208</v>
      </c>
      <c r="I242" s="354">
        <f>I243</f>
        <v>0</v>
      </c>
      <c r="J242" s="354">
        <f>J243</f>
        <v>0</v>
      </c>
      <c r="K242" s="354">
        <f>K243</f>
        <v>0</v>
      </c>
      <c r="L242" s="354">
        <f>L243</f>
        <v>0</v>
      </c>
      <c r="M242" s="43"/>
    </row>
    <row r="243" spans="1:13" ht="27" hidden="1" customHeight="1">
      <c r="A243" s="336">
        <v>3</v>
      </c>
      <c r="B243" s="336">
        <v>2</v>
      </c>
      <c r="C243" s="337">
        <v>1</v>
      </c>
      <c r="D243" s="337">
        <v>1</v>
      </c>
      <c r="E243" s="337">
        <v>1</v>
      </c>
      <c r="F243" s="339"/>
      <c r="G243" s="338" t="s">
        <v>154</v>
      </c>
      <c r="H243" s="324">
        <v>209</v>
      </c>
      <c r="I243" s="325">
        <f>SUM(I244:I244)</f>
        <v>0</v>
      </c>
      <c r="J243" s="367">
        <f>SUM(J244:J244)</f>
        <v>0</v>
      </c>
      <c r="K243" s="326">
        <f>SUM(K244:K244)</f>
        <v>0</v>
      </c>
      <c r="L243" s="326">
        <f>SUM(L244:L244)</f>
        <v>0</v>
      </c>
      <c r="M243" s="43"/>
    </row>
    <row r="244" spans="1:13" ht="25.5" hidden="1" customHeight="1">
      <c r="A244" s="350">
        <v>3</v>
      </c>
      <c r="B244" s="350">
        <v>2</v>
      </c>
      <c r="C244" s="359">
        <v>1</v>
      </c>
      <c r="D244" s="359">
        <v>1</v>
      </c>
      <c r="E244" s="359">
        <v>1</v>
      </c>
      <c r="F244" s="360">
        <v>1</v>
      </c>
      <c r="G244" s="361" t="s">
        <v>154</v>
      </c>
      <c r="H244" s="324">
        <v>210</v>
      </c>
      <c r="I244" s="344">
        <v>0</v>
      </c>
      <c r="J244" s="344">
        <v>0</v>
      </c>
      <c r="K244" s="344">
        <v>0</v>
      </c>
      <c r="L244" s="344">
        <v>0</v>
      </c>
      <c r="M244" s="43"/>
    </row>
    <row r="245" spans="1:13" ht="25.5" hidden="1" customHeight="1">
      <c r="A245" s="350">
        <v>3</v>
      </c>
      <c r="B245" s="359">
        <v>2</v>
      </c>
      <c r="C245" s="359">
        <v>1</v>
      </c>
      <c r="D245" s="359">
        <v>1</v>
      </c>
      <c r="E245" s="359">
        <v>2</v>
      </c>
      <c r="F245" s="360"/>
      <c r="G245" s="361" t="s">
        <v>155</v>
      </c>
      <c r="H245" s="324">
        <v>211</v>
      </c>
      <c r="I245" s="325">
        <f>SUM(I246:I247)</f>
        <v>0</v>
      </c>
      <c r="J245" s="325">
        <f>SUM(J246:J247)</f>
        <v>0</v>
      </c>
      <c r="K245" s="325">
        <f>SUM(K246:K247)</f>
        <v>0</v>
      </c>
      <c r="L245" s="325">
        <f>SUM(L246:L247)</f>
        <v>0</v>
      </c>
      <c r="M245" s="43"/>
    </row>
    <row r="246" spans="1:13" ht="24.75" hidden="1" customHeight="1">
      <c r="A246" s="350">
        <v>3</v>
      </c>
      <c r="B246" s="359">
        <v>2</v>
      </c>
      <c r="C246" s="359">
        <v>1</v>
      </c>
      <c r="D246" s="359">
        <v>1</v>
      </c>
      <c r="E246" s="359">
        <v>2</v>
      </c>
      <c r="F246" s="360">
        <v>1</v>
      </c>
      <c r="G246" s="361" t="s">
        <v>156</v>
      </c>
      <c r="H246" s="324">
        <v>212</v>
      </c>
      <c r="I246" s="344">
        <v>0</v>
      </c>
      <c r="J246" s="344">
        <v>0</v>
      </c>
      <c r="K246" s="344">
        <v>0</v>
      </c>
      <c r="L246" s="344">
        <v>0</v>
      </c>
      <c r="M246" s="43"/>
    </row>
    <row r="247" spans="1:13" ht="25.5" hidden="1" customHeight="1">
      <c r="A247" s="350">
        <v>3</v>
      </c>
      <c r="B247" s="359">
        <v>2</v>
      </c>
      <c r="C247" s="359">
        <v>1</v>
      </c>
      <c r="D247" s="359">
        <v>1</v>
      </c>
      <c r="E247" s="359">
        <v>2</v>
      </c>
      <c r="F247" s="360">
        <v>2</v>
      </c>
      <c r="G247" s="361" t="s">
        <v>157</v>
      </c>
      <c r="H247" s="324">
        <v>213</v>
      </c>
      <c r="I247" s="344">
        <v>0</v>
      </c>
      <c r="J247" s="344">
        <v>0</v>
      </c>
      <c r="K247" s="344">
        <v>0</v>
      </c>
      <c r="L247" s="344">
        <v>0</v>
      </c>
      <c r="M247" s="43"/>
    </row>
    <row r="248" spans="1:13" ht="25.5" hidden="1" customHeight="1">
      <c r="A248" s="350">
        <v>3</v>
      </c>
      <c r="B248" s="359">
        <v>2</v>
      </c>
      <c r="C248" s="359">
        <v>1</v>
      </c>
      <c r="D248" s="359">
        <v>1</v>
      </c>
      <c r="E248" s="359">
        <v>3</v>
      </c>
      <c r="F248" s="397"/>
      <c r="G248" s="361" t="s">
        <v>158</v>
      </c>
      <c r="H248" s="324">
        <v>214</v>
      </c>
      <c r="I248" s="325">
        <f>SUM(I249:I250)</f>
        <v>0</v>
      </c>
      <c r="J248" s="325">
        <f>SUM(J249:J250)</f>
        <v>0</v>
      </c>
      <c r="K248" s="325">
        <f>SUM(K249:K250)</f>
        <v>0</v>
      </c>
      <c r="L248" s="325">
        <f>SUM(L249:L250)</f>
        <v>0</v>
      </c>
      <c r="M248" s="43"/>
    </row>
    <row r="249" spans="1:13" ht="29.25" hidden="1" customHeight="1">
      <c r="A249" s="350">
        <v>3</v>
      </c>
      <c r="B249" s="359">
        <v>2</v>
      </c>
      <c r="C249" s="359">
        <v>1</v>
      </c>
      <c r="D249" s="359">
        <v>1</v>
      </c>
      <c r="E249" s="359">
        <v>3</v>
      </c>
      <c r="F249" s="360">
        <v>1</v>
      </c>
      <c r="G249" s="361" t="s">
        <v>159</v>
      </c>
      <c r="H249" s="324">
        <v>215</v>
      </c>
      <c r="I249" s="344">
        <v>0</v>
      </c>
      <c r="J249" s="344">
        <v>0</v>
      </c>
      <c r="K249" s="344">
        <v>0</v>
      </c>
      <c r="L249" s="344">
        <v>0</v>
      </c>
      <c r="M249" s="43"/>
    </row>
    <row r="250" spans="1:13" ht="25.5" hidden="1" customHeight="1">
      <c r="A250" s="350">
        <v>3</v>
      </c>
      <c r="B250" s="359">
        <v>2</v>
      </c>
      <c r="C250" s="359">
        <v>1</v>
      </c>
      <c r="D250" s="359">
        <v>1</v>
      </c>
      <c r="E250" s="359">
        <v>3</v>
      </c>
      <c r="F250" s="360">
        <v>2</v>
      </c>
      <c r="G250" s="361" t="s">
        <v>160</v>
      </c>
      <c r="H250" s="324">
        <v>216</v>
      </c>
      <c r="I250" s="344">
        <v>0</v>
      </c>
      <c r="J250" s="344">
        <v>0</v>
      </c>
      <c r="K250" s="344">
        <v>0</v>
      </c>
      <c r="L250" s="344">
        <v>0</v>
      </c>
      <c r="M250" s="43"/>
    </row>
    <row r="251" spans="1:13" ht="27" hidden="1" customHeight="1">
      <c r="A251" s="336">
        <v>3</v>
      </c>
      <c r="B251" s="337">
        <v>2</v>
      </c>
      <c r="C251" s="337">
        <v>1</v>
      </c>
      <c r="D251" s="337">
        <v>2</v>
      </c>
      <c r="E251" s="337"/>
      <c r="F251" s="339"/>
      <c r="G251" s="338" t="s">
        <v>161</v>
      </c>
      <c r="H251" s="324">
        <v>217</v>
      </c>
      <c r="I251" s="325">
        <f>I252</f>
        <v>0</v>
      </c>
      <c r="J251" s="325">
        <f>J252</f>
        <v>0</v>
      </c>
      <c r="K251" s="325">
        <f>K252</f>
        <v>0</v>
      </c>
      <c r="L251" s="325">
        <f>L252</f>
        <v>0</v>
      </c>
      <c r="M251" s="43"/>
    </row>
    <row r="252" spans="1:13" ht="27.75" hidden="1" customHeight="1">
      <c r="A252" s="336">
        <v>3</v>
      </c>
      <c r="B252" s="337">
        <v>2</v>
      </c>
      <c r="C252" s="337">
        <v>1</v>
      </c>
      <c r="D252" s="337">
        <v>2</v>
      </c>
      <c r="E252" s="337">
        <v>1</v>
      </c>
      <c r="F252" s="339"/>
      <c r="G252" s="338" t="s">
        <v>161</v>
      </c>
      <c r="H252" s="324">
        <v>218</v>
      </c>
      <c r="I252" s="325">
        <f>SUM(I253:I254)</f>
        <v>0</v>
      </c>
      <c r="J252" s="367">
        <f>SUM(J253:J254)</f>
        <v>0</v>
      </c>
      <c r="K252" s="326">
        <f>SUM(K253:K254)</f>
        <v>0</v>
      </c>
      <c r="L252" s="326">
        <f>SUM(L253:L254)</f>
        <v>0</v>
      </c>
      <c r="M252" s="43"/>
    </row>
    <row r="253" spans="1:13" ht="27" hidden="1" customHeight="1">
      <c r="A253" s="350">
        <v>3</v>
      </c>
      <c r="B253" s="358">
        <v>2</v>
      </c>
      <c r="C253" s="359">
        <v>1</v>
      </c>
      <c r="D253" s="359">
        <v>2</v>
      </c>
      <c r="E253" s="359">
        <v>1</v>
      </c>
      <c r="F253" s="360">
        <v>1</v>
      </c>
      <c r="G253" s="361" t="s">
        <v>162</v>
      </c>
      <c r="H253" s="324">
        <v>219</v>
      </c>
      <c r="I253" s="344">
        <v>0</v>
      </c>
      <c r="J253" s="344">
        <v>0</v>
      </c>
      <c r="K253" s="344">
        <v>0</v>
      </c>
      <c r="L253" s="344">
        <v>0</v>
      </c>
      <c r="M253" s="43"/>
    </row>
    <row r="254" spans="1:13" ht="25.5" hidden="1" customHeight="1">
      <c r="A254" s="336">
        <v>3</v>
      </c>
      <c r="B254" s="337">
        <v>2</v>
      </c>
      <c r="C254" s="337">
        <v>1</v>
      </c>
      <c r="D254" s="337">
        <v>2</v>
      </c>
      <c r="E254" s="337">
        <v>1</v>
      </c>
      <c r="F254" s="339">
        <v>2</v>
      </c>
      <c r="G254" s="338" t="s">
        <v>163</v>
      </c>
      <c r="H254" s="324">
        <v>220</v>
      </c>
      <c r="I254" s="344">
        <v>0</v>
      </c>
      <c r="J254" s="344">
        <v>0</v>
      </c>
      <c r="K254" s="344">
        <v>0</v>
      </c>
      <c r="L254" s="344">
        <v>0</v>
      </c>
      <c r="M254" s="43"/>
    </row>
    <row r="255" spans="1:13" ht="26.25" hidden="1" customHeight="1">
      <c r="A255" s="331">
        <v>3</v>
      </c>
      <c r="B255" s="329">
        <v>2</v>
      </c>
      <c r="C255" s="329">
        <v>1</v>
      </c>
      <c r="D255" s="329">
        <v>3</v>
      </c>
      <c r="E255" s="329"/>
      <c r="F255" s="332"/>
      <c r="G255" s="330" t="s">
        <v>164</v>
      </c>
      <c r="H255" s="324">
        <v>221</v>
      </c>
      <c r="I255" s="347">
        <f>I256</f>
        <v>0</v>
      </c>
      <c r="J255" s="369">
        <f>J256</f>
        <v>0</v>
      </c>
      <c r="K255" s="348">
        <f>K256</f>
        <v>0</v>
      </c>
      <c r="L255" s="348">
        <f>L256</f>
        <v>0</v>
      </c>
      <c r="M255" s="43"/>
    </row>
    <row r="256" spans="1:13" ht="29.25" hidden="1" customHeight="1">
      <c r="A256" s="336">
        <v>3</v>
      </c>
      <c r="B256" s="337">
        <v>2</v>
      </c>
      <c r="C256" s="337">
        <v>1</v>
      </c>
      <c r="D256" s="337">
        <v>3</v>
      </c>
      <c r="E256" s="337">
        <v>1</v>
      </c>
      <c r="F256" s="339"/>
      <c r="G256" s="330" t="s">
        <v>164</v>
      </c>
      <c r="H256" s="324">
        <v>222</v>
      </c>
      <c r="I256" s="325">
        <f>I257+I258</f>
        <v>0</v>
      </c>
      <c r="J256" s="325">
        <f>J257+J258</f>
        <v>0</v>
      </c>
      <c r="K256" s="325">
        <f>K257+K258</f>
        <v>0</v>
      </c>
      <c r="L256" s="325">
        <f>L257+L258</f>
        <v>0</v>
      </c>
      <c r="M256" s="43"/>
    </row>
    <row r="257" spans="1:13" ht="30" hidden="1" customHeight="1">
      <c r="A257" s="336">
        <v>3</v>
      </c>
      <c r="B257" s="337">
        <v>2</v>
      </c>
      <c r="C257" s="337">
        <v>1</v>
      </c>
      <c r="D257" s="337">
        <v>3</v>
      </c>
      <c r="E257" s="337">
        <v>1</v>
      </c>
      <c r="F257" s="339">
        <v>1</v>
      </c>
      <c r="G257" s="338" t="s">
        <v>165</v>
      </c>
      <c r="H257" s="324">
        <v>223</v>
      </c>
      <c r="I257" s="344">
        <v>0</v>
      </c>
      <c r="J257" s="344">
        <v>0</v>
      </c>
      <c r="K257" s="344">
        <v>0</v>
      </c>
      <c r="L257" s="344">
        <v>0</v>
      </c>
      <c r="M257" s="43"/>
    </row>
    <row r="258" spans="1:13" ht="27.75" hidden="1" customHeight="1">
      <c r="A258" s="336">
        <v>3</v>
      </c>
      <c r="B258" s="337">
        <v>2</v>
      </c>
      <c r="C258" s="337">
        <v>1</v>
      </c>
      <c r="D258" s="337">
        <v>3</v>
      </c>
      <c r="E258" s="337">
        <v>1</v>
      </c>
      <c r="F258" s="339">
        <v>2</v>
      </c>
      <c r="G258" s="338" t="s">
        <v>166</v>
      </c>
      <c r="H258" s="324">
        <v>224</v>
      </c>
      <c r="I258" s="389">
        <v>0</v>
      </c>
      <c r="J258" s="386">
        <v>0</v>
      </c>
      <c r="K258" s="389">
        <v>0</v>
      </c>
      <c r="L258" s="389">
        <v>0</v>
      </c>
      <c r="M258" s="43"/>
    </row>
    <row r="259" spans="1:13" ht="26.25" hidden="1" customHeight="1">
      <c r="A259" s="336">
        <v>3</v>
      </c>
      <c r="B259" s="337">
        <v>2</v>
      </c>
      <c r="C259" s="337">
        <v>1</v>
      </c>
      <c r="D259" s="337">
        <v>4</v>
      </c>
      <c r="E259" s="337"/>
      <c r="F259" s="339"/>
      <c r="G259" s="338" t="s">
        <v>167</v>
      </c>
      <c r="H259" s="324">
        <v>225</v>
      </c>
      <c r="I259" s="325">
        <f>I260</f>
        <v>0</v>
      </c>
      <c r="J259" s="326">
        <f>J260</f>
        <v>0</v>
      </c>
      <c r="K259" s="325">
        <f>K260</f>
        <v>0</v>
      </c>
      <c r="L259" s="326">
        <f>L260</f>
        <v>0</v>
      </c>
      <c r="M259" s="43"/>
    </row>
    <row r="260" spans="1:13" ht="27.75" hidden="1" customHeight="1">
      <c r="A260" s="331">
        <v>3</v>
      </c>
      <c r="B260" s="329">
        <v>2</v>
      </c>
      <c r="C260" s="329">
        <v>1</v>
      </c>
      <c r="D260" s="329">
        <v>4</v>
      </c>
      <c r="E260" s="329">
        <v>1</v>
      </c>
      <c r="F260" s="332"/>
      <c r="G260" s="330" t="s">
        <v>167</v>
      </c>
      <c r="H260" s="324">
        <v>226</v>
      </c>
      <c r="I260" s="347">
        <f>SUM(I261:I262)</f>
        <v>0</v>
      </c>
      <c r="J260" s="369">
        <f>SUM(J261:J262)</f>
        <v>0</v>
      </c>
      <c r="K260" s="348">
        <f>SUM(K261:K262)</f>
        <v>0</v>
      </c>
      <c r="L260" s="348">
        <f>SUM(L261:L262)</f>
        <v>0</v>
      </c>
      <c r="M260" s="43"/>
    </row>
    <row r="261" spans="1:13" ht="25.5" hidden="1" customHeight="1">
      <c r="A261" s="336">
        <v>3</v>
      </c>
      <c r="B261" s="337">
        <v>2</v>
      </c>
      <c r="C261" s="337">
        <v>1</v>
      </c>
      <c r="D261" s="337">
        <v>4</v>
      </c>
      <c r="E261" s="337">
        <v>1</v>
      </c>
      <c r="F261" s="339">
        <v>1</v>
      </c>
      <c r="G261" s="338" t="s">
        <v>168</v>
      </c>
      <c r="H261" s="324">
        <v>227</v>
      </c>
      <c r="I261" s="344">
        <v>0</v>
      </c>
      <c r="J261" s="344">
        <v>0</v>
      </c>
      <c r="K261" s="344">
        <v>0</v>
      </c>
      <c r="L261" s="344">
        <v>0</v>
      </c>
      <c r="M261" s="43"/>
    </row>
    <row r="262" spans="1:13" ht="27.75" hidden="1" customHeight="1">
      <c r="A262" s="336">
        <v>3</v>
      </c>
      <c r="B262" s="337">
        <v>2</v>
      </c>
      <c r="C262" s="337">
        <v>1</v>
      </c>
      <c r="D262" s="337">
        <v>4</v>
      </c>
      <c r="E262" s="337">
        <v>1</v>
      </c>
      <c r="F262" s="339">
        <v>2</v>
      </c>
      <c r="G262" s="338" t="s">
        <v>169</v>
      </c>
      <c r="H262" s="324">
        <v>228</v>
      </c>
      <c r="I262" s="344">
        <v>0</v>
      </c>
      <c r="J262" s="344">
        <v>0</v>
      </c>
      <c r="K262" s="344">
        <v>0</v>
      </c>
      <c r="L262" s="344">
        <v>0</v>
      </c>
      <c r="M262" s="43"/>
    </row>
    <row r="263" spans="1:13" hidden="1">
      <c r="A263" s="336">
        <v>3</v>
      </c>
      <c r="B263" s="337">
        <v>2</v>
      </c>
      <c r="C263" s="337">
        <v>1</v>
      </c>
      <c r="D263" s="337">
        <v>5</v>
      </c>
      <c r="E263" s="337"/>
      <c r="F263" s="339"/>
      <c r="G263" s="338" t="s">
        <v>170</v>
      </c>
      <c r="H263" s="324">
        <v>229</v>
      </c>
      <c r="I263" s="325">
        <f t="shared" ref="I263:L264" si="25">I264</f>
        <v>0</v>
      </c>
      <c r="J263" s="367">
        <f t="shared" si="25"/>
        <v>0</v>
      </c>
      <c r="K263" s="326">
        <f t="shared" si="25"/>
        <v>0</v>
      </c>
      <c r="L263" s="326">
        <f t="shared" si="25"/>
        <v>0</v>
      </c>
    </row>
    <row r="264" spans="1:13" ht="29.25" hidden="1" customHeight="1">
      <c r="A264" s="336">
        <v>3</v>
      </c>
      <c r="B264" s="337">
        <v>2</v>
      </c>
      <c r="C264" s="337">
        <v>1</v>
      </c>
      <c r="D264" s="337">
        <v>5</v>
      </c>
      <c r="E264" s="337">
        <v>1</v>
      </c>
      <c r="F264" s="339"/>
      <c r="G264" s="338" t="s">
        <v>170</v>
      </c>
      <c r="H264" s="324">
        <v>230</v>
      </c>
      <c r="I264" s="326">
        <f t="shared" si="25"/>
        <v>0</v>
      </c>
      <c r="J264" s="367">
        <f t="shared" si="25"/>
        <v>0</v>
      </c>
      <c r="K264" s="326">
        <f t="shared" si="25"/>
        <v>0</v>
      </c>
      <c r="L264" s="326">
        <f t="shared" si="25"/>
        <v>0</v>
      </c>
      <c r="M264" s="43"/>
    </row>
    <row r="265" spans="1:13" hidden="1">
      <c r="A265" s="358">
        <v>3</v>
      </c>
      <c r="B265" s="359">
        <v>2</v>
      </c>
      <c r="C265" s="359">
        <v>1</v>
      </c>
      <c r="D265" s="359">
        <v>5</v>
      </c>
      <c r="E265" s="359">
        <v>1</v>
      </c>
      <c r="F265" s="360">
        <v>1</v>
      </c>
      <c r="G265" s="338" t="s">
        <v>170</v>
      </c>
      <c r="H265" s="324">
        <v>231</v>
      </c>
      <c r="I265" s="389">
        <v>0</v>
      </c>
      <c r="J265" s="389">
        <v>0</v>
      </c>
      <c r="K265" s="389">
        <v>0</v>
      </c>
      <c r="L265" s="389">
        <v>0</v>
      </c>
    </row>
    <row r="266" spans="1:13" hidden="1">
      <c r="A266" s="336">
        <v>3</v>
      </c>
      <c r="B266" s="337">
        <v>2</v>
      </c>
      <c r="C266" s="337">
        <v>1</v>
      </c>
      <c r="D266" s="337">
        <v>6</v>
      </c>
      <c r="E266" s="337"/>
      <c r="F266" s="339"/>
      <c r="G266" s="338" t="s">
        <v>171</v>
      </c>
      <c r="H266" s="324">
        <v>232</v>
      </c>
      <c r="I266" s="325">
        <f t="shared" ref="I266:L267" si="26">I267</f>
        <v>0</v>
      </c>
      <c r="J266" s="367">
        <f t="shared" si="26"/>
        <v>0</v>
      </c>
      <c r="K266" s="326">
        <f t="shared" si="26"/>
        <v>0</v>
      </c>
      <c r="L266" s="326">
        <f t="shared" si="26"/>
        <v>0</v>
      </c>
    </row>
    <row r="267" spans="1:13" hidden="1">
      <c r="A267" s="336">
        <v>3</v>
      </c>
      <c r="B267" s="336">
        <v>2</v>
      </c>
      <c r="C267" s="337">
        <v>1</v>
      </c>
      <c r="D267" s="337">
        <v>6</v>
      </c>
      <c r="E267" s="337">
        <v>1</v>
      </c>
      <c r="F267" s="339"/>
      <c r="G267" s="338" t="s">
        <v>171</v>
      </c>
      <c r="H267" s="324">
        <v>233</v>
      </c>
      <c r="I267" s="325">
        <f t="shared" si="26"/>
        <v>0</v>
      </c>
      <c r="J267" s="367">
        <f t="shared" si="26"/>
        <v>0</v>
      </c>
      <c r="K267" s="326">
        <f t="shared" si="26"/>
        <v>0</v>
      </c>
      <c r="L267" s="326">
        <f t="shared" si="26"/>
        <v>0</v>
      </c>
    </row>
    <row r="268" spans="1:13" ht="24" hidden="1" customHeight="1">
      <c r="A268" s="331">
        <v>3</v>
      </c>
      <c r="B268" s="331">
        <v>2</v>
      </c>
      <c r="C268" s="337">
        <v>1</v>
      </c>
      <c r="D268" s="337">
        <v>6</v>
      </c>
      <c r="E268" s="337">
        <v>1</v>
      </c>
      <c r="F268" s="339">
        <v>1</v>
      </c>
      <c r="G268" s="338" t="s">
        <v>171</v>
      </c>
      <c r="H268" s="324">
        <v>234</v>
      </c>
      <c r="I268" s="389">
        <v>0</v>
      </c>
      <c r="J268" s="389">
        <v>0</v>
      </c>
      <c r="K268" s="389">
        <v>0</v>
      </c>
      <c r="L268" s="389">
        <v>0</v>
      </c>
      <c r="M268" s="43"/>
    </row>
    <row r="269" spans="1:13" ht="27.75" hidden="1" customHeight="1">
      <c r="A269" s="336">
        <v>3</v>
      </c>
      <c r="B269" s="336">
        <v>2</v>
      </c>
      <c r="C269" s="337">
        <v>1</v>
      </c>
      <c r="D269" s="337">
        <v>7</v>
      </c>
      <c r="E269" s="337"/>
      <c r="F269" s="339"/>
      <c r="G269" s="338" t="s">
        <v>172</v>
      </c>
      <c r="H269" s="324">
        <v>235</v>
      </c>
      <c r="I269" s="325">
        <f>I270</f>
        <v>0</v>
      </c>
      <c r="J269" s="367">
        <f>J270</f>
        <v>0</v>
      </c>
      <c r="K269" s="326">
        <f>K270</f>
        <v>0</v>
      </c>
      <c r="L269" s="326">
        <f>L270</f>
        <v>0</v>
      </c>
      <c r="M269" s="43"/>
    </row>
    <row r="270" spans="1:13" hidden="1">
      <c r="A270" s="336">
        <v>3</v>
      </c>
      <c r="B270" s="337">
        <v>2</v>
      </c>
      <c r="C270" s="337">
        <v>1</v>
      </c>
      <c r="D270" s="337">
        <v>7</v>
      </c>
      <c r="E270" s="337">
        <v>1</v>
      </c>
      <c r="F270" s="339"/>
      <c r="G270" s="338" t="s">
        <v>172</v>
      </c>
      <c r="H270" s="324">
        <v>236</v>
      </c>
      <c r="I270" s="325">
        <f>I271+I272</f>
        <v>0</v>
      </c>
      <c r="J270" s="325">
        <f>J271+J272</f>
        <v>0</v>
      </c>
      <c r="K270" s="325">
        <f>K271+K272</f>
        <v>0</v>
      </c>
      <c r="L270" s="325">
        <f>L271+L272</f>
        <v>0</v>
      </c>
    </row>
    <row r="271" spans="1:13" ht="27" hidden="1" customHeight="1">
      <c r="A271" s="336">
        <v>3</v>
      </c>
      <c r="B271" s="337">
        <v>2</v>
      </c>
      <c r="C271" s="337">
        <v>1</v>
      </c>
      <c r="D271" s="337">
        <v>7</v>
      </c>
      <c r="E271" s="337">
        <v>1</v>
      </c>
      <c r="F271" s="339">
        <v>1</v>
      </c>
      <c r="G271" s="338" t="s">
        <v>173</v>
      </c>
      <c r="H271" s="324">
        <v>237</v>
      </c>
      <c r="I271" s="343">
        <v>0</v>
      </c>
      <c r="J271" s="344">
        <v>0</v>
      </c>
      <c r="K271" s="344">
        <v>0</v>
      </c>
      <c r="L271" s="344">
        <v>0</v>
      </c>
      <c r="M271" s="43"/>
    </row>
    <row r="272" spans="1:13" ht="24.75" hidden="1" customHeight="1">
      <c r="A272" s="336">
        <v>3</v>
      </c>
      <c r="B272" s="337">
        <v>2</v>
      </c>
      <c r="C272" s="337">
        <v>1</v>
      </c>
      <c r="D272" s="337">
        <v>7</v>
      </c>
      <c r="E272" s="337">
        <v>1</v>
      </c>
      <c r="F272" s="339">
        <v>2</v>
      </c>
      <c r="G272" s="338" t="s">
        <v>174</v>
      </c>
      <c r="H272" s="324">
        <v>238</v>
      </c>
      <c r="I272" s="344">
        <v>0</v>
      </c>
      <c r="J272" s="344">
        <v>0</v>
      </c>
      <c r="K272" s="344">
        <v>0</v>
      </c>
      <c r="L272" s="344">
        <v>0</v>
      </c>
      <c r="M272" s="43"/>
    </row>
    <row r="273" spans="1:13" ht="38.25" hidden="1" customHeight="1">
      <c r="A273" s="336">
        <v>3</v>
      </c>
      <c r="B273" s="337">
        <v>2</v>
      </c>
      <c r="C273" s="337">
        <v>2</v>
      </c>
      <c r="D273" s="398"/>
      <c r="E273" s="398"/>
      <c r="F273" s="399"/>
      <c r="G273" s="338" t="s">
        <v>175</v>
      </c>
      <c r="H273" s="324">
        <v>239</v>
      </c>
      <c r="I273" s="325">
        <f>SUM(I274+I283+I287+I291+I295+I298+I301)</f>
        <v>0</v>
      </c>
      <c r="J273" s="367">
        <f>SUM(J274+J283+J287+J291+J295+J298+J301)</f>
        <v>0</v>
      </c>
      <c r="K273" s="326">
        <f>SUM(K274+K283+K287+K291+K295+K298+K301)</f>
        <v>0</v>
      </c>
      <c r="L273" s="326">
        <f>SUM(L274+L283+L287+L291+L295+L298+L301)</f>
        <v>0</v>
      </c>
      <c r="M273" s="43"/>
    </row>
    <row r="274" spans="1:13" hidden="1">
      <c r="A274" s="336">
        <v>3</v>
      </c>
      <c r="B274" s="337">
        <v>2</v>
      </c>
      <c r="C274" s="337">
        <v>2</v>
      </c>
      <c r="D274" s="337">
        <v>1</v>
      </c>
      <c r="E274" s="337"/>
      <c r="F274" s="339"/>
      <c r="G274" s="338" t="s">
        <v>176</v>
      </c>
      <c r="H274" s="324">
        <v>240</v>
      </c>
      <c r="I274" s="325">
        <f>I275</f>
        <v>0</v>
      </c>
      <c r="J274" s="325">
        <f>J275</f>
        <v>0</v>
      </c>
      <c r="K274" s="325">
        <f>K275</f>
        <v>0</v>
      </c>
      <c r="L274" s="325">
        <f>L275</f>
        <v>0</v>
      </c>
    </row>
    <row r="275" spans="1:13" hidden="1">
      <c r="A275" s="340">
        <v>3</v>
      </c>
      <c r="B275" s="336">
        <v>2</v>
      </c>
      <c r="C275" s="337">
        <v>2</v>
      </c>
      <c r="D275" s="337">
        <v>1</v>
      </c>
      <c r="E275" s="337">
        <v>1</v>
      </c>
      <c r="F275" s="339"/>
      <c r="G275" s="338" t="s">
        <v>154</v>
      </c>
      <c r="H275" s="324">
        <v>241</v>
      </c>
      <c r="I275" s="325">
        <f>SUM(I276)</f>
        <v>0</v>
      </c>
      <c r="J275" s="325">
        <f>SUM(J276)</f>
        <v>0</v>
      </c>
      <c r="K275" s="325">
        <f>SUM(K276)</f>
        <v>0</v>
      </c>
      <c r="L275" s="325">
        <f>SUM(L276)</f>
        <v>0</v>
      </c>
    </row>
    <row r="276" spans="1:13" hidden="1">
      <c r="A276" s="340">
        <v>3</v>
      </c>
      <c r="B276" s="336">
        <v>2</v>
      </c>
      <c r="C276" s="337">
        <v>2</v>
      </c>
      <c r="D276" s="337">
        <v>1</v>
      </c>
      <c r="E276" s="337">
        <v>1</v>
      </c>
      <c r="F276" s="339">
        <v>1</v>
      </c>
      <c r="G276" s="338" t="s">
        <v>154</v>
      </c>
      <c r="H276" s="324">
        <v>242</v>
      </c>
      <c r="I276" s="344">
        <v>0</v>
      </c>
      <c r="J276" s="344">
        <v>0</v>
      </c>
      <c r="K276" s="344">
        <v>0</v>
      </c>
      <c r="L276" s="344">
        <v>0</v>
      </c>
    </row>
    <row r="277" spans="1:13" ht="24" hidden="1" customHeight="1">
      <c r="A277" s="340">
        <v>3</v>
      </c>
      <c r="B277" s="336">
        <v>2</v>
      </c>
      <c r="C277" s="337">
        <v>2</v>
      </c>
      <c r="D277" s="337">
        <v>1</v>
      </c>
      <c r="E277" s="337">
        <v>2</v>
      </c>
      <c r="F277" s="339"/>
      <c r="G277" s="338" t="s">
        <v>177</v>
      </c>
      <c r="H277" s="324">
        <v>243</v>
      </c>
      <c r="I277" s="325">
        <f>SUM(I278:I279)</f>
        <v>0</v>
      </c>
      <c r="J277" s="325">
        <f>SUM(J278:J279)</f>
        <v>0</v>
      </c>
      <c r="K277" s="325">
        <f>SUM(K278:K279)</f>
        <v>0</v>
      </c>
      <c r="L277" s="325">
        <f>SUM(L278:L279)</f>
        <v>0</v>
      </c>
      <c r="M277" s="43"/>
    </row>
    <row r="278" spans="1:13" ht="24" hidden="1" customHeight="1">
      <c r="A278" s="340">
        <v>3</v>
      </c>
      <c r="B278" s="336">
        <v>2</v>
      </c>
      <c r="C278" s="337">
        <v>2</v>
      </c>
      <c r="D278" s="337">
        <v>1</v>
      </c>
      <c r="E278" s="337">
        <v>2</v>
      </c>
      <c r="F278" s="339">
        <v>1</v>
      </c>
      <c r="G278" s="338" t="s">
        <v>156</v>
      </c>
      <c r="H278" s="324">
        <v>244</v>
      </c>
      <c r="I278" s="344">
        <v>0</v>
      </c>
      <c r="J278" s="343">
        <v>0</v>
      </c>
      <c r="K278" s="344">
        <v>0</v>
      </c>
      <c r="L278" s="344">
        <v>0</v>
      </c>
      <c r="M278" s="43"/>
    </row>
    <row r="279" spans="1:13" ht="32.25" hidden="1" customHeight="1">
      <c r="A279" s="340">
        <v>3</v>
      </c>
      <c r="B279" s="336">
        <v>2</v>
      </c>
      <c r="C279" s="337">
        <v>2</v>
      </c>
      <c r="D279" s="337">
        <v>1</v>
      </c>
      <c r="E279" s="337">
        <v>2</v>
      </c>
      <c r="F279" s="339">
        <v>2</v>
      </c>
      <c r="G279" s="338" t="s">
        <v>157</v>
      </c>
      <c r="H279" s="324">
        <v>245</v>
      </c>
      <c r="I279" s="344">
        <v>0</v>
      </c>
      <c r="J279" s="343">
        <v>0</v>
      </c>
      <c r="K279" s="344">
        <v>0</v>
      </c>
      <c r="L279" s="344">
        <v>0</v>
      </c>
      <c r="M279" s="43"/>
    </row>
    <row r="280" spans="1:13" ht="27" hidden="1" customHeight="1">
      <c r="A280" s="340">
        <v>3</v>
      </c>
      <c r="B280" s="336">
        <v>2</v>
      </c>
      <c r="C280" s="337">
        <v>2</v>
      </c>
      <c r="D280" s="337">
        <v>1</v>
      </c>
      <c r="E280" s="337">
        <v>3</v>
      </c>
      <c r="F280" s="339"/>
      <c r="G280" s="338" t="s">
        <v>158</v>
      </c>
      <c r="H280" s="324">
        <v>246</v>
      </c>
      <c r="I280" s="325">
        <f>SUM(I281:I282)</f>
        <v>0</v>
      </c>
      <c r="J280" s="325">
        <f>SUM(J281:J282)</f>
        <v>0</v>
      </c>
      <c r="K280" s="325">
        <f>SUM(K281:K282)</f>
        <v>0</v>
      </c>
      <c r="L280" s="325">
        <f>SUM(L281:L282)</f>
        <v>0</v>
      </c>
      <c r="M280" s="43"/>
    </row>
    <row r="281" spans="1:13" ht="27.75" hidden="1" customHeight="1">
      <c r="A281" s="340">
        <v>3</v>
      </c>
      <c r="B281" s="336">
        <v>2</v>
      </c>
      <c r="C281" s="337">
        <v>2</v>
      </c>
      <c r="D281" s="337">
        <v>1</v>
      </c>
      <c r="E281" s="337">
        <v>3</v>
      </c>
      <c r="F281" s="339">
        <v>1</v>
      </c>
      <c r="G281" s="338" t="s">
        <v>159</v>
      </c>
      <c r="H281" s="324">
        <v>247</v>
      </c>
      <c r="I281" s="344">
        <v>0</v>
      </c>
      <c r="J281" s="343">
        <v>0</v>
      </c>
      <c r="K281" s="344">
        <v>0</v>
      </c>
      <c r="L281" s="344">
        <v>0</v>
      </c>
      <c r="M281" s="43"/>
    </row>
    <row r="282" spans="1:13" ht="27" hidden="1" customHeight="1">
      <c r="A282" s="340">
        <v>3</v>
      </c>
      <c r="B282" s="336">
        <v>2</v>
      </c>
      <c r="C282" s="337">
        <v>2</v>
      </c>
      <c r="D282" s="337">
        <v>1</v>
      </c>
      <c r="E282" s="337">
        <v>3</v>
      </c>
      <c r="F282" s="339">
        <v>2</v>
      </c>
      <c r="G282" s="338" t="s">
        <v>178</v>
      </c>
      <c r="H282" s="324">
        <v>248</v>
      </c>
      <c r="I282" s="344">
        <v>0</v>
      </c>
      <c r="J282" s="343">
        <v>0</v>
      </c>
      <c r="K282" s="344">
        <v>0</v>
      </c>
      <c r="L282" s="344">
        <v>0</v>
      </c>
      <c r="M282" s="43"/>
    </row>
    <row r="283" spans="1:13" ht="25.5" hidden="1" customHeight="1">
      <c r="A283" s="340">
        <v>3</v>
      </c>
      <c r="B283" s="336">
        <v>2</v>
      </c>
      <c r="C283" s="337">
        <v>2</v>
      </c>
      <c r="D283" s="337">
        <v>2</v>
      </c>
      <c r="E283" s="337"/>
      <c r="F283" s="339"/>
      <c r="G283" s="338" t="s">
        <v>179</v>
      </c>
      <c r="H283" s="324">
        <v>249</v>
      </c>
      <c r="I283" s="325">
        <f>I284</f>
        <v>0</v>
      </c>
      <c r="J283" s="326">
        <f>J284</f>
        <v>0</v>
      </c>
      <c r="K283" s="325">
        <f>K284</f>
        <v>0</v>
      </c>
      <c r="L283" s="326">
        <f>L284</f>
        <v>0</v>
      </c>
      <c r="M283" s="43"/>
    </row>
    <row r="284" spans="1:13" ht="32.25" hidden="1" customHeight="1">
      <c r="A284" s="336">
        <v>3</v>
      </c>
      <c r="B284" s="337">
        <v>2</v>
      </c>
      <c r="C284" s="329">
        <v>2</v>
      </c>
      <c r="D284" s="329">
        <v>2</v>
      </c>
      <c r="E284" s="329">
        <v>1</v>
      </c>
      <c r="F284" s="332"/>
      <c r="G284" s="338" t="s">
        <v>179</v>
      </c>
      <c r="H284" s="324">
        <v>250</v>
      </c>
      <c r="I284" s="347">
        <f>SUM(I285:I286)</f>
        <v>0</v>
      </c>
      <c r="J284" s="369">
        <f>SUM(J285:J286)</f>
        <v>0</v>
      </c>
      <c r="K284" s="348">
        <f>SUM(K285:K286)</f>
        <v>0</v>
      </c>
      <c r="L284" s="348">
        <f>SUM(L285:L286)</f>
        <v>0</v>
      </c>
      <c r="M284" s="43"/>
    </row>
    <row r="285" spans="1:13" ht="25.5" hidden="1" customHeight="1">
      <c r="A285" s="336">
        <v>3</v>
      </c>
      <c r="B285" s="337">
        <v>2</v>
      </c>
      <c r="C285" s="337">
        <v>2</v>
      </c>
      <c r="D285" s="337">
        <v>2</v>
      </c>
      <c r="E285" s="337">
        <v>1</v>
      </c>
      <c r="F285" s="339">
        <v>1</v>
      </c>
      <c r="G285" s="338" t="s">
        <v>180</v>
      </c>
      <c r="H285" s="324">
        <v>251</v>
      </c>
      <c r="I285" s="344">
        <v>0</v>
      </c>
      <c r="J285" s="344">
        <v>0</v>
      </c>
      <c r="K285" s="344">
        <v>0</v>
      </c>
      <c r="L285" s="344">
        <v>0</v>
      </c>
      <c r="M285" s="43"/>
    </row>
    <row r="286" spans="1:13" ht="25.5" hidden="1" customHeight="1">
      <c r="A286" s="336">
        <v>3</v>
      </c>
      <c r="B286" s="337">
        <v>2</v>
      </c>
      <c r="C286" s="337">
        <v>2</v>
      </c>
      <c r="D286" s="337">
        <v>2</v>
      </c>
      <c r="E286" s="337">
        <v>1</v>
      </c>
      <c r="F286" s="339">
        <v>2</v>
      </c>
      <c r="G286" s="340" t="s">
        <v>181</v>
      </c>
      <c r="H286" s="324">
        <v>252</v>
      </c>
      <c r="I286" s="344">
        <v>0</v>
      </c>
      <c r="J286" s="344">
        <v>0</v>
      </c>
      <c r="K286" s="344">
        <v>0</v>
      </c>
      <c r="L286" s="344">
        <v>0</v>
      </c>
      <c r="M286" s="43"/>
    </row>
    <row r="287" spans="1:13" ht="25.5" hidden="1" customHeight="1">
      <c r="A287" s="336">
        <v>3</v>
      </c>
      <c r="B287" s="337">
        <v>2</v>
      </c>
      <c r="C287" s="337">
        <v>2</v>
      </c>
      <c r="D287" s="337">
        <v>3</v>
      </c>
      <c r="E287" s="337"/>
      <c r="F287" s="339"/>
      <c r="G287" s="338" t="s">
        <v>182</v>
      </c>
      <c r="H287" s="324">
        <v>253</v>
      </c>
      <c r="I287" s="325">
        <f>I288</f>
        <v>0</v>
      </c>
      <c r="J287" s="367">
        <f>J288</f>
        <v>0</v>
      </c>
      <c r="K287" s="326">
        <f>K288</f>
        <v>0</v>
      </c>
      <c r="L287" s="326">
        <f>L288</f>
        <v>0</v>
      </c>
      <c r="M287" s="43"/>
    </row>
    <row r="288" spans="1:13" ht="30" hidden="1" customHeight="1">
      <c r="A288" s="331">
        <v>3</v>
      </c>
      <c r="B288" s="337">
        <v>2</v>
      </c>
      <c r="C288" s="337">
        <v>2</v>
      </c>
      <c r="D288" s="337">
        <v>3</v>
      </c>
      <c r="E288" s="337">
        <v>1</v>
      </c>
      <c r="F288" s="339"/>
      <c r="G288" s="338" t="s">
        <v>182</v>
      </c>
      <c r="H288" s="324">
        <v>254</v>
      </c>
      <c r="I288" s="325">
        <f>I289+I290</f>
        <v>0</v>
      </c>
      <c r="J288" s="325">
        <f>J289+J290</f>
        <v>0</v>
      </c>
      <c r="K288" s="325">
        <f>K289+K290</f>
        <v>0</v>
      </c>
      <c r="L288" s="325">
        <f>L289+L290</f>
        <v>0</v>
      </c>
      <c r="M288" s="43"/>
    </row>
    <row r="289" spans="1:13" ht="31.5" hidden="1" customHeight="1">
      <c r="A289" s="331">
        <v>3</v>
      </c>
      <c r="B289" s="337">
        <v>2</v>
      </c>
      <c r="C289" s="337">
        <v>2</v>
      </c>
      <c r="D289" s="337">
        <v>3</v>
      </c>
      <c r="E289" s="337">
        <v>1</v>
      </c>
      <c r="F289" s="339">
        <v>1</v>
      </c>
      <c r="G289" s="338" t="s">
        <v>183</v>
      </c>
      <c r="H289" s="324">
        <v>255</v>
      </c>
      <c r="I289" s="344">
        <v>0</v>
      </c>
      <c r="J289" s="344">
        <v>0</v>
      </c>
      <c r="K289" s="344">
        <v>0</v>
      </c>
      <c r="L289" s="344">
        <v>0</v>
      </c>
      <c r="M289" s="43"/>
    </row>
    <row r="290" spans="1:13" ht="25.5" hidden="1" customHeight="1">
      <c r="A290" s="331">
        <v>3</v>
      </c>
      <c r="B290" s="337">
        <v>2</v>
      </c>
      <c r="C290" s="337">
        <v>2</v>
      </c>
      <c r="D290" s="337">
        <v>3</v>
      </c>
      <c r="E290" s="337">
        <v>1</v>
      </c>
      <c r="F290" s="339">
        <v>2</v>
      </c>
      <c r="G290" s="338" t="s">
        <v>184</v>
      </c>
      <c r="H290" s="324">
        <v>256</v>
      </c>
      <c r="I290" s="344">
        <v>0</v>
      </c>
      <c r="J290" s="344">
        <v>0</v>
      </c>
      <c r="K290" s="344">
        <v>0</v>
      </c>
      <c r="L290" s="344">
        <v>0</v>
      </c>
      <c r="M290" s="43"/>
    </row>
    <row r="291" spans="1:13" ht="27" hidden="1" customHeight="1">
      <c r="A291" s="336">
        <v>3</v>
      </c>
      <c r="B291" s="337">
        <v>2</v>
      </c>
      <c r="C291" s="337">
        <v>2</v>
      </c>
      <c r="D291" s="337">
        <v>4</v>
      </c>
      <c r="E291" s="337"/>
      <c r="F291" s="339"/>
      <c r="G291" s="338" t="s">
        <v>185</v>
      </c>
      <c r="H291" s="324">
        <v>257</v>
      </c>
      <c r="I291" s="325">
        <f>I292</f>
        <v>0</v>
      </c>
      <c r="J291" s="367">
        <f>J292</f>
        <v>0</v>
      </c>
      <c r="K291" s="326">
        <f>K292</f>
        <v>0</v>
      </c>
      <c r="L291" s="326">
        <f>L292</f>
        <v>0</v>
      </c>
      <c r="M291" s="43"/>
    </row>
    <row r="292" spans="1:13" hidden="1">
      <c r="A292" s="336">
        <v>3</v>
      </c>
      <c r="B292" s="337">
        <v>2</v>
      </c>
      <c r="C292" s="337">
        <v>2</v>
      </c>
      <c r="D292" s="337">
        <v>4</v>
      </c>
      <c r="E292" s="337">
        <v>1</v>
      </c>
      <c r="F292" s="339"/>
      <c r="G292" s="338" t="s">
        <v>185</v>
      </c>
      <c r="H292" s="324">
        <v>258</v>
      </c>
      <c r="I292" s="325">
        <f>SUM(I293:I294)</f>
        <v>0</v>
      </c>
      <c r="J292" s="367">
        <f>SUM(J293:J294)</f>
        <v>0</v>
      </c>
      <c r="K292" s="326">
        <f>SUM(K293:K294)</f>
        <v>0</v>
      </c>
      <c r="L292" s="326">
        <f>SUM(L293:L294)</f>
        <v>0</v>
      </c>
    </row>
    <row r="293" spans="1:13" ht="30.75" hidden="1" customHeight="1">
      <c r="A293" s="336">
        <v>3</v>
      </c>
      <c r="B293" s="337">
        <v>2</v>
      </c>
      <c r="C293" s="337">
        <v>2</v>
      </c>
      <c r="D293" s="337">
        <v>4</v>
      </c>
      <c r="E293" s="337">
        <v>1</v>
      </c>
      <c r="F293" s="339">
        <v>1</v>
      </c>
      <c r="G293" s="338" t="s">
        <v>186</v>
      </c>
      <c r="H293" s="324">
        <v>259</v>
      </c>
      <c r="I293" s="344">
        <v>0</v>
      </c>
      <c r="J293" s="344">
        <v>0</v>
      </c>
      <c r="K293" s="344">
        <v>0</v>
      </c>
      <c r="L293" s="344">
        <v>0</v>
      </c>
      <c r="M293" s="43"/>
    </row>
    <row r="294" spans="1:13" ht="27.75" hidden="1" customHeight="1">
      <c r="A294" s="331">
        <v>3</v>
      </c>
      <c r="B294" s="329">
        <v>2</v>
      </c>
      <c r="C294" s="329">
        <v>2</v>
      </c>
      <c r="D294" s="329">
        <v>4</v>
      </c>
      <c r="E294" s="329">
        <v>1</v>
      </c>
      <c r="F294" s="332">
        <v>2</v>
      </c>
      <c r="G294" s="340" t="s">
        <v>187</v>
      </c>
      <c r="H294" s="324">
        <v>260</v>
      </c>
      <c r="I294" s="344">
        <v>0</v>
      </c>
      <c r="J294" s="344">
        <v>0</v>
      </c>
      <c r="K294" s="344">
        <v>0</v>
      </c>
      <c r="L294" s="344">
        <v>0</v>
      </c>
      <c r="M294" s="43"/>
    </row>
    <row r="295" spans="1:13" ht="28.5" hidden="1" customHeight="1">
      <c r="A295" s="336">
        <v>3</v>
      </c>
      <c r="B295" s="337">
        <v>2</v>
      </c>
      <c r="C295" s="337">
        <v>2</v>
      </c>
      <c r="D295" s="337">
        <v>5</v>
      </c>
      <c r="E295" s="337"/>
      <c r="F295" s="339"/>
      <c r="G295" s="338" t="s">
        <v>188</v>
      </c>
      <c r="H295" s="324">
        <v>261</v>
      </c>
      <c r="I295" s="325">
        <f t="shared" ref="I295:L296" si="27">I296</f>
        <v>0</v>
      </c>
      <c r="J295" s="367">
        <f t="shared" si="27"/>
        <v>0</v>
      </c>
      <c r="K295" s="326">
        <f t="shared" si="27"/>
        <v>0</v>
      </c>
      <c r="L295" s="326">
        <f t="shared" si="27"/>
        <v>0</v>
      </c>
      <c r="M295" s="43"/>
    </row>
    <row r="296" spans="1:13" ht="26.25" hidden="1" customHeight="1">
      <c r="A296" s="336">
        <v>3</v>
      </c>
      <c r="B296" s="337">
        <v>2</v>
      </c>
      <c r="C296" s="337">
        <v>2</v>
      </c>
      <c r="D296" s="337">
        <v>5</v>
      </c>
      <c r="E296" s="337">
        <v>1</v>
      </c>
      <c r="F296" s="339"/>
      <c r="G296" s="338" t="s">
        <v>188</v>
      </c>
      <c r="H296" s="324">
        <v>262</v>
      </c>
      <c r="I296" s="325">
        <f t="shared" si="27"/>
        <v>0</v>
      </c>
      <c r="J296" s="367">
        <f t="shared" si="27"/>
        <v>0</v>
      </c>
      <c r="K296" s="326">
        <f t="shared" si="27"/>
        <v>0</v>
      </c>
      <c r="L296" s="326">
        <f t="shared" si="27"/>
        <v>0</v>
      </c>
      <c r="M296" s="43"/>
    </row>
    <row r="297" spans="1:13" ht="26.25" hidden="1" customHeight="1">
      <c r="A297" s="336">
        <v>3</v>
      </c>
      <c r="B297" s="337">
        <v>2</v>
      </c>
      <c r="C297" s="337">
        <v>2</v>
      </c>
      <c r="D297" s="337">
        <v>5</v>
      </c>
      <c r="E297" s="337">
        <v>1</v>
      </c>
      <c r="F297" s="339">
        <v>1</v>
      </c>
      <c r="G297" s="338" t="s">
        <v>188</v>
      </c>
      <c r="H297" s="324">
        <v>263</v>
      </c>
      <c r="I297" s="344">
        <v>0</v>
      </c>
      <c r="J297" s="344">
        <v>0</v>
      </c>
      <c r="K297" s="344">
        <v>0</v>
      </c>
      <c r="L297" s="344">
        <v>0</v>
      </c>
      <c r="M297" s="43"/>
    </row>
    <row r="298" spans="1:13" ht="26.25" hidden="1" customHeight="1">
      <c r="A298" s="336">
        <v>3</v>
      </c>
      <c r="B298" s="337">
        <v>2</v>
      </c>
      <c r="C298" s="337">
        <v>2</v>
      </c>
      <c r="D298" s="337">
        <v>6</v>
      </c>
      <c r="E298" s="337"/>
      <c r="F298" s="339"/>
      <c r="G298" s="338" t="s">
        <v>171</v>
      </c>
      <c r="H298" s="324">
        <v>264</v>
      </c>
      <c r="I298" s="325">
        <f t="shared" ref="I298:L299" si="28">I299</f>
        <v>0</v>
      </c>
      <c r="J298" s="400">
        <f t="shared" si="28"/>
        <v>0</v>
      </c>
      <c r="K298" s="326">
        <f t="shared" si="28"/>
        <v>0</v>
      </c>
      <c r="L298" s="326">
        <f t="shared" si="28"/>
        <v>0</v>
      </c>
      <c r="M298" s="43"/>
    </row>
    <row r="299" spans="1:13" ht="30" hidden="1" customHeight="1">
      <c r="A299" s="336">
        <v>3</v>
      </c>
      <c r="B299" s="337">
        <v>2</v>
      </c>
      <c r="C299" s="337">
        <v>2</v>
      </c>
      <c r="D299" s="337">
        <v>6</v>
      </c>
      <c r="E299" s="337">
        <v>1</v>
      </c>
      <c r="F299" s="339"/>
      <c r="G299" s="338" t="s">
        <v>171</v>
      </c>
      <c r="H299" s="324">
        <v>265</v>
      </c>
      <c r="I299" s="325">
        <f t="shared" si="28"/>
        <v>0</v>
      </c>
      <c r="J299" s="400">
        <f t="shared" si="28"/>
        <v>0</v>
      </c>
      <c r="K299" s="326">
        <f t="shared" si="28"/>
        <v>0</v>
      </c>
      <c r="L299" s="326">
        <f t="shared" si="28"/>
        <v>0</v>
      </c>
      <c r="M299" s="43"/>
    </row>
    <row r="300" spans="1:13" ht="24.75" hidden="1" customHeight="1">
      <c r="A300" s="336">
        <v>3</v>
      </c>
      <c r="B300" s="359">
        <v>2</v>
      </c>
      <c r="C300" s="359">
        <v>2</v>
      </c>
      <c r="D300" s="337">
        <v>6</v>
      </c>
      <c r="E300" s="359">
        <v>1</v>
      </c>
      <c r="F300" s="360">
        <v>1</v>
      </c>
      <c r="G300" s="361" t="s">
        <v>171</v>
      </c>
      <c r="H300" s="324">
        <v>266</v>
      </c>
      <c r="I300" s="344">
        <v>0</v>
      </c>
      <c r="J300" s="344">
        <v>0</v>
      </c>
      <c r="K300" s="344">
        <v>0</v>
      </c>
      <c r="L300" s="344">
        <v>0</v>
      </c>
      <c r="M300" s="43"/>
    </row>
    <row r="301" spans="1:13" ht="29.25" hidden="1" customHeight="1">
      <c r="A301" s="340">
        <v>3</v>
      </c>
      <c r="B301" s="336">
        <v>2</v>
      </c>
      <c r="C301" s="337">
        <v>2</v>
      </c>
      <c r="D301" s="337">
        <v>7</v>
      </c>
      <c r="E301" s="337"/>
      <c r="F301" s="339"/>
      <c r="G301" s="338" t="s">
        <v>172</v>
      </c>
      <c r="H301" s="324">
        <v>267</v>
      </c>
      <c r="I301" s="325">
        <f>I302</f>
        <v>0</v>
      </c>
      <c r="J301" s="400">
        <f>J302</f>
        <v>0</v>
      </c>
      <c r="K301" s="326">
        <f>K302</f>
        <v>0</v>
      </c>
      <c r="L301" s="326">
        <f>L302</f>
        <v>0</v>
      </c>
      <c r="M301" s="43"/>
    </row>
    <row r="302" spans="1:13" ht="26.25" hidden="1" customHeight="1">
      <c r="A302" s="340">
        <v>3</v>
      </c>
      <c r="B302" s="336">
        <v>2</v>
      </c>
      <c r="C302" s="337">
        <v>2</v>
      </c>
      <c r="D302" s="337">
        <v>7</v>
      </c>
      <c r="E302" s="337">
        <v>1</v>
      </c>
      <c r="F302" s="339"/>
      <c r="G302" s="338" t="s">
        <v>172</v>
      </c>
      <c r="H302" s="324">
        <v>268</v>
      </c>
      <c r="I302" s="325">
        <f>I303+I304</f>
        <v>0</v>
      </c>
      <c r="J302" s="325">
        <f>J303+J304</f>
        <v>0</v>
      </c>
      <c r="K302" s="325">
        <f>K303+K304</f>
        <v>0</v>
      </c>
      <c r="L302" s="325">
        <f>L303+L304</f>
        <v>0</v>
      </c>
      <c r="M302" s="43"/>
    </row>
    <row r="303" spans="1:13" ht="27.75" hidden="1" customHeight="1">
      <c r="A303" s="340">
        <v>3</v>
      </c>
      <c r="B303" s="336">
        <v>2</v>
      </c>
      <c r="C303" s="336">
        <v>2</v>
      </c>
      <c r="D303" s="337">
        <v>7</v>
      </c>
      <c r="E303" s="337">
        <v>1</v>
      </c>
      <c r="F303" s="339">
        <v>1</v>
      </c>
      <c r="G303" s="338" t="s">
        <v>173</v>
      </c>
      <c r="H303" s="324">
        <v>269</v>
      </c>
      <c r="I303" s="344">
        <v>0</v>
      </c>
      <c r="J303" s="344">
        <v>0</v>
      </c>
      <c r="K303" s="344">
        <v>0</v>
      </c>
      <c r="L303" s="344">
        <v>0</v>
      </c>
      <c r="M303" s="43"/>
    </row>
    <row r="304" spans="1:13" ht="25.5" hidden="1" customHeight="1">
      <c r="A304" s="340">
        <v>3</v>
      </c>
      <c r="B304" s="336">
        <v>2</v>
      </c>
      <c r="C304" s="336">
        <v>2</v>
      </c>
      <c r="D304" s="337">
        <v>7</v>
      </c>
      <c r="E304" s="337">
        <v>1</v>
      </c>
      <c r="F304" s="339">
        <v>2</v>
      </c>
      <c r="G304" s="338" t="s">
        <v>174</v>
      </c>
      <c r="H304" s="324">
        <v>270</v>
      </c>
      <c r="I304" s="344">
        <v>0</v>
      </c>
      <c r="J304" s="344">
        <v>0</v>
      </c>
      <c r="K304" s="344">
        <v>0</v>
      </c>
      <c r="L304" s="344">
        <v>0</v>
      </c>
      <c r="M304" s="43"/>
    </row>
    <row r="305" spans="1:13" ht="30" hidden="1" customHeight="1">
      <c r="A305" s="345">
        <v>3</v>
      </c>
      <c r="B305" s="345">
        <v>3</v>
      </c>
      <c r="C305" s="320"/>
      <c r="D305" s="321"/>
      <c r="E305" s="321"/>
      <c r="F305" s="323"/>
      <c r="G305" s="322" t="s">
        <v>189</v>
      </c>
      <c r="H305" s="324">
        <v>271</v>
      </c>
      <c r="I305" s="325">
        <f>SUM(I306+I338)</f>
        <v>0</v>
      </c>
      <c r="J305" s="400">
        <f>SUM(J306+J338)</f>
        <v>0</v>
      </c>
      <c r="K305" s="326">
        <f>SUM(K306+K338)</f>
        <v>0</v>
      </c>
      <c r="L305" s="326">
        <f>SUM(L306+L338)</f>
        <v>0</v>
      </c>
      <c r="M305" s="43"/>
    </row>
    <row r="306" spans="1:13" ht="40.5" hidden="1" customHeight="1">
      <c r="A306" s="340">
        <v>3</v>
      </c>
      <c r="B306" s="340">
        <v>3</v>
      </c>
      <c r="C306" s="336">
        <v>1</v>
      </c>
      <c r="D306" s="337"/>
      <c r="E306" s="337"/>
      <c r="F306" s="339"/>
      <c r="G306" s="338" t="s">
        <v>190</v>
      </c>
      <c r="H306" s="324">
        <v>272</v>
      </c>
      <c r="I306" s="325">
        <f>SUM(I307+I316+I320+I324+I328+I331+I334)</f>
        <v>0</v>
      </c>
      <c r="J306" s="400">
        <f>SUM(J307+J316+J320+J324+J328+J331+J334)</f>
        <v>0</v>
      </c>
      <c r="K306" s="326">
        <f>SUM(K307+K316+K320+K324+K328+K331+K334)</f>
        <v>0</v>
      </c>
      <c r="L306" s="326">
        <f>SUM(L307+L316+L320+L324+L328+L331+L334)</f>
        <v>0</v>
      </c>
      <c r="M306" s="43"/>
    </row>
    <row r="307" spans="1:13" ht="29.25" hidden="1" customHeight="1">
      <c r="A307" s="340">
        <v>3</v>
      </c>
      <c r="B307" s="340">
        <v>3</v>
      </c>
      <c r="C307" s="336">
        <v>1</v>
      </c>
      <c r="D307" s="337">
        <v>1</v>
      </c>
      <c r="E307" s="337"/>
      <c r="F307" s="339"/>
      <c r="G307" s="338" t="s">
        <v>176</v>
      </c>
      <c r="H307" s="324">
        <v>273</v>
      </c>
      <c r="I307" s="325">
        <f>SUM(I308+I310+I313)</f>
        <v>0</v>
      </c>
      <c r="J307" s="325">
        <f>SUM(J308+J310+J313)</f>
        <v>0</v>
      </c>
      <c r="K307" s="325">
        <f>SUM(K308+K310+K313)</f>
        <v>0</v>
      </c>
      <c r="L307" s="325">
        <f>SUM(L308+L310+L313)</f>
        <v>0</v>
      </c>
      <c r="M307" s="43"/>
    </row>
    <row r="308" spans="1:13" ht="27" hidden="1" customHeight="1">
      <c r="A308" s="340">
        <v>3</v>
      </c>
      <c r="B308" s="340">
        <v>3</v>
      </c>
      <c r="C308" s="336">
        <v>1</v>
      </c>
      <c r="D308" s="337">
        <v>1</v>
      </c>
      <c r="E308" s="337">
        <v>1</v>
      </c>
      <c r="F308" s="339"/>
      <c r="G308" s="338" t="s">
        <v>154</v>
      </c>
      <c r="H308" s="324">
        <v>274</v>
      </c>
      <c r="I308" s="325">
        <f>SUM(I309:I309)</f>
        <v>0</v>
      </c>
      <c r="J308" s="400">
        <f>SUM(J309:J309)</f>
        <v>0</v>
      </c>
      <c r="K308" s="326">
        <f>SUM(K309:K309)</f>
        <v>0</v>
      </c>
      <c r="L308" s="326">
        <f>SUM(L309:L309)</f>
        <v>0</v>
      </c>
      <c r="M308" s="43"/>
    </row>
    <row r="309" spans="1:13" ht="28.5" hidden="1" customHeight="1">
      <c r="A309" s="340">
        <v>3</v>
      </c>
      <c r="B309" s="340">
        <v>3</v>
      </c>
      <c r="C309" s="336">
        <v>1</v>
      </c>
      <c r="D309" s="337">
        <v>1</v>
      </c>
      <c r="E309" s="337">
        <v>1</v>
      </c>
      <c r="F309" s="339">
        <v>1</v>
      </c>
      <c r="G309" s="338" t="s">
        <v>154</v>
      </c>
      <c r="H309" s="324">
        <v>275</v>
      </c>
      <c r="I309" s="344">
        <v>0</v>
      </c>
      <c r="J309" s="344">
        <v>0</v>
      </c>
      <c r="K309" s="344">
        <v>0</v>
      </c>
      <c r="L309" s="344">
        <v>0</v>
      </c>
      <c r="M309" s="43"/>
    </row>
    <row r="310" spans="1:13" ht="31.5" hidden="1" customHeight="1">
      <c r="A310" s="340">
        <v>3</v>
      </c>
      <c r="B310" s="340">
        <v>3</v>
      </c>
      <c r="C310" s="336">
        <v>1</v>
      </c>
      <c r="D310" s="337">
        <v>1</v>
      </c>
      <c r="E310" s="337">
        <v>2</v>
      </c>
      <c r="F310" s="339"/>
      <c r="G310" s="338" t="s">
        <v>177</v>
      </c>
      <c r="H310" s="324">
        <v>276</v>
      </c>
      <c r="I310" s="325">
        <f>SUM(I311:I312)</f>
        <v>0</v>
      </c>
      <c r="J310" s="325">
        <f>SUM(J311:J312)</f>
        <v>0</v>
      </c>
      <c r="K310" s="325">
        <f>SUM(K311:K312)</f>
        <v>0</v>
      </c>
      <c r="L310" s="325">
        <f>SUM(L311:L312)</f>
        <v>0</v>
      </c>
      <c r="M310" s="43"/>
    </row>
    <row r="311" spans="1:13" ht="25.5" hidden="1" customHeight="1">
      <c r="A311" s="340">
        <v>3</v>
      </c>
      <c r="B311" s="340">
        <v>3</v>
      </c>
      <c r="C311" s="336">
        <v>1</v>
      </c>
      <c r="D311" s="337">
        <v>1</v>
      </c>
      <c r="E311" s="337">
        <v>2</v>
      </c>
      <c r="F311" s="339">
        <v>1</v>
      </c>
      <c r="G311" s="338" t="s">
        <v>156</v>
      </c>
      <c r="H311" s="324">
        <v>277</v>
      </c>
      <c r="I311" s="344">
        <v>0</v>
      </c>
      <c r="J311" s="344">
        <v>0</v>
      </c>
      <c r="K311" s="344">
        <v>0</v>
      </c>
      <c r="L311" s="344">
        <v>0</v>
      </c>
      <c r="M311" s="43"/>
    </row>
    <row r="312" spans="1:13" ht="29.25" hidden="1" customHeight="1">
      <c r="A312" s="340">
        <v>3</v>
      </c>
      <c r="B312" s="340">
        <v>3</v>
      </c>
      <c r="C312" s="336">
        <v>1</v>
      </c>
      <c r="D312" s="337">
        <v>1</v>
      </c>
      <c r="E312" s="337">
        <v>2</v>
      </c>
      <c r="F312" s="339">
        <v>2</v>
      </c>
      <c r="G312" s="338" t="s">
        <v>157</v>
      </c>
      <c r="H312" s="324">
        <v>278</v>
      </c>
      <c r="I312" s="344">
        <v>0</v>
      </c>
      <c r="J312" s="344">
        <v>0</v>
      </c>
      <c r="K312" s="344">
        <v>0</v>
      </c>
      <c r="L312" s="344">
        <v>0</v>
      </c>
      <c r="M312" s="43"/>
    </row>
    <row r="313" spans="1:13" ht="28.5" hidden="1" customHeight="1">
      <c r="A313" s="340">
        <v>3</v>
      </c>
      <c r="B313" s="340">
        <v>3</v>
      </c>
      <c r="C313" s="336">
        <v>1</v>
      </c>
      <c r="D313" s="337">
        <v>1</v>
      </c>
      <c r="E313" s="337">
        <v>3</v>
      </c>
      <c r="F313" s="339"/>
      <c r="G313" s="338" t="s">
        <v>158</v>
      </c>
      <c r="H313" s="324">
        <v>279</v>
      </c>
      <c r="I313" s="325">
        <f>SUM(I314:I315)</f>
        <v>0</v>
      </c>
      <c r="J313" s="325">
        <f>SUM(J314:J315)</f>
        <v>0</v>
      </c>
      <c r="K313" s="325">
        <f>SUM(K314:K315)</f>
        <v>0</v>
      </c>
      <c r="L313" s="325">
        <f>SUM(L314:L315)</f>
        <v>0</v>
      </c>
      <c r="M313" s="43"/>
    </row>
    <row r="314" spans="1:13" ht="24.75" hidden="1" customHeight="1">
      <c r="A314" s="340">
        <v>3</v>
      </c>
      <c r="B314" s="340">
        <v>3</v>
      </c>
      <c r="C314" s="336">
        <v>1</v>
      </c>
      <c r="D314" s="337">
        <v>1</v>
      </c>
      <c r="E314" s="337">
        <v>3</v>
      </c>
      <c r="F314" s="339">
        <v>1</v>
      </c>
      <c r="G314" s="338" t="s">
        <v>159</v>
      </c>
      <c r="H314" s="324">
        <v>280</v>
      </c>
      <c r="I314" s="344">
        <v>0</v>
      </c>
      <c r="J314" s="344">
        <v>0</v>
      </c>
      <c r="K314" s="344">
        <v>0</v>
      </c>
      <c r="L314" s="344">
        <v>0</v>
      </c>
      <c r="M314" s="43"/>
    </row>
    <row r="315" spans="1:13" ht="22.5" hidden="1" customHeight="1">
      <c r="A315" s="340">
        <v>3</v>
      </c>
      <c r="B315" s="340">
        <v>3</v>
      </c>
      <c r="C315" s="336">
        <v>1</v>
      </c>
      <c r="D315" s="337">
        <v>1</v>
      </c>
      <c r="E315" s="337">
        <v>3</v>
      </c>
      <c r="F315" s="339">
        <v>2</v>
      </c>
      <c r="G315" s="338" t="s">
        <v>178</v>
      </c>
      <c r="H315" s="324">
        <v>281</v>
      </c>
      <c r="I315" s="344">
        <v>0</v>
      </c>
      <c r="J315" s="344">
        <v>0</v>
      </c>
      <c r="K315" s="344">
        <v>0</v>
      </c>
      <c r="L315" s="344">
        <v>0</v>
      </c>
      <c r="M315" s="43"/>
    </row>
    <row r="316" spans="1:13" hidden="1">
      <c r="A316" s="357">
        <v>3</v>
      </c>
      <c r="B316" s="331">
        <v>3</v>
      </c>
      <c r="C316" s="336">
        <v>1</v>
      </c>
      <c r="D316" s="337">
        <v>2</v>
      </c>
      <c r="E316" s="337"/>
      <c r="F316" s="339"/>
      <c r="G316" s="338" t="s">
        <v>191</v>
      </c>
      <c r="H316" s="324">
        <v>282</v>
      </c>
      <c r="I316" s="325">
        <f>I317</f>
        <v>0</v>
      </c>
      <c r="J316" s="400">
        <f>J317</f>
        <v>0</v>
      </c>
      <c r="K316" s="326">
        <f>K317</f>
        <v>0</v>
      </c>
      <c r="L316" s="326">
        <f>L317</f>
        <v>0</v>
      </c>
    </row>
    <row r="317" spans="1:13" ht="26.25" hidden="1" customHeight="1">
      <c r="A317" s="357">
        <v>3</v>
      </c>
      <c r="B317" s="357">
        <v>3</v>
      </c>
      <c r="C317" s="331">
        <v>1</v>
      </c>
      <c r="D317" s="329">
        <v>2</v>
      </c>
      <c r="E317" s="329">
        <v>1</v>
      </c>
      <c r="F317" s="332"/>
      <c r="G317" s="338" t="s">
        <v>191</v>
      </c>
      <c r="H317" s="324">
        <v>283</v>
      </c>
      <c r="I317" s="347">
        <f>SUM(I318:I319)</f>
        <v>0</v>
      </c>
      <c r="J317" s="401">
        <f>SUM(J318:J319)</f>
        <v>0</v>
      </c>
      <c r="K317" s="348">
        <f>SUM(K318:K319)</f>
        <v>0</v>
      </c>
      <c r="L317" s="348">
        <f>SUM(L318:L319)</f>
        <v>0</v>
      </c>
      <c r="M317" s="43"/>
    </row>
    <row r="318" spans="1:13" ht="25.5" hidden="1" customHeight="1">
      <c r="A318" s="340">
        <v>3</v>
      </c>
      <c r="B318" s="340">
        <v>3</v>
      </c>
      <c r="C318" s="336">
        <v>1</v>
      </c>
      <c r="D318" s="337">
        <v>2</v>
      </c>
      <c r="E318" s="337">
        <v>1</v>
      </c>
      <c r="F318" s="339">
        <v>1</v>
      </c>
      <c r="G318" s="338" t="s">
        <v>192</v>
      </c>
      <c r="H318" s="324">
        <v>284</v>
      </c>
      <c r="I318" s="344">
        <v>0</v>
      </c>
      <c r="J318" s="344">
        <v>0</v>
      </c>
      <c r="K318" s="344">
        <v>0</v>
      </c>
      <c r="L318" s="344">
        <v>0</v>
      </c>
      <c r="M318" s="43"/>
    </row>
    <row r="319" spans="1:13" ht="24" hidden="1" customHeight="1">
      <c r="A319" s="349">
        <v>3</v>
      </c>
      <c r="B319" s="384">
        <v>3</v>
      </c>
      <c r="C319" s="358">
        <v>1</v>
      </c>
      <c r="D319" s="359">
        <v>2</v>
      </c>
      <c r="E319" s="359">
        <v>1</v>
      </c>
      <c r="F319" s="360">
        <v>2</v>
      </c>
      <c r="G319" s="361" t="s">
        <v>193</v>
      </c>
      <c r="H319" s="324">
        <v>285</v>
      </c>
      <c r="I319" s="344">
        <v>0</v>
      </c>
      <c r="J319" s="344">
        <v>0</v>
      </c>
      <c r="K319" s="344">
        <v>0</v>
      </c>
      <c r="L319" s="344">
        <v>0</v>
      </c>
      <c r="M319" s="43"/>
    </row>
    <row r="320" spans="1:13" ht="27.75" hidden="1" customHeight="1">
      <c r="A320" s="336">
        <v>3</v>
      </c>
      <c r="B320" s="338">
        <v>3</v>
      </c>
      <c r="C320" s="336">
        <v>1</v>
      </c>
      <c r="D320" s="337">
        <v>3</v>
      </c>
      <c r="E320" s="337"/>
      <c r="F320" s="339"/>
      <c r="G320" s="338" t="s">
        <v>194</v>
      </c>
      <c r="H320" s="324">
        <v>286</v>
      </c>
      <c r="I320" s="325">
        <f>I321</f>
        <v>0</v>
      </c>
      <c r="J320" s="400">
        <f>J321</f>
        <v>0</v>
      </c>
      <c r="K320" s="326">
        <f>K321</f>
        <v>0</v>
      </c>
      <c r="L320" s="326">
        <f>L321</f>
        <v>0</v>
      </c>
      <c r="M320" s="43"/>
    </row>
    <row r="321" spans="1:13" ht="24" hidden="1" customHeight="1">
      <c r="A321" s="336">
        <v>3</v>
      </c>
      <c r="B321" s="361">
        <v>3</v>
      </c>
      <c r="C321" s="358">
        <v>1</v>
      </c>
      <c r="D321" s="359">
        <v>3</v>
      </c>
      <c r="E321" s="359">
        <v>1</v>
      </c>
      <c r="F321" s="360"/>
      <c r="G321" s="338" t="s">
        <v>194</v>
      </c>
      <c r="H321" s="324">
        <v>287</v>
      </c>
      <c r="I321" s="326">
        <f>I322+I323</f>
        <v>0</v>
      </c>
      <c r="J321" s="326">
        <f>J322+J323</f>
        <v>0</v>
      </c>
      <c r="K321" s="326">
        <f>K322+K323</f>
        <v>0</v>
      </c>
      <c r="L321" s="326">
        <f>L322+L323</f>
        <v>0</v>
      </c>
      <c r="M321" s="43"/>
    </row>
    <row r="322" spans="1:13" ht="27" hidden="1" customHeight="1">
      <c r="A322" s="336">
        <v>3</v>
      </c>
      <c r="B322" s="338">
        <v>3</v>
      </c>
      <c r="C322" s="336">
        <v>1</v>
      </c>
      <c r="D322" s="337">
        <v>3</v>
      </c>
      <c r="E322" s="337">
        <v>1</v>
      </c>
      <c r="F322" s="339">
        <v>1</v>
      </c>
      <c r="G322" s="338" t="s">
        <v>195</v>
      </c>
      <c r="H322" s="324">
        <v>288</v>
      </c>
      <c r="I322" s="389">
        <v>0</v>
      </c>
      <c r="J322" s="389">
        <v>0</v>
      </c>
      <c r="K322" s="389">
        <v>0</v>
      </c>
      <c r="L322" s="388">
        <v>0</v>
      </c>
      <c r="M322" s="43"/>
    </row>
    <row r="323" spans="1:13" ht="26.25" hidden="1" customHeight="1">
      <c r="A323" s="336">
        <v>3</v>
      </c>
      <c r="B323" s="338">
        <v>3</v>
      </c>
      <c r="C323" s="336">
        <v>1</v>
      </c>
      <c r="D323" s="337">
        <v>3</v>
      </c>
      <c r="E323" s="337">
        <v>1</v>
      </c>
      <c r="F323" s="339">
        <v>2</v>
      </c>
      <c r="G323" s="338" t="s">
        <v>196</v>
      </c>
      <c r="H323" s="324">
        <v>289</v>
      </c>
      <c r="I323" s="344">
        <v>0</v>
      </c>
      <c r="J323" s="344">
        <v>0</v>
      </c>
      <c r="K323" s="344">
        <v>0</v>
      </c>
      <c r="L323" s="344">
        <v>0</v>
      </c>
      <c r="M323" s="43"/>
    </row>
    <row r="324" spans="1:13" hidden="1">
      <c r="A324" s="336">
        <v>3</v>
      </c>
      <c r="B324" s="338">
        <v>3</v>
      </c>
      <c r="C324" s="336">
        <v>1</v>
      </c>
      <c r="D324" s="337">
        <v>4</v>
      </c>
      <c r="E324" s="337"/>
      <c r="F324" s="339"/>
      <c r="G324" s="338" t="s">
        <v>197</v>
      </c>
      <c r="H324" s="324">
        <v>290</v>
      </c>
      <c r="I324" s="325">
        <f>I325</f>
        <v>0</v>
      </c>
      <c r="J324" s="400">
        <f>J325</f>
        <v>0</v>
      </c>
      <c r="K324" s="326">
        <f>K325</f>
        <v>0</v>
      </c>
      <c r="L324" s="326">
        <f>L325</f>
        <v>0</v>
      </c>
    </row>
    <row r="325" spans="1:13" ht="31.5" hidden="1" customHeight="1">
      <c r="A325" s="340">
        <v>3</v>
      </c>
      <c r="B325" s="336">
        <v>3</v>
      </c>
      <c r="C325" s="337">
        <v>1</v>
      </c>
      <c r="D325" s="337">
        <v>4</v>
      </c>
      <c r="E325" s="337">
        <v>1</v>
      </c>
      <c r="F325" s="339"/>
      <c r="G325" s="338" t="s">
        <v>197</v>
      </c>
      <c r="H325" s="324">
        <v>291</v>
      </c>
      <c r="I325" s="325">
        <f>SUM(I326:I327)</f>
        <v>0</v>
      </c>
      <c r="J325" s="325">
        <f>SUM(J326:J327)</f>
        <v>0</v>
      </c>
      <c r="K325" s="325">
        <f>SUM(K326:K327)</f>
        <v>0</v>
      </c>
      <c r="L325" s="325">
        <f>SUM(L326:L327)</f>
        <v>0</v>
      </c>
      <c r="M325" s="43"/>
    </row>
    <row r="326" spans="1:13" hidden="1">
      <c r="A326" s="340">
        <v>3</v>
      </c>
      <c r="B326" s="336">
        <v>3</v>
      </c>
      <c r="C326" s="337">
        <v>1</v>
      </c>
      <c r="D326" s="337">
        <v>4</v>
      </c>
      <c r="E326" s="337">
        <v>1</v>
      </c>
      <c r="F326" s="339">
        <v>1</v>
      </c>
      <c r="G326" s="338" t="s">
        <v>198</v>
      </c>
      <c r="H326" s="324">
        <v>292</v>
      </c>
      <c r="I326" s="343">
        <v>0</v>
      </c>
      <c r="J326" s="344">
        <v>0</v>
      </c>
      <c r="K326" s="344">
        <v>0</v>
      </c>
      <c r="L326" s="343">
        <v>0</v>
      </c>
    </row>
    <row r="327" spans="1:13" ht="30.75" hidden="1" customHeight="1">
      <c r="A327" s="336">
        <v>3</v>
      </c>
      <c r="B327" s="337">
        <v>3</v>
      </c>
      <c r="C327" s="337">
        <v>1</v>
      </c>
      <c r="D327" s="337">
        <v>4</v>
      </c>
      <c r="E327" s="337">
        <v>1</v>
      </c>
      <c r="F327" s="339">
        <v>2</v>
      </c>
      <c r="G327" s="338" t="s">
        <v>199</v>
      </c>
      <c r="H327" s="324">
        <v>293</v>
      </c>
      <c r="I327" s="344">
        <v>0</v>
      </c>
      <c r="J327" s="389">
        <v>0</v>
      </c>
      <c r="K327" s="389">
        <v>0</v>
      </c>
      <c r="L327" s="388">
        <v>0</v>
      </c>
      <c r="M327" s="43"/>
    </row>
    <row r="328" spans="1:13" ht="26.25" hidden="1" customHeight="1">
      <c r="A328" s="336">
        <v>3</v>
      </c>
      <c r="B328" s="337">
        <v>3</v>
      </c>
      <c r="C328" s="337">
        <v>1</v>
      </c>
      <c r="D328" s="337">
        <v>5</v>
      </c>
      <c r="E328" s="337"/>
      <c r="F328" s="339"/>
      <c r="G328" s="338" t="s">
        <v>200</v>
      </c>
      <c r="H328" s="324">
        <v>294</v>
      </c>
      <c r="I328" s="348">
        <f t="shared" ref="I328:L329" si="29">I329</f>
        <v>0</v>
      </c>
      <c r="J328" s="400">
        <f t="shared" si="29"/>
        <v>0</v>
      </c>
      <c r="K328" s="326">
        <f t="shared" si="29"/>
        <v>0</v>
      </c>
      <c r="L328" s="326">
        <f t="shared" si="29"/>
        <v>0</v>
      </c>
      <c r="M328" s="43"/>
    </row>
    <row r="329" spans="1:13" ht="30" hidden="1" customHeight="1">
      <c r="A329" s="331">
        <v>3</v>
      </c>
      <c r="B329" s="359">
        <v>3</v>
      </c>
      <c r="C329" s="359">
        <v>1</v>
      </c>
      <c r="D329" s="359">
        <v>5</v>
      </c>
      <c r="E329" s="359">
        <v>1</v>
      </c>
      <c r="F329" s="360"/>
      <c r="G329" s="338" t="s">
        <v>200</v>
      </c>
      <c r="H329" s="324">
        <v>295</v>
      </c>
      <c r="I329" s="326">
        <f t="shared" si="29"/>
        <v>0</v>
      </c>
      <c r="J329" s="401">
        <f t="shared" si="29"/>
        <v>0</v>
      </c>
      <c r="K329" s="348">
        <f t="shared" si="29"/>
        <v>0</v>
      </c>
      <c r="L329" s="348">
        <f t="shared" si="29"/>
        <v>0</v>
      </c>
      <c r="M329" s="43"/>
    </row>
    <row r="330" spans="1:13" ht="30" hidden="1" customHeight="1">
      <c r="A330" s="336">
        <v>3</v>
      </c>
      <c r="B330" s="337">
        <v>3</v>
      </c>
      <c r="C330" s="337">
        <v>1</v>
      </c>
      <c r="D330" s="337">
        <v>5</v>
      </c>
      <c r="E330" s="337">
        <v>1</v>
      </c>
      <c r="F330" s="339">
        <v>1</v>
      </c>
      <c r="G330" s="338" t="s">
        <v>201</v>
      </c>
      <c r="H330" s="324">
        <v>296</v>
      </c>
      <c r="I330" s="344">
        <v>0</v>
      </c>
      <c r="J330" s="389">
        <v>0</v>
      </c>
      <c r="K330" s="389">
        <v>0</v>
      </c>
      <c r="L330" s="388">
        <v>0</v>
      </c>
      <c r="M330" s="43"/>
    </row>
    <row r="331" spans="1:13" ht="30" hidden="1" customHeight="1">
      <c r="A331" s="336">
        <v>3</v>
      </c>
      <c r="B331" s="337">
        <v>3</v>
      </c>
      <c r="C331" s="337">
        <v>1</v>
      </c>
      <c r="D331" s="337">
        <v>6</v>
      </c>
      <c r="E331" s="337"/>
      <c r="F331" s="339"/>
      <c r="G331" s="338" t="s">
        <v>171</v>
      </c>
      <c r="H331" s="324">
        <v>297</v>
      </c>
      <c r="I331" s="326">
        <f t="shared" ref="I331:L332" si="30">I332</f>
        <v>0</v>
      </c>
      <c r="J331" s="400">
        <f t="shared" si="30"/>
        <v>0</v>
      </c>
      <c r="K331" s="326">
        <f t="shared" si="30"/>
        <v>0</v>
      </c>
      <c r="L331" s="326">
        <f t="shared" si="30"/>
        <v>0</v>
      </c>
      <c r="M331" s="43"/>
    </row>
    <row r="332" spans="1:13" ht="30" hidden="1" customHeight="1">
      <c r="A332" s="336">
        <v>3</v>
      </c>
      <c r="B332" s="337">
        <v>3</v>
      </c>
      <c r="C332" s="337">
        <v>1</v>
      </c>
      <c r="D332" s="337">
        <v>6</v>
      </c>
      <c r="E332" s="337">
        <v>1</v>
      </c>
      <c r="F332" s="339"/>
      <c r="G332" s="338" t="s">
        <v>171</v>
      </c>
      <c r="H332" s="324">
        <v>298</v>
      </c>
      <c r="I332" s="325">
        <f t="shared" si="30"/>
        <v>0</v>
      </c>
      <c r="J332" s="400">
        <f t="shared" si="30"/>
        <v>0</v>
      </c>
      <c r="K332" s="326">
        <f t="shared" si="30"/>
        <v>0</v>
      </c>
      <c r="L332" s="326">
        <f t="shared" si="30"/>
        <v>0</v>
      </c>
      <c r="M332" s="43"/>
    </row>
    <row r="333" spans="1:13" ht="25.5" hidden="1" customHeight="1">
      <c r="A333" s="336">
        <v>3</v>
      </c>
      <c r="B333" s="337">
        <v>3</v>
      </c>
      <c r="C333" s="337">
        <v>1</v>
      </c>
      <c r="D333" s="337">
        <v>6</v>
      </c>
      <c r="E333" s="337">
        <v>1</v>
      </c>
      <c r="F333" s="339">
        <v>1</v>
      </c>
      <c r="G333" s="338" t="s">
        <v>171</v>
      </c>
      <c r="H333" s="324">
        <v>299</v>
      </c>
      <c r="I333" s="389">
        <v>0</v>
      </c>
      <c r="J333" s="389">
        <v>0</v>
      </c>
      <c r="K333" s="389">
        <v>0</v>
      </c>
      <c r="L333" s="388">
        <v>0</v>
      </c>
      <c r="M333" s="43"/>
    </row>
    <row r="334" spans="1:13" ht="22.5" hidden="1" customHeight="1">
      <c r="A334" s="336">
        <v>3</v>
      </c>
      <c r="B334" s="337">
        <v>3</v>
      </c>
      <c r="C334" s="337">
        <v>1</v>
      </c>
      <c r="D334" s="337">
        <v>7</v>
      </c>
      <c r="E334" s="337"/>
      <c r="F334" s="339"/>
      <c r="G334" s="338" t="s">
        <v>202</v>
      </c>
      <c r="H334" s="324">
        <v>300</v>
      </c>
      <c r="I334" s="325">
        <f>I335</f>
        <v>0</v>
      </c>
      <c r="J334" s="400">
        <f>J335</f>
        <v>0</v>
      </c>
      <c r="K334" s="326">
        <f>K335</f>
        <v>0</v>
      </c>
      <c r="L334" s="326">
        <f>L335</f>
        <v>0</v>
      </c>
      <c r="M334" s="43"/>
    </row>
    <row r="335" spans="1:13" ht="25.5" hidden="1" customHeight="1">
      <c r="A335" s="336">
        <v>3</v>
      </c>
      <c r="B335" s="337">
        <v>3</v>
      </c>
      <c r="C335" s="337">
        <v>1</v>
      </c>
      <c r="D335" s="337">
        <v>7</v>
      </c>
      <c r="E335" s="337">
        <v>1</v>
      </c>
      <c r="F335" s="339"/>
      <c r="G335" s="338" t="s">
        <v>202</v>
      </c>
      <c r="H335" s="324">
        <v>301</v>
      </c>
      <c r="I335" s="325">
        <f>I336+I337</f>
        <v>0</v>
      </c>
      <c r="J335" s="325">
        <f>J336+J337</f>
        <v>0</v>
      </c>
      <c r="K335" s="325">
        <f>K336+K337</f>
        <v>0</v>
      </c>
      <c r="L335" s="325">
        <f>L336+L337</f>
        <v>0</v>
      </c>
      <c r="M335" s="43"/>
    </row>
    <row r="336" spans="1:13" ht="27" hidden="1" customHeight="1">
      <c r="A336" s="336">
        <v>3</v>
      </c>
      <c r="B336" s="337">
        <v>3</v>
      </c>
      <c r="C336" s="337">
        <v>1</v>
      </c>
      <c r="D336" s="337">
        <v>7</v>
      </c>
      <c r="E336" s="337">
        <v>1</v>
      </c>
      <c r="F336" s="339">
        <v>1</v>
      </c>
      <c r="G336" s="338" t="s">
        <v>203</v>
      </c>
      <c r="H336" s="324">
        <v>302</v>
      </c>
      <c r="I336" s="389">
        <v>0</v>
      </c>
      <c r="J336" s="389">
        <v>0</v>
      </c>
      <c r="K336" s="389">
        <v>0</v>
      </c>
      <c r="L336" s="388">
        <v>0</v>
      </c>
      <c r="M336" s="43"/>
    </row>
    <row r="337" spans="1:16" ht="27.75" hidden="1" customHeight="1">
      <c r="A337" s="336">
        <v>3</v>
      </c>
      <c r="B337" s="337">
        <v>3</v>
      </c>
      <c r="C337" s="337">
        <v>1</v>
      </c>
      <c r="D337" s="337">
        <v>7</v>
      </c>
      <c r="E337" s="337">
        <v>1</v>
      </c>
      <c r="F337" s="339">
        <v>2</v>
      </c>
      <c r="G337" s="338" t="s">
        <v>204</v>
      </c>
      <c r="H337" s="324">
        <v>303</v>
      </c>
      <c r="I337" s="344">
        <v>0</v>
      </c>
      <c r="J337" s="344">
        <v>0</v>
      </c>
      <c r="K337" s="344">
        <v>0</v>
      </c>
      <c r="L337" s="344">
        <v>0</v>
      </c>
      <c r="M337" s="43"/>
    </row>
    <row r="338" spans="1:16" ht="38.25" hidden="1" customHeight="1">
      <c r="A338" s="336">
        <v>3</v>
      </c>
      <c r="B338" s="337">
        <v>3</v>
      </c>
      <c r="C338" s="337">
        <v>2</v>
      </c>
      <c r="D338" s="337"/>
      <c r="E338" s="337"/>
      <c r="F338" s="339"/>
      <c r="G338" s="338" t="s">
        <v>205</v>
      </c>
      <c r="H338" s="324">
        <v>304</v>
      </c>
      <c r="I338" s="325">
        <f>SUM(I339+I348+I352+I356+I360+I363+I366)</f>
        <v>0</v>
      </c>
      <c r="J338" s="400">
        <f>SUM(J339+J348+J352+J356+J360+J363+J366)</f>
        <v>0</v>
      </c>
      <c r="K338" s="326">
        <f>SUM(K339+K348+K352+K356+K360+K363+K366)</f>
        <v>0</v>
      </c>
      <c r="L338" s="326">
        <f>SUM(L339+L348+L352+L356+L360+L363+L366)</f>
        <v>0</v>
      </c>
      <c r="M338" s="43"/>
    </row>
    <row r="339" spans="1:16" ht="30" hidden="1" customHeight="1">
      <c r="A339" s="336">
        <v>3</v>
      </c>
      <c r="B339" s="337">
        <v>3</v>
      </c>
      <c r="C339" s="337">
        <v>2</v>
      </c>
      <c r="D339" s="337">
        <v>1</v>
      </c>
      <c r="E339" s="337"/>
      <c r="F339" s="339"/>
      <c r="G339" s="338" t="s">
        <v>153</v>
      </c>
      <c r="H339" s="324">
        <v>305</v>
      </c>
      <c r="I339" s="325">
        <f>I340</f>
        <v>0</v>
      </c>
      <c r="J339" s="400">
        <f>J340</f>
        <v>0</v>
      </c>
      <c r="K339" s="326">
        <f>K340</f>
        <v>0</v>
      </c>
      <c r="L339" s="326">
        <f>L340</f>
        <v>0</v>
      </c>
      <c r="M339" s="43"/>
    </row>
    <row r="340" spans="1:16" hidden="1">
      <c r="A340" s="340">
        <v>3</v>
      </c>
      <c r="B340" s="336">
        <v>3</v>
      </c>
      <c r="C340" s="337">
        <v>2</v>
      </c>
      <c r="D340" s="338">
        <v>1</v>
      </c>
      <c r="E340" s="336">
        <v>1</v>
      </c>
      <c r="F340" s="339"/>
      <c r="G340" s="338" t="s">
        <v>153</v>
      </c>
      <c r="H340" s="324">
        <v>306</v>
      </c>
      <c r="I340" s="325">
        <f t="shared" ref="I340:P340" si="31">SUM(I341:I341)</f>
        <v>0</v>
      </c>
      <c r="J340" s="325">
        <f t="shared" si="31"/>
        <v>0</v>
      </c>
      <c r="K340" s="325">
        <f t="shared" si="31"/>
        <v>0</v>
      </c>
      <c r="L340" s="325">
        <f t="shared" si="31"/>
        <v>0</v>
      </c>
      <c r="M340" s="402">
        <f t="shared" si="31"/>
        <v>0</v>
      </c>
      <c r="N340" s="402">
        <f t="shared" si="31"/>
        <v>0</v>
      </c>
      <c r="O340" s="402">
        <f t="shared" si="31"/>
        <v>0</v>
      </c>
      <c r="P340" s="402">
        <f t="shared" si="31"/>
        <v>0</v>
      </c>
    </row>
    <row r="341" spans="1:16" ht="27.75" hidden="1" customHeight="1">
      <c r="A341" s="340">
        <v>3</v>
      </c>
      <c r="B341" s="336">
        <v>3</v>
      </c>
      <c r="C341" s="337">
        <v>2</v>
      </c>
      <c r="D341" s="338">
        <v>1</v>
      </c>
      <c r="E341" s="336">
        <v>1</v>
      </c>
      <c r="F341" s="339">
        <v>1</v>
      </c>
      <c r="G341" s="338" t="s">
        <v>154</v>
      </c>
      <c r="H341" s="324">
        <v>307</v>
      </c>
      <c r="I341" s="389">
        <v>0</v>
      </c>
      <c r="J341" s="389">
        <v>0</v>
      </c>
      <c r="K341" s="389">
        <v>0</v>
      </c>
      <c r="L341" s="388">
        <v>0</v>
      </c>
      <c r="M341" s="43"/>
    </row>
    <row r="342" spans="1:16" hidden="1">
      <c r="A342" s="340">
        <v>3</v>
      </c>
      <c r="B342" s="336">
        <v>3</v>
      </c>
      <c r="C342" s="337">
        <v>2</v>
      </c>
      <c r="D342" s="338">
        <v>1</v>
      </c>
      <c r="E342" s="336">
        <v>2</v>
      </c>
      <c r="F342" s="339"/>
      <c r="G342" s="361" t="s">
        <v>177</v>
      </c>
      <c r="H342" s="324">
        <v>308</v>
      </c>
      <c r="I342" s="325">
        <f>SUM(I343:I344)</f>
        <v>0</v>
      </c>
      <c r="J342" s="325">
        <f>SUM(J343:J344)</f>
        <v>0</v>
      </c>
      <c r="K342" s="325">
        <f>SUM(K343:K344)</f>
        <v>0</v>
      </c>
      <c r="L342" s="325">
        <f>SUM(L343:L344)</f>
        <v>0</v>
      </c>
    </row>
    <row r="343" spans="1:16" hidden="1">
      <c r="A343" s="340">
        <v>3</v>
      </c>
      <c r="B343" s="336">
        <v>3</v>
      </c>
      <c r="C343" s="337">
        <v>2</v>
      </c>
      <c r="D343" s="338">
        <v>1</v>
      </c>
      <c r="E343" s="336">
        <v>2</v>
      </c>
      <c r="F343" s="339">
        <v>1</v>
      </c>
      <c r="G343" s="361" t="s">
        <v>156</v>
      </c>
      <c r="H343" s="324">
        <v>309</v>
      </c>
      <c r="I343" s="389">
        <v>0</v>
      </c>
      <c r="J343" s="389">
        <v>0</v>
      </c>
      <c r="K343" s="389">
        <v>0</v>
      </c>
      <c r="L343" s="388">
        <v>0</v>
      </c>
    </row>
    <row r="344" spans="1:16" hidden="1">
      <c r="A344" s="340">
        <v>3</v>
      </c>
      <c r="B344" s="336">
        <v>3</v>
      </c>
      <c r="C344" s="337">
        <v>2</v>
      </c>
      <c r="D344" s="338">
        <v>1</v>
      </c>
      <c r="E344" s="336">
        <v>2</v>
      </c>
      <c r="F344" s="339">
        <v>2</v>
      </c>
      <c r="G344" s="361" t="s">
        <v>157</v>
      </c>
      <c r="H344" s="324">
        <v>310</v>
      </c>
      <c r="I344" s="344">
        <v>0</v>
      </c>
      <c r="J344" s="344">
        <v>0</v>
      </c>
      <c r="K344" s="344">
        <v>0</v>
      </c>
      <c r="L344" s="344">
        <v>0</v>
      </c>
    </row>
    <row r="345" spans="1:16" hidden="1">
      <c r="A345" s="340">
        <v>3</v>
      </c>
      <c r="B345" s="336">
        <v>3</v>
      </c>
      <c r="C345" s="337">
        <v>2</v>
      </c>
      <c r="D345" s="338">
        <v>1</v>
      </c>
      <c r="E345" s="336">
        <v>3</v>
      </c>
      <c r="F345" s="339"/>
      <c r="G345" s="361" t="s">
        <v>158</v>
      </c>
      <c r="H345" s="324">
        <v>311</v>
      </c>
      <c r="I345" s="325">
        <f>SUM(I346:I347)</f>
        <v>0</v>
      </c>
      <c r="J345" s="325">
        <f>SUM(J346:J347)</f>
        <v>0</v>
      </c>
      <c r="K345" s="325">
        <f>SUM(K346:K347)</f>
        <v>0</v>
      </c>
      <c r="L345" s="325">
        <f>SUM(L346:L347)</f>
        <v>0</v>
      </c>
    </row>
    <row r="346" spans="1:16" hidden="1">
      <c r="A346" s="340">
        <v>3</v>
      </c>
      <c r="B346" s="336">
        <v>3</v>
      </c>
      <c r="C346" s="337">
        <v>2</v>
      </c>
      <c r="D346" s="338">
        <v>1</v>
      </c>
      <c r="E346" s="336">
        <v>3</v>
      </c>
      <c r="F346" s="339">
        <v>1</v>
      </c>
      <c r="G346" s="361" t="s">
        <v>159</v>
      </c>
      <c r="H346" s="324">
        <v>312</v>
      </c>
      <c r="I346" s="344">
        <v>0</v>
      </c>
      <c r="J346" s="344">
        <v>0</v>
      </c>
      <c r="K346" s="344">
        <v>0</v>
      </c>
      <c r="L346" s="344">
        <v>0</v>
      </c>
    </row>
    <row r="347" spans="1:16" hidden="1">
      <c r="A347" s="340">
        <v>3</v>
      </c>
      <c r="B347" s="336">
        <v>3</v>
      </c>
      <c r="C347" s="337">
        <v>2</v>
      </c>
      <c r="D347" s="338">
        <v>1</v>
      </c>
      <c r="E347" s="336">
        <v>3</v>
      </c>
      <c r="F347" s="339">
        <v>2</v>
      </c>
      <c r="G347" s="361" t="s">
        <v>178</v>
      </c>
      <c r="H347" s="324">
        <v>313</v>
      </c>
      <c r="I347" s="362">
        <v>0</v>
      </c>
      <c r="J347" s="403">
        <v>0</v>
      </c>
      <c r="K347" s="362">
        <v>0</v>
      </c>
      <c r="L347" s="362">
        <v>0</v>
      </c>
    </row>
    <row r="348" spans="1:16" hidden="1">
      <c r="A348" s="349">
        <v>3</v>
      </c>
      <c r="B348" s="349">
        <v>3</v>
      </c>
      <c r="C348" s="358">
        <v>2</v>
      </c>
      <c r="D348" s="361">
        <v>2</v>
      </c>
      <c r="E348" s="358"/>
      <c r="F348" s="360"/>
      <c r="G348" s="361" t="s">
        <v>191</v>
      </c>
      <c r="H348" s="324">
        <v>314</v>
      </c>
      <c r="I348" s="354">
        <f>I349</f>
        <v>0</v>
      </c>
      <c r="J348" s="404">
        <f>J349</f>
        <v>0</v>
      </c>
      <c r="K348" s="355">
        <f>K349</f>
        <v>0</v>
      </c>
      <c r="L348" s="355">
        <f>L349</f>
        <v>0</v>
      </c>
    </row>
    <row r="349" spans="1:16" hidden="1">
      <c r="A349" s="340">
        <v>3</v>
      </c>
      <c r="B349" s="340">
        <v>3</v>
      </c>
      <c r="C349" s="336">
        <v>2</v>
      </c>
      <c r="D349" s="338">
        <v>2</v>
      </c>
      <c r="E349" s="336">
        <v>1</v>
      </c>
      <c r="F349" s="339"/>
      <c r="G349" s="361" t="s">
        <v>191</v>
      </c>
      <c r="H349" s="324">
        <v>315</v>
      </c>
      <c r="I349" s="325">
        <f>SUM(I350:I351)</f>
        <v>0</v>
      </c>
      <c r="J349" s="367">
        <f>SUM(J350:J351)</f>
        <v>0</v>
      </c>
      <c r="K349" s="326">
        <f>SUM(K350:K351)</f>
        <v>0</v>
      </c>
      <c r="L349" s="326">
        <f>SUM(L350:L351)</f>
        <v>0</v>
      </c>
    </row>
    <row r="350" spans="1:16" hidden="1">
      <c r="A350" s="340">
        <v>3</v>
      </c>
      <c r="B350" s="340">
        <v>3</v>
      </c>
      <c r="C350" s="336">
        <v>2</v>
      </c>
      <c r="D350" s="338">
        <v>2</v>
      </c>
      <c r="E350" s="340">
        <v>1</v>
      </c>
      <c r="F350" s="372">
        <v>1</v>
      </c>
      <c r="G350" s="338" t="s">
        <v>192</v>
      </c>
      <c r="H350" s="324">
        <v>316</v>
      </c>
      <c r="I350" s="344">
        <v>0</v>
      </c>
      <c r="J350" s="344">
        <v>0</v>
      </c>
      <c r="K350" s="344">
        <v>0</v>
      </c>
      <c r="L350" s="344">
        <v>0</v>
      </c>
    </row>
    <row r="351" spans="1:16" hidden="1">
      <c r="A351" s="349">
        <v>3</v>
      </c>
      <c r="B351" s="349">
        <v>3</v>
      </c>
      <c r="C351" s="350">
        <v>2</v>
      </c>
      <c r="D351" s="351">
        <v>2</v>
      </c>
      <c r="E351" s="352">
        <v>1</v>
      </c>
      <c r="F351" s="380">
        <v>2</v>
      </c>
      <c r="G351" s="352" t="s">
        <v>193</v>
      </c>
      <c r="H351" s="324">
        <v>317</v>
      </c>
      <c r="I351" s="344">
        <v>0</v>
      </c>
      <c r="J351" s="344">
        <v>0</v>
      </c>
      <c r="K351" s="344">
        <v>0</v>
      </c>
      <c r="L351" s="344">
        <v>0</v>
      </c>
    </row>
    <row r="352" spans="1:16" ht="23.25" hidden="1" customHeight="1">
      <c r="A352" s="340">
        <v>3</v>
      </c>
      <c r="B352" s="340">
        <v>3</v>
      </c>
      <c r="C352" s="336">
        <v>2</v>
      </c>
      <c r="D352" s="337">
        <v>3</v>
      </c>
      <c r="E352" s="338"/>
      <c r="F352" s="372"/>
      <c r="G352" s="338" t="s">
        <v>194</v>
      </c>
      <c r="H352" s="324">
        <v>318</v>
      </c>
      <c r="I352" s="325">
        <f>I353</f>
        <v>0</v>
      </c>
      <c r="J352" s="367">
        <f>J353</f>
        <v>0</v>
      </c>
      <c r="K352" s="326">
        <f>K353</f>
        <v>0</v>
      </c>
      <c r="L352" s="326">
        <f>L353</f>
        <v>0</v>
      </c>
      <c r="M352" s="43"/>
    </row>
    <row r="353" spans="1:13" ht="27.75" hidden="1" customHeight="1">
      <c r="A353" s="340">
        <v>3</v>
      </c>
      <c r="B353" s="340">
        <v>3</v>
      </c>
      <c r="C353" s="336">
        <v>2</v>
      </c>
      <c r="D353" s="337">
        <v>3</v>
      </c>
      <c r="E353" s="338">
        <v>1</v>
      </c>
      <c r="F353" s="372"/>
      <c r="G353" s="338" t="s">
        <v>194</v>
      </c>
      <c r="H353" s="324">
        <v>319</v>
      </c>
      <c r="I353" s="325">
        <f>I354+I355</f>
        <v>0</v>
      </c>
      <c r="J353" s="325">
        <f>J354+J355</f>
        <v>0</v>
      </c>
      <c r="K353" s="325">
        <f>K354+K355</f>
        <v>0</v>
      </c>
      <c r="L353" s="325">
        <f>L354+L355</f>
        <v>0</v>
      </c>
      <c r="M353" s="43"/>
    </row>
    <row r="354" spans="1:13" ht="28.5" hidden="1" customHeight="1">
      <c r="A354" s="340">
        <v>3</v>
      </c>
      <c r="B354" s="340">
        <v>3</v>
      </c>
      <c r="C354" s="336">
        <v>2</v>
      </c>
      <c r="D354" s="337">
        <v>3</v>
      </c>
      <c r="E354" s="338">
        <v>1</v>
      </c>
      <c r="F354" s="372">
        <v>1</v>
      </c>
      <c r="G354" s="338" t="s">
        <v>195</v>
      </c>
      <c r="H354" s="324">
        <v>320</v>
      </c>
      <c r="I354" s="389">
        <v>0</v>
      </c>
      <c r="J354" s="389">
        <v>0</v>
      </c>
      <c r="K354" s="389">
        <v>0</v>
      </c>
      <c r="L354" s="388">
        <v>0</v>
      </c>
      <c r="M354" s="43"/>
    </row>
    <row r="355" spans="1:13" ht="27.75" hidden="1" customHeight="1">
      <c r="A355" s="340">
        <v>3</v>
      </c>
      <c r="B355" s="340">
        <v>3</v>
      </c>
      <c r="C355" s="336">
        <v>2</v>
      </c>
      <c r="D355" s="337">
        <v>3</v>
      </c>
      <c r="E355" s="338">
        <v>1</v>
      </c>
      <c r="F355" s="372">
        <v>2</v>
      </c>
      <c r="G355" s="338" t="s">
        <v>196</v>
      </c>
      <c r="H355" s="324">
        <v>321</v>
      </c>
      <c r="I355" s="344">
        <v>0</v>
      </c>
      <c r="J355" s="344">
        <v>0</v>
      </c>
      <c r="K355" s="344">
        <v>0</v>
      </c>
      <c r="L355" s="344">
        <v>0</v>
      </c>
      <c r="M355" s="43"/>
    </row>
    <row r="356" spans="1:13" hidden="1">
      <c r="A356" s="340">
        <v>3</v>
      </c>
      <c r="B356" s="340">
        <v>3</v>
      </c>
      <c r="C356" s="336">
        <v>2</v>
      </c>
      <c r="D356" s="337">
        <v>4</v>
      </c>
      <c r="E356" s="337"/>
      <c r="F356" s="339"/>
      <c r="G356" s="338" t="s">
        <v>197</v>
      </c>
      <c r="H356" s="324">
        <v>322</v>
      </c>
      <c r="I356" s="325">
        <f>I357</f>
        <v>0</v>
      </c>
      <c r="J356" s="367">
        <f>J357</f>
        <v>0</v>
      </c>
      <c r="K356" s="326">
        <f>K357</f>
        <v>0</v>
      </c>
      <c r="L356" s="326">
        <f>L357</f>
        <v>0</v>
      </c>
    </row>
    <row r="357" spans="1:13" hidden="1">
      <c r="A357" s="357">
        <v>3</v>
      </c>
      <c r="B357" s="357">
        <v>3</v>
      </c>
      <c r="C357" s="331">
        <v>2</v>
      </c>
      <c r="D357" s="329">
        <v>4</v>
      </c>
      <c r="E357" s="329">
        <v>1</v>
      </c>
      <c r="F357" s="332"/>
      <c r="G357" s="338" t="s">
        <v>197</v>
      </c>
      <c r="H357" s="324">
        <v>323</v>
      </c>
      <c r="I357" s="347">
        <f>SUM(I358:I359)</f>
        <v>0</v>
      </c>
      <c r="J357" s="369">
        <f>SUM(J358:J359)</f>
        <v>0</v>
      </c>
      <c r="K357" s="348">
        <f>SUM(K358:K359)</f>
        <v>0</v>
      </c>
      <c r="L357" s="348">
        <f>SUM(L358:L359)</f>
        <v>0</v>
      </c>
    </row>
    <row r="358" spans="1:13" ht="30.75" hidden="1" customHeight="1">
      <c r="A358" s="340">
        <v>3</v>
      </c>
      <c r="B358" s="340">
        <v>3</v>
      </c>
      <c r="C358" s="336">
        <v>2</v>
      </c>
      <c r="D358" s="337">
        <v>4</v>
      </c>
      <c r="E358" s="337">
        <v>1</v>
      </c>
      <c r="F358" s="339">
        <v>1</v>
      </c>
      <c r="G358" s="338" t="s">
        <v>198</v>
      </c>
      <c r="H358" s="324">
        <v>324</v>
      </c>
      <c r="I358" s="344">
        <v>0</v>
      </c>
      <c r="J358" s="344">
        <v>0</v>
      </c>
      <c r="K358" s="344">
        <v>0</v>
      </c>
      <c r="L358" s="344">
        <v>0</v>
      </c>
      <c r="M358" s="43"/>
    </row>
    <row r="359" spans="1:13" hidden="1">
      <c r="A359" s="340">
        <v>3</v>
      </c>
      <c r="B359" s="340">
        <v>3</v>
      </c>
      <c r="C359" s="336">
        <v>2</v>
      </c>
      <c r="D359" s="337">
        <v>4</v>
      </c>
      <c r="E359" s="337">
        <v>1</v>
      </c>
      <c r="F359" s="339">
        <v>2</v>
      </c>
      <c r="G359" s="338" t="s">
        <v>206</v>
      </c>
      <c r="H359" s="324">
        <v>325</v>
      </c>
      <c r="I359" s="344">
        <v>0</v>
      </c>
      <c r="J359" s="344">
        <v>0</v>
      </c>
      <c r="K359" s="344">
        <v>0</v>
      </c>
      <c r="L359" s="344">
        <v>0</v>
      </c>
    </row>
    <row r="360" spans="1:13" hidden="1">
      <c r="A360" s="340">
        <v>3</v>
      </c>
      <c r="B360" s="340">
        <v>3</v>
      </c>
      <c r="C360" s="336">
        <v>2</v>
      </c>
      <c r="D360" s="337">
        <v>5</v>
      </c>
      <c r="E360" s="337"/>
      <c r="F360" s="339"/>
      <c r="G360" s="338" t="s">
        <v>200</v>
      </c>
      <c r="H360" s="324">
        <v>326</v>
      </c>
      <c r="I360" s="325">
        <f t="shared" ref="I360:L361" si="32">I361</f>
        <v>0</v>
      </c>
      <c r="J360" s="367">
        <f t="shared" si="32"/>
        <v>0</v>
      </c>
      <c r="K360" s="326">
        <f t="shared" si="32"/>
        <v>0</v>
      </c>
      <c r="L360" s="326">
        <f t="shared" si="32"/>
        <v>0</v>
      </c>
    </row>
    <row r="361" spans="1:13" hidden="1">
      <c r="A361" s="357">
        <v>3</v>
      </c>
      <c r="B361" s="357">
        <v>3</v>
      </c>
      <c r="C361" s="331">
        <v>2</v>
      </c>
      <c r="D361" s="329">
        <v>5</v>
      </c>
      <c r="E361" s="329">
        <v>1</v>
      </c>
      <c r="F361" s="332"/>
      <c r="G361" s="338" t="s">
        <v>200</v>
      </c>
      <c r="H361" s="324">
        <v>327</v>
      </c>
      <c r="I361" s="347">
        <f t="shared" si="32"/>
        <v>0</v>
      </c>
      <c r="J361" s="369">
        <f t="shared" si="32"/>
        <v>0</v>
      </c>
      <c r="K361" s="348">
        <f t="shared" si="32"/>
        <v>0</v>
      </c>
      <c r="L361" s="348">
        <f t="shared" si="32"/>
        <v>0</v>
      </c>
    </row>
    <row r="362" spans="1:13" hidden="1">
      <c r="A362" s="340">
        <v>3</v>
      </c>
      <c r="B362" s="340">
        <v>3</v>
      </c>
      <c r="C362" s="336">
        <v>2</v>
      </c>
      <c r="D362" s="337">
        <v>5</v>
      </c>
      <c r="E362" s="337">
        <v>1</v>
      </c>
      <c r="F362" s="339">
        <v>1</v>
      </c>
      <c r="G362" s="338" t="s">
        <v>200</v>
      </c>
      <c r="H362" s="324">
        <v>328</v>
      </c>
      <c r="I362" s="389">
        <v>0</v>
      </c>
      <c r="J362" s="389">
        <v>0</v>
      </c>
      <c r="K362" s="389">
        <v>0</v>
      </c>
      <c r="L362" s="388">
        <v>0</v>
      </c>
    </row>
    <row r="363" spans="1:13" ht="30.75" hidden="1" customHeight="1">
      <c r="A363" s="340">
        <v>3</v>
      </c>
      <c r="B363" s="340">
        <v>3</v>
      </c>
      <c r="C363" s="336">
        <v>2</v>
      </c>
      <c r="D363" s="337">
        <v>6</v>
      </c>
      <c r="E363" s="337"/>
      <c r="F363" s="339"/>
      <c r="G363" s="338" t="s">
        <v>171</v>
      </c>
      <c r="H363" s="324">
        <v>329</v>
      </c>
      <c r="I363" s="325">
        <f t="shared" ref="I363:L364" si="33">I364</f>
        <v>0</v>
      </c>
      <c r="J363" s="367">
        <f t="shared" si="33"/>
        <v>0</v>
      </c>
      <c r="K363" s="326">
        <f t="shared" si="33"/>
        <v>0</v>
      </c>
      <c r="L363" s="326">
        <f t="shared" si="33"/>
        <v>0</v>
      </c>
      <c r="M363" s="43"/>
    </row>
    <row r="364" spans="1:13" ht="25.5" hidden="1" customHeight="1">
      <c r="A364" s="340">
        <v>3</v>
      </c>
      <c r="B364" s="340">
        <v>3</v>
      </c>
      <c r="C364" s="336">
        <v>2</v>
      </c>
      <c r="D364" s="337">
        <v>6</v>
      </c>
      <c r="E364" s="337">
        <v>1</v>
      </c>
      <c r="F364" s="339"/>
      <c r="G364" s="338" t="s">
        <v>171</v>
      </c>
      <c r="H364" s="324">
        <v>330</v>
      </c>
      <c r="I364" s="325">
        <f t="shared" si="33"/>
        <v>0</v>
      </c>
      <c r="J364" s="367">
        <f t="shared" si="33"/>
        <v>0</v>
      </c>
      <c r="K364" s="326">
        <f t="shared" si="33"/>
        <v>0</v>
      </c>
      <c r="L364" s="326">
        <f t="shared" si="33"/>
        <v>0</v>
      </c>
      <c r="M364" s="43"/>
    </row>
    <row r="365" spans="1:13" ht="24" hidden="1" customHeight="1">
      <c r="A365" s="349">
        <v>3</v>
      </c>
      <c r="B365" s="349">
        <v>3</v>
      </c>
      <c r="C365" s="350">
        <v>2</v>
      </c>
      <c r="D365" s="351">
        <v>6</v>
      </c>
      <c r="E365" s="351">
        <v>1</v>
      </c>
      <c r="F365" s="353">
        <v>1</v>
      </c>
      <c r="G365" s="352" t="s">
        <v>171</v>
      </c>
      <c r="H365" s="324">
        <v>331</v>
      </c>
      <c r="I365" s="389">
        <v>0</v>
      </c>
      <c r="J365" s="389">
        <v>0</v>
      </c>
      <c r="K365" s="389">
        <v>0</v>
      </c>
      <c r="L365" s="388">
        <v>0</v>
      </c>
      <c r="M365" s="43"/>
    </row>
    <row r="366" spans="1:13" ht="28.5" hidden="1" customHeight="1">
      <c r="A366" s="340">
        <v>3</v>
      </c>
      <c r="B366" s="340">
        <v>3</v>
      </c>
      <c r="C366" s="336">
        <v>2</v>
      </c>
      <c r="D366" s="337">
        <v>7</v>
      </c>
      <c r="E366" s="337"/>
      <c r="F366" s="339"/>
      <c r="G366" s="338" t="s">
        <v>202</v>
      </c>
      <c r="H366" s="324">
        <v>332</v>
      </c>
      <c r="I366" s="325">
        <f>I367</f>
        <v>0</v>
      </c>
      <c r="J366" s="367">
        <f>J367</f>
        <v>0</v>
      </c>
      <c r="K366" s="326">
        <f>K367</f>
        <v>0</v>
      </c>
      <c r="L366" s="326">
        <f>L367</f>
        <v>0</v>
      </c>
      <c r="M366" s="43"/>
    </row>
    <row r="367" spans="1:13" ht="28.5" hidden="1" customHeight="1">
      <c r="A367" s="349">
        <v>3</v>
      </c>
      <c r="B367" s="349">
        <v>3</v>
      </c>
      <c r="C367" s="350">
        <v>2</v>
      </c>
      <c r="D367" s="351">
        <v>7</v>
      </c>
      <c r="E367" s="351">
        <v>1</v>
      </c>
      <c r="F367" s="353"/>
      <c r="G367" s="338" t="s">
        <v>202</v>
      </c>
      <c r="H367" s="324">
        <v>333</v>
      </c>
      <c r="I367" s="325">
        <f>SUM(I368:I369)</f>
        <v>0</v>
      </c>
      <c r="J367" s="325">
        <f>SUM(J368:J369)</f>
        <v>0</v>
      </c>
      <c r="K367" s="325">
        <f>SUM(K368:K369)</f>
        <v>0</v>
      </c>
      <c r="L367" s="325">
        <f>SUM(L368:L369)</f>
        <v>0</v>
      </c>
      <c r="M367" s="43"/>
    </row>
    <row r="368" spans="1:13" ht="27" hidden="1" customHeight="1">
      <c r="A368" s="340">
        <v>3</v>
      </c>
      <c r="B368" s="340">
        <v>3</v>
      </c>
      <c r="C368" s="336">
        <v>2</v>
      </c>
      <c r="D368" s="337">
        <v>7</v>
      </c>
      <c r="E368" s="337">
        <v>1</v>
      </c>
      <c r="F368" s="339">
        <v>1</v>
      </c>
      <c r="G368" s="338" t="s">
        <v>203</v>
      </c>
      <c r="H368" s="324">
        <v>334</v>
      </c>
      <c r="I368" s="389">
        <v>0</v>
      </c>
      <c r="J368" s="389">
        <v>0</v>
      </c>
      <c r="K368" s="389">
        <v>0</v>
      </c>
      <c r="L368" s="388">
        <v>0</v>
      </c>
      <c r="M368" s="43"/>
    </row>
    <row r="369" spans="1:13" ht="30" hidden="1" customHeight="1">
      <c r="A369" s="340">
        <v>3</v>
      </c>
      <c r="B369" s="340">
        <v>3</v>
      </c>
      <c r="C369" s="336">
        <v>2</v>
      </c>
      <c r="D369" s="337">
        <v>7</v>
      </c>
      <c r="E369" s="337">
        <v>1</v>
      </c>
      <c r="F369" s="339">
        <v>2</v>
      </c>
      <c r="G369" s="338" t="s">
        <v>204</v>
      </c>
      <c r="H369" s="324">
        <v>335</v>
      </c>
      <c r="I369" s="344">
        <v>0</v>
      </c>
      <c r="J369" s="344">
        <v>0</v>
      </c>
      <c r="K369" s="344">
        <v>0</v>
      </c>
      <c r="L369" s="344">
        <v>0</v>
      </c>
      <c r="M369" s="43"/>
    </row>
    <row r="370" spans="1:13" ht="39.75" customHeight="1">
      <c r="A370" s="306"/>
      <c r="B370" s="306"/>
      <c r="C370" s="307"/>
      <c r="D370" s="405"/>
      <c r="E370" s="406"/>
      <c r="F370" s="407"/>
      <c r="G370" s="408" t="s">
        <v>207</v>
      </c>
      <c r="H370" s="324">
        <v>336</v>
      </c>
      <c r="I370" s="377">
        <f>SUM(I35+I186)</f>
        <v>2600</v>
      </c>
      <c r="J370" s="377">
        <f>SUM(J35+J186)</f>
        <v>2600</v>
      </c>
      <c r="K370" s="377">
        <f>SUM(K35+K186)</f>
        <v>2600</v>
      </c>
      <c r="L370" s="377">
        <f>SUM(L35+L186)</f>
        <v>2600</v>
      </c>
      <c r="M370" s="43"/>
    </row>
    <row r="371" spans="1:13" ht="18.75" customHeight="1">
      <c r="G371" s="327"/>
      <c r="H371" s="324"/>
      <c r="I371" s="409"/>
      <c r="J371" s="410"/>
      <c r="K371" s="410"/>
      <c r="L371" s="410"/>
    </row>
    <row r="372" spans="1:13" ht="23.25" customHeight="1">
      <c r="A372" s="510" t="s">
        <v>489</v>
      </c>
      <c r="B372" s="510"/>
      <c r="C372" s="510"/>
      <c r="D372" s="510"/>
      <c r="E372" s="510"/>
      <c r="F372" s="510"/>
      <c r="G372" s="510"/>
      <c r="H372" s="411"/>
      <c r="I372" s="412"/>
      <c r="J372" s="484" t="s">
        <v>475</v>
      </c>
      <c r="K372" s="484"/>
      <c r="L372" s="484"/>
    </row>
    <row r="373" spans="1:13" ht="18.75" customHeight="1">
      <c r="A373" s="413"/>
      <c r="B373" s="413"/>
      <c r="C373" s="413"/>
      <c r="D373" s="505" t="s">
        <v>451</v>
      </c>
      <c r="E373" s="505"/>
      <c r="F373" s="505"/>
      <c r="G373" s="505"/>
      <c r="H373" s="43"/>
      <c r="I373" s="268" t="s">
        <v>208</v>
      </c>
      <c r="K373" s="504" t="s">
        <v>209</v>
      </c>
      <c r="L373" s="504"/>
    </row>
    <row r="374" spans="1:13" ht="12.75" customHeight="1">
      <c r="I374" s="99"/>
      <c r="K374" s="99"/>
      <c r="L374" s="99"/>
    </row>
    <row r="375" spans="1:13" ht="29.25" customHeight="1">
      <c r="A375" s="485" t="s">
        <v>452</v>
      </c>
      <c r="B375" s="485"/>
      <c r="C375" s="485"/>
      <c r="D375" s="485"/>
      <c r="E375" s="485"/>
      <c r="F375" s="485"/>
      <c r="G375" s="485"/>
      <c r="I375" s="99"/>
      <c r="J375" s="486" t="s">
        <v>210</v>
      </c>
      <c r="K375" s="486"/>
      <c r="L375" s="486"/>
    </row>
    <row r="376" spans="1:13" ht="33.75" customHeight="1">
      <c r="D376" s="502" t="s">
        <v>453</v>
      </c>
      <c r="E376" s="503"/>
      <c r="F376" s="503"/>
      <c r="G376" s="503"/>
      <c r="H376" s="414"/>
      <c r="I376" s="100" t="s">
        <v>208</v>
      </c>
      <c r="K376" s="504" t="s">
        <v>209</v>
      </c>
      <c r="L376" s="504"/>
    </row>
    <row r="377" spans="1:13" ht="7.5" customHeight="1"/>
    <row r="378" spans="1:13" ht="8.25" customHeight="1">
      <c r="H378" s="282" t="s">
        <v>454</v>
      </c>
    </row>
  </sheetData>
  <mergeCells count="32">
    <mergeCell ref="A375:G375"/>
    <mergeCell ref="J375:L375"/>
    <mergeCell ref="D376:G376"/>
    <mergeCell ref="K376:L376"/>
    <mergeCell ref="E22:K22"/>
    <mergeCell ref="A23:L23"/>
    <mergeCell ref="A28:I28"/>
    <mergeCell ref="G30:H30"/>
    <mergeCell ref="A32:F33"/>
    <mergeCell ref="G32:G33"/>
    <mergeCell ref="H32:H33"/>
    <mergeCell ref="I32:J32"/>
    <mergeCell ref="K32:K33"/>
    <mergeCell ref="L32:L33"/>
    <mergeCell ref="K373:L373"/>
    <mergeCell ref="D373:G373"/>
    <mergeCell ref="I1:L1"/>
    <mergeCell ref="I2:L2"/>
    <mergeCell ref="A8:L8"/>
    <mergeCell ref="A11:L11"/>
    <mergeCell ref="G13:K13"/>
    <mergeCell ref="A34:F34"/>
    <mergeCell ref="A372:G372"/>
    <mergeCell ref="J372:L372"/>
    <mergeCell ref="A27:I27"/>
    <mergeCell ref="A10:L10"/>
    <mergeCell ref="G15:K15"/>
    <mergeCell ref="G19:K19"/>
    <mergeCell ref="A14:L14"/>
    <mergeCell ref="G16:K16"/>
    <mergeCell ref="B17:L17"/>
    <mergeCell ref="G20:K20"/>
  </mergeCells>
  <pageMargins left="0.23622047244094491" right="0.23622047244094491" top="0.74803149606299213" bottom="0.74803149606299213" header="0.31496062992125984" footer="0.31496062992125984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8"/>
  <sheetViews>
    <sheetView workbookViewId="0">
      <selection activeCell="A8" sqref="A8:L8"/>
    </sheetView>
  </sheetViews>
  <sheetFormatPr defaultColWidth="9.140625" defaultRowHeight="15"/>
  <cols>
    <col min="1" max="4" width="2" style="282" customWidth="1"/>
    <col min="5" max="5" width="2.140625" style="282" customWidth="1"/>
    <col min="6" max="6" width="3.5703125" style="283" customWidth="1"/>
    <col min="7" max="7" width="34.28515625" style="282" customWidth="1"/>
    <col min="8" max="8" width="4.7109375" style="282" customWidth="1"/>
    <col min="9" max="12" width="12.85546875" style="282" customWidth="1"/>
    <col min="13" max="13" width="0.140625" style="282" hidden="1" customWidth="1"/>
    <col min="14" max="14" width="6.140625" style="282" hidden="1" customWidth="1"/>
    <col min="15" max="15" width="8.85546875" style="282" hidden="1" customWidth="1"/>
    <col min="16" max="16" width="9.140625" style="282"/>
    <col min="17" max="17" width="6.140625" style="282" customWidth="1"/>
    <col min="18" max="18" width="9.140625" style="282"/>
    <col min="19" max="16384" width="9.140625" style="43"/>
  </cols>
  <sheetData>
    <row r="1" spans="1:17" ht="24.75" customHeight="1">
      <c r="G1" s="96"/>
      <c r="H1" s="97"/>
      <c r="I1" s="476" t="s">
        <v>437</v>
      </c>
      <c r="J1" s="476"/>
      <c r="K1" s="476"/>
      <c r="L1" s="476"/>
      <c r="M1" s="83"/>
      <c r="N1" s="284"/>
      <c r="O1" s="284"/>
      <c r="P1" s="284"/>
      <c r="Q1" s="284"/>
    </row>
    <row r="2" spans="1:17" ht="22.5" customHeight="1">
      <c r="H2" s="97"/>
      <c r="I2" s="477" t="s">
        <v>438</v>
      </c>
      <c r="J2" s="477"/>
      <c r="K2" s="477"/>
      <c r="L2" s="477"/>
      <c r="M2" s="83"/>
      <c r="N2" s="284"/>
      <c r="O2" s="284"/>
      <c r="P2" s="284"/>
      <c r="Q2" s="285"/>
    </row>
    <row r="3" spans="1:17" ht="13.5" customHeight="1">
      <c r="H3" s="286"/>
      <c r="I3" s="284" t="s">
        <v>439</v>
      </c>
      <c r="J3" s="284"/>
      <c r="K3" s="287"/>
      <c r="L3" s="287"/>
      <c r="M3" s="83"/>
      <c r="N3" s="284"/>
      <c r="O3" s="284"/>
      <c r="P3" s="284"/>
      <c r="Q3" s="288"/>
    </row>
    <row r="4" spans="1:17" ht="6" customHeight="1">
      <c r="G4" s="98" t="s">
        <v>0</v>
      </c>
      <c r="H4" s="97"/>
      <c r="I4" s="43"/>
      <c r="J4" s="287"/>
      <c r="K4" s="287"/>
      <c r="L4" s="287"/>
      <c r="M4" s="83"/>
      <c r="N4" s="267"/>
      <c r="O4" s="267"/>
      <c r="P4" s="284"/>
      <c r="Q4" s="288"/>
    </row>
    <row r="5" spans="1:17" ht="5.25" customHeight="1">
      <c r="H5" s="289"/>
      <c r="I5" s="43"/>
      <c r="J5" s="287"/>
      <c r="K5" s="287"/>
      <c r="L5" s="287"/>
      <c r="M5" s="83"/>
      <c r="N5" s="284"/>
      <c r="O5" s="284"/>
      <c r="P5" s="284"/>
      <c r="Q5" s="288"/>
    </row>
    <row r="6" spans="1:17" ht="3.75" customHeight="1">
      <c r="H6" s="289"/>
      <c r="I6" s="43"/>
      <c r="J6" s="290"/>
      <c r="K6" s="287"/>
      <c r="L6" s="287"/>
      <c r="M6" s="83"/>
      <c r="N6" s="284"/>
      <c r="O6" s="284"/>
      <c r="P6" s="284"/>
    </row>
    <row r="7" spans="1:17" ht="6.75" customHeight="1">
      <c r="H7" s="289"/>
      <c r="I7" s="43"/>
      <c r="K7" s="284"/>
      <c r="L7" s="284"/>
      <c r="M7" s="83"/>
      <c r="N7" s="284"/>
      <c r="O7" s="284"/>
      <c r="P7" s="284"/>
      <c r="Q7" s="291"/>
    </row>
    <row r="8" spans="1:17" ht="18" customHeight="1">
      <c r="A8" s="478" t="s">
        <v>440</v>
      </c>
      <c r="B8" s="478"/>
      <c r="C8" s="478"/>
      <c r="D8" s="478"/>
      <c r="E8" s="478"/>
      <c r="F8" s="478"/>
      <c r="G8" s="478"/>
      <c r="H8" s="478"/>
      <c r="I8" s="478"/>
      <c r="J8" s="478"/>
      <c r="K8" s="478"/>
      <c r="L8" s="478"/>
      <c r="M8" s="292"/>
      <c r="N8" s="292"/>
      <c r="O8" s="292"/>
      <c r="P8" s="292"/>
      <c r="Q8" s="292"/>
    </row>
    <row r="9" spans="1:17" ht="12" customHeight="1">
      <c r="G9" s="292"/>
      <c r="H9" s="291"/>
      <c r="I9" s="291"/>
      <c r="J9" s="293"/>
      <c r="K9" s="293"/>
      <c r="L9" s="269"/>
      <c r="M9" s="83"/>
    </row>
    <row r="10" spans="1:17" ht="18" customHeight="1">
      <c r="A10" s="482" t="s">
        <v>1</v>
      </c>
      <c r="B10" s="482"/>
      <c r="C10" s="482"/>
      <c r="D10" s="482"/>
      <c r="E10" s="482"/>
      <c r="F10" s="482"/>
      <c r="G10" s="482"/>
      <c r="H10" s="482"/>
      <c r="I10" s="482"/>
      <c r="J10" s="482"/>
      <c r="K10" s="482"/>
      <c r="L10" s="482"/>
      <c r="M10" s="83"/>
    </row>
    <row r="11" spans="1:17" ht="18.75" customHeight="1">
      <c r="A11" s="479" t="s">
        <v>2</v>
      </c>
      <c r="B11" s="480"/>
      <c r="C11" s="480"/>
      <c r="D11" s="480"/>
      <c r="E11" s="480"/>
      <c r="F11" s="480"/>
      <c r="G11" s="480"/>
      <c r="H11" s="480"/>
      <c r="I11" s="480"/>
      <c r="J11" s="480"/>
      <c r="K11" s="480"/>
      <c r="L11" s="480"/>
      <c r="M11" s="83"/>
    </row>
    <row r="12" spans="1:17" ht="7.5" customHeight="1">
      <c r="A12" s="294"/>
      <c r="B12" s="295"/>
      <c r="C12" s="295"/>
      <c r="D12" s="295"/>
      <c r="E12" s="295"/>
      <c r="F12" s="295"/>
      <c r="G12" s="295"/>
      <c r="H12" s="295"/>
      <c r="I12" s="295"/>
      <c r="J12" s="295"/>
      <c r="K12" s="295"/>
      <c r="L12" s="295"/>
      <c r="M12" s="83"/>
    </row>
    <row r="13" spans="1:17" ht="14.25" customHeight="1">
      <c r="A13" s="294"/>
      <c r="B13" s="295"/>
      <c r="C13" s="295"/>
      <c r="D13" s="295"/>
      <c r="E13" s="295"/>
      <c r="F13" s="295"/>
      <c r="G13" s="481" t="s">
        <v>3</v>
      </c>
      <c r="H13" s="481"/>
      <c r="I13" s="481"/>
      <c r="J13" s="481"/>
      <c r="K13" s="481"/>
      <c r="L13" s="295"/>
      <c r="M13" s="83"/>
    </row>
    <row r="14" spans="1:17" ht="16.5" customHeight="1">
      <c r="A14" s="471" t="s">
        <v>441</v>
      </c>
      <c r="B14" s="471"/>
      <c r="C14" s="471"/>
      <c r="D14" s="471"/>
      <c r="E14" s="471"/>
      <c r="F14" s="471"/>
      <c r="G14" s="471"/>
      <c r="H14" s="471"/>
      <c r="I14" s="471"/>
      <c r="J14" s="471"/>
      <c r="K14" s="471"/>
      <c r="L14" s="471"/>
      <c r="M14" s="83"/>
      <c r="P14" s="282" t="s">
        <v>12</v>
      </c>
    </row>
    <row r="15" spans="1:17" ht="15.75" customHeight="1">
      <c r="G15" s="475" t="s">
        <v>374</v>
      </c>
      <c r="H15" s="475"/>
      <c r="I15" s="475"/>
      <c r="J15" s="475"/>
      <c r="K15" s="475"/>
      <c r="M15" s="83"/>
    </row>
    <row r="16" spans="1:17" ht="12" customHeight="1">
      <c r="G16" s="472" t="s">
        <v>495</v>
      </c>
      <c r="H16" s="472"/>
      <c r="I16" s="472"/>
      <c r="J16" s="472"/>
      <c r="K16" s="472"/>
    </row>
    <row r="17" spans="1:13" ht="12" customHeight="1">
      <c r="B17" s="471" t="s">
        <v>5</v>
      </c>
      <c r="C17" s="471"/>
      <c r="D17" s="471"/>
      <c r="E17" s="471"/>
      <c r="F17" s="471"/>
      <c r="G17" s="471"/>
      <c r="H17" s="471"/>
      <c r="I17" s="471"/>
      <c r="J17" s="471"/>
      <c r="K17" s="471"/>
      <c r="L17" s="471"/>
    </row>
    <row r="18" spans="1:13" ht="12" customHeight="1"/>
    <row r="19" spans="1:13" ht="12.75" customHeight="1">
      <c r="G19" s="475" t="s">
        <v>494</v>
      </c>
      <c r="H19" s="475"/>
      <c r="I19" s="475"/>
      <c r="J19" s="475"/>
      <c r="K19" s="475"/>
    </row>
    <row r="20" spans="1:13" ht="11.25" customHeight="1">
      <c r="G20" s="473" t="s">
        <v>6</v>
      </c>
      <c r="H20" s="473"/>
      <c r="I20" s="473"/>
      <c r="J20" s="473"/>
      <c r="K20" s="473"/>
    </row>
    <row r="21" spans="1:13" ht="11.25" customHeight="1">
      <c r="G21" s="284"/>
      <c r="H21" s="284"/>
      <c r="I21" s="284"/>
      <c r="J21" s="284"/>
      <c r="K21" s="284"/>
    </row>
    <row r="22" spans="1:13">
      <c r="B22" s="43"/>
      <c r="C22" s="43"/>
      <c r="D22" s="43"/>
      <c r="E22" s="474" t="s">
        <v>214</v>
      </c>
      <c r="F22" s="474"/>
      <c r="G22" s="474"/>
      <c r="H22" s="474"/>
      <c r="I22" s="474"/>
      <c r="J22" s="474"/>
      <c r="K22" s="474"/>
      <c r="L22" s="43"/>
    </row>
    <row r="23" spans="1:13" ht="12" customHeight="1">
      <c r="A23" s="470" t="s">
        <v>7</v>
      </c>
      <c r="B23" s="470"/>
      <c r="C23" s="470"/>
      <c r="D23" s="470"/>
      <c r="E23" s="470"/>
      <c r="F23" s="470"/>
      <c r="G23" s="470"/>
      <c r="H23" s="470"/>
      <c r="I23" s="470"/>
      <c r="J23" s="470"/>
      <c r="K23" s="470"/>
      <c r="L23" s="470"/>
      <c r="M23" s="296"/>
    </row>
    <row r="24" spans="1:13" ht="12" customHeight="1">
      <c r="F24" s="282"/>
      <c r="J24" s="84"/>
      <c r="K24" s="269"/>
      <c r="L24" s="86" t="s">
        <v>8</v>
      </c>
      <c r="M24" s="296"/>
    </row>
    <row r="25" spans="1:13" ht="11.25" customHeight="1">
      <c r="F25" s="282"/>
      <c r="J25" s="297" t="s">
        <v>442</v>
      </c>
      <c r="K25" s="286"/>
      <c r="L25" s="298"/>
      <c r="M25" s="296"/>
    </row>
    <row r="26" spans="1:13" ht="12" customHeight="1">
      <c r="E26" s="284"/>
      <c r="F26" s="299"/>
      <c r="I26" s="300"/>
      <c r="J26" s="300"/>
      <c r="K26" s="301" t="s">
        <v>9</v>
      </c>
      <c r="L26" s="298"/>
      <c r="M26" s="296"/>
    </row>
    <row r="27" spans="1:13" ht="12.75" customHeight="1">
      <c r="A27" s="483" t="s">
        <v>215</v>
      </c>
      <c r="B27" s="483"/>
      <c r="C27" s="483"/>
      <c r="D27" s="483"/>
      <c r="E27" s="483"/>
      <c r="F27" s="483"/>
      <c r="G27" s="483"/>
      <c r="H27" s="483"/>
      <c r="I27" s="483"/>
      <c r="K27" s="301" t="s">
        <v>10</v>
      </c>
      <c r="L27" s="302" t="s">
        <v>11</v>
      </c>
      <c r="M27" s="296"/>
    </row>
    <row r="28" spans="1:13" ht="43.5" customHeight="1">
      <c r="A28" s="483" t="s">
        <v>211</v>
      </c>
      <c r="B28" s="483"/>
      <c r="C28" s="483"/>
      <c r="D28" s="483"/>
      <c r="E28" s="483"/>
      <c r="F28" s="483"/>
      <c r="G28" s="483"/>
      <c r="H28" s="483"/>
      <c r="I28" s="483"/>
      <c r="J28" s="303" t="s">
        <v>13</v>
      </c>
      <c r="K28" s="304" t="s">
        <v>25</v>
      </c>
      <c r="L28" s="298"/>
      <c r="M28" s="296"/>
    </row>
    <row r="29" spans="1:13" ht="12.75" customHeight="1">
      <c r="F29" s="282"/>
      <c r="G29" s="305" t="s">
        <v>14</v>
      </c>
      <c r="H29" s="306" t="s">
        <v>458</v>
      </c>
      <c r="I29" s="307"/>
      <c r="J29" s="308"/>
      <c r="K29" s="298"/>
      <c r="L29" s="298"/>
      <c r="M29" s="296"/>
    </row>
    <row r="30" spans="1:13" ht="13.5" customHeight="1">
      <c r="F30" s="282"/>
      <c r="G30" s="487" t="s">
        <v>15</v>
      </c>
      <c r="H30" s="487"/>
      <c r="I30" s="309" t="s">
        <v>216</v>
      </c>
      <c r="J30" s="310" t="s">
        <v>217</v>
      </c>
      <c r="K30" s="311" t="s">
        <v>217</v>
      </c>
      <c r="L30" s="311" t="s">
        <v>217</v>
      </c>
      <c r="M30" s="296"/>
    </row>
    <row r="31" spans="1:13" ht="14.25" customHeight="1">
      <c r="A31" s="312" t="s">
        <v>459</v>
      </c>
      <c r="B31" s="312"/>
      <c r="C31" s="312"/>
      <c r="D31" s="312"/>
      <c r="E31" s="312"/>
      <c r="F31" s="313"/>
      <c r="G31" s="314"/>
      <c r="I31" s="314"/>
      <c r="J31" s="314"/>
      <c r="K31" s="315"/>
      <c r="L31" s="316" t="s">
        <v>16</v>
      </c>
      <c r="M31" s="317"/>
    </row>
    <row r="32" spans="1:13" ht="24" customHeight="1">
      <c r="A32" s="488" t="s">
        <v>17</v>
      </c>
      <c r="B32" s="489"/>
      <c r="C32" s="489"/>
      <c r="D32" s="489"/>
      <c r="E32" s="489"/>
      <c r="F32" s="489"/>
      <c r="G32" s="492" t="s">
        <v>18</v>
      </c>
      <c r="H32" s="494" t="s">
        <v>19</v>
      </c>
      <c r="I32" s="496" t="s">
        <v>20</v>
      </c>
      <c r="J32" s="497"/>
      <c r="K32" s="506" t="s">
        <v>21</v>
      </c>
      <c r="L32" s="508" t="s">
        <v>22</v>
      </c>
      <c r="M32" s="317"/>
    </row>
    <row r="33" spans="1:18" ht="46.5" customHeight="1">
      <c r="A33" s="490"/>
      <c r="B33" s="491"/>
      <c r="C33" s="491"/>
      <c r="D33" s="491"/>
      <c r="E33" s="491"/>
      <c r="F33" s="491"/>
      <c r="G33" s="493"/>
      <c r="H33" s="495"/>
      <c r="I33" s="318" t="s">
        <v>23</v>
      </c>
      <c r="J33" s="319" t="s">
        <v>24</v>
      </c>
      <c r="K33" s="507"/>
      <c r="L33" s="509"/>
    </row>
    <row r="34" spans="1:18" ht="11.25" customHeight="1">
      <c r="A34" s="498" t="s">
        <v>25</v>
      </c>
      <c r="B34" s="499"/>
      <c r="C34" s="499"/>
      <c r="D34" s="499"/>
      <c r="E34" s="499"/>
      <c r="F34" s="500"/>
      <c r="G34" s="87">
        <v>2</v>
      </c>
      <c r="H34" s="88">
        <v>3</v>
      </c>
      <c r="I34" s="89" t="s">
        <v>26</v>
      </c>
      <c r="J34" s="90" t="s">
        <v>27</v>
      </c>
      <c r="K34" s="91">
        <v>6</v>
      </c>
      <c r="L34" s="91">
        <v>7</v>
      </c>
    </row>
    <row r="35" spans="1:18" s="327" customFormat="1" ht="14.25" customHeight="1">
      <c r="A35" s="320">
        <v>2</v>
      </c>
      <c r="B35" s="320"/>
      <c r="C35" s="321"/>
      <c r="D35" s="322"/>
      <c r="E35" s="320"/>
      <c r="F35" s="323"/>
      <c r="G35" s="322" t="s">
        <v>28</v>
      </c>
      <c r="H35" s="324">
        <v>1</v>
      </c>
      <c r="I35" s="325">
        <f>SUM(I36+I47+I67+I88+I95+I115+I141+I160+I170)</f>
        <v>6100</v>
      </c>
      <c r="J35" s="325">
        <f>SUM(J36+J47+J67+J88+J95+J115+J141+J160+J170)</f>
        <v>6100</v>
      </c>
      <c r="K35" s="326">
        <f>SUM(K36+K47+K67+K88+K95+K115+K141+K160+K170)</f>
        <v>6100</v>
      </c>
      <c r="L35" s="325">
        <f>SUM(L36+L47+L67+L88+L95+L115+L141+L160+L170)</f>
        <v>6100</v>
      </c>
    </row>
    <row r="36" spans="1:18" ht="16.5" customHeight="1">
      <c r="A36" s="320">
        <v>2</v>
      </c>
      <c r="B36" s="328">
        <v>1</v>
      </c>
      <c r="C36" s="329"/>
      <c r="D36" s="330"/>
      <c r="E36" s="331"/>
      <c r="F36" s="332"/>
      <c r="G36" s="333" t="s">
        <v>29</v>
      </c>
      <c r="H36" s="324">
        <v>2</v>
      </c>
      <c r="I36" s="325">
        <f>SUM(I37+I43)</f>
        <v>6100</v>
      </c>
      <c r="J36" s="325">
        <f>SUM(J37+J43)</f>
        <v>6100</v>
      </c>
      <c r="K36" s="334">
        <f>SUM(K37+K43)</f>
        <v>6100</v>
      </c>
      <c r="L36" s="335">
        <f>SUM(L37+L43)</f>
        <v>6100</v>
      </c>
      <c r="M36" s="43"/>
    </row>
    <row r="37" spans="1:18" ht="14.25" customHeight="1">
      <c r="A37" s="336">
        <v>2</v>
      </c>
      <c r="B37" s="336">
        <v>1</v>
      </c>
      <c r="C37" s="337">
        <v>1</v>
      </c>
      <c r="D37" s="338"/>
      <c r="E37" s="336"/>
      <c r="F37" s="339"/>
      <c r="G37" s="338" t="s">
        <v>30</v>
      </c>
      <c r="H37" s="324">
        <v>3</v>
      </c>
      <c r="I37" s="325">
        <f>SUM(I38)</f>
        <v>6100</v>
      </c>
      <c r="J37" s="325">
        <f>SUM(J38)</f>
        <v>6100</v>
      </c>
      <c r="K37" s="326">
        <f>SUM(K38)</f>
        <v>6100</v>
      </c>
      <c r="L37" s="325">
        <f>SUM(L38)</f>
        <v>6100</v>
      </c>
      <c r="M37" s="43"/>
      <c r="Q37" s="43"/>
    </row>
    <row r="38" spans="1:18" ht="13.5" customHeight="1">
      <c r="A38" s="340">
        <v>2</v>
      </c>
      <c r="B38" s="336">
        <v>1</v>
      </c>
      <c r="C38" s="337">
        <v>1</v>
      </c>
      <c r="D38" s="338">
        <v>1</v>
      </c>
      <c r="E38" s="336"/>
      <c r="F38" s="339"/>
      <c r="G38" s="338" t="s">
        <v>30</v>
      </c>
      <c r="H38" s="324">
        <v>4</v>
      </c>
      <c r="I38" s="325">
        <f>SUM(I39+I41)</f>
        <v>6100</v>
      </c>
      <c r="J38" s="325">
        <f t="shared" ref="J38:L39" si="0">SUM(J39)</f>
        <v>6100</v>
      </c>
      <c r="K38" s="325">
        <f t="shared" si="0"/>
        <v>6100</v>
      </c>
      <c r="L38" s="325">
        <f t="shared" si="0"/>
        <v>6100</v>
      </c>
      <c r="M38" s="43"/>
      <c r="Q38" s="341"/>
    </row>
    <row r="39" spans="1:18" ht="14.25" customHeight="1">
      <c r="A39" s="340">
        <v>2</v>
      </c>
      <c r="B39" s="336">
        <v>1</v>
      </c>
      <c r="C39" s="337">
        <v>1</v>
      </c>
      <c r="D39" s="338">
        <v>1</v>
      </c>
      <c r="E39" s="336">
        <v>1</v>
      </c>
      <c r="F39" s="339"/>
      <c r="G39" s="338" t="s">
        <v>31</v>
      </c>
      <c r="H39" s="324">
        <v>5</v>
      </c>
      <c r="I39" s="326">
        <f>SUM(I40)</f>
        <v>6100</v>
      </c>
      <c r="J39" s="326">
        <f t="shared" si="0"/>
        <v>6100</v>
      </c>
      <c r="K39" s="326">
        <f t="shared" si="0"/>
        <v>6100</v>
      </c>
      <c r="L39" s="326">
        <f t="shared" si="0"/>
        <v>6100</v>
      </c>
      <c r="M39" s="43"/>
      <c r="Q39" s="341"/>
    </row>
    <row r="40" spans="1:18" ht="14.25" customHeight="1">
      <c r="A40" s="340">
        <v>2</v>
      </c>
      <c r="B40" s="336">
        <v>1</v>
      </c>
      <c r="C40" s="337">
        <v>1</v>
      </c>
      <c r="D40" s="338">
        <v>1</v>
      </c>
      <c r="E40" s="336">
        <v>1</v>
      </c>
      <c r="F40" s="339">
        <v>1</v>
      </c>
      <c r="G40" s="338" t="s">
        <v>31</v>
      </c>
      <c r="H40" s="324">
        <v>6</v>
      </c>
      <c r="I40" s="342">
        <v>6100</v>
      </c>
      <c r="J40" s="343">
        <v>6100</v>
      </c>
      <c r="K40" s="343">
        <v>6100</v>
      </c>
      <c r="L40" s="343">
        <v>6100</v>
      </c>
      <c r="M40" s="43"/>
      <c r="Q40" s="341"/>
    </row>
    <row r="41" spans="1:18" ht="12.75" hidden="1" customHeight="1">
      <c r="A41" s="340">
        <v>2</v>
      </c>
      <c r="B41" s="336">
        <v>1</v>
      </c>
      <c r="C41" s="337">
        <v>1</v>
      </c>
      <c r="D41" s="338">
        <v>1</v>
      </c>
      <c r="E41" s="336">
        <v>2</v>
      </c>
      <c r="F41" s="339"/>
      <c r="G41" s="338" t="s">
        <v>32</v>
      </c>
      <c r="H41" s="324">
        <v>7</v>
      </c>
      <c r="I41" s="326">
        <f>I42</f>
        <v>0</v>
      </c>
      <c r="J41" s="326">
        <f>J42</f>
        <v>0</v>
      </c>
      <c r="K41" s="326">
        <f>K42</f>
        <v>0</v>
      </c>
      <c r="L41" s="326">
        <f>L42</f>
        <v>0</v>
      </c>
      <c r="M41" s="43"/>
      <c r="Q41" s="341"/>
    </row>
    <row r="42" spans="1:18" ht="12.75" hidden="1" customHeight="1">
      <c r="A42" s="340">
        <v>2</v>
      </c>
      <c r="B42" s="336">
        <v>1</v>
      </c>
      <c r="C42" s="337">
        <v>1</v>
      </c>
      <c r="D42" s="338">
        <v>1</v>
      </c>
      <c r="E42" s="336">
        <v>2</v>
      </c>
      <c r="F42" s="339">
        <v>1</v>
      </c>
      <c r="G42" s="338" t="s">
        <v>32</v>
      </c>
      <c r="H42" s="324">
        <v>8</v>
      </c>
      <c r="I42" s="343">
        <v>0</v>
      </c>
      <c r="J42" s="344">
        <v>0</v>
      </c>
      <c r="K42" s="343">
        <v>0</v>
      </c>
      <c r="L42" s="344">
        <v>0</v>
      </c>
      <c r="M42" s="43"/>
      <c r="Q42" s="341"/>
    </row>
    <row r="43" spans="1:18" ht="13.5" hidden="1" customHeight="1">
      <c r="A43" s="340">
        <v>2</v>
      </c>
      <c r="B43" s="336">
        <v>1</v>
      </c>
      <c r="C43" s="337">
        <v>2</v>
      </c>
      <c r="D43" s="338"/>
      <c r="E43" s="336"/>
      <c r="F43" s="339"/>
      <c r="G43" s="338" t="s">
        <v>33</v>
      </c>
      <c r="H43" s="324">
        <v>9</v>
      </c>
      <c r="I43" s="326">
        <f t="shared" ref="I43:L45" si="1">I44</f>
        <v>0</v>
      </c>
      <c r="J43" s="325">
        <f t="shared" si="1"/>
        <v>0</v>
      </c>
      <c r="K43" s="326">
        <f t="shared" si="1"/>
        <v>0</v>
      </c>
      <c r="L43" s="325">
        <f t="shared" si="1"/>
        <v>0</v>
      </c>
      <c r="M43" s="43"/>
      <c r="Q43" s="341"/>
    </row>
    <row r="44" spans="1:18" hidden="1">
      <c r="A44" s="340">
        <v>2</v>
      </c>
      <c r="B44" s="336">
        <v>1</v>
      </c>
      <c r="C44" s="337">
        <v>2</v>
      </c>
      <c r="D44" s="338">
        <v>1</v>
      </c>
      <c r="E44" s="336"/>
      <c r="F44" s="339"/>
      <c r="G44" s="338" t="s">
        <v>33</v>
      </c>
      <c r="H44" s="324">
        <v>10</v>
      </c>
      <c r="I44" s="326">
        <f t="shared" si="1"/>
        <v>0</v>
      </c>
      <c r="J44" s="325">
        <f t="shared" si="1"/>
        <v>0</v>
      </c>
      <c r="K44" s="325">
        <f t="shared" si="1"/>
        <v>0</v>
      </c>
      <c r="L44" s="325">
        <f t="shared" si="1"/>
        <v>0</v>
      </c>
      <c r="Q44" s="43"/>
    </row>
    <row r="45" spans="1:18" ht="13.5" hidden="1" customHeight="1">
      <c r="A45" s="340">
        <v>2</v>
      </c>
      <c r="B45" s="336">
        <v>1</v>
      </c>
      <c r="C45" s="337">
        <v>2</v>
      </c>
      <c r="D45" s="338">
        <v>1</v>
      </c>
      <c r="E45" s="336">
        <v>1</v>
      </c>
      <c r="F45" s="339"/>
      <c r="G45" s="338" t="s">
        <v>33</v>
      </c>
      <c r="H45" s="324">
        <v>11</v>
      </c>
      <c r="I45" s="325">
        <f t="shared" si="1"/>
        <v>0</v>
      </c>
      <c r="J45" s="325">
        <f t="shared" si="1"/>
        <v>0</v>
      </c>
      <c r="K45" s="325">
        <f t="shared" si="1"/>
        <v>0</v>
      </c>
      <c r="L45" s="325">
        <f t="shared" si="1"/>
        <v>0</v>
      </c>
      <c r="M45" s="43"/>
      <c r="Q45" s="341"/>
    </row>
    <row r="46" spans="1:18" ht="14.25" hidden="1" customHeight="1">
      <c r="A46" s="340">
        <v>2</v>
      </c>
      <c r="B46" s="336">
        <v>1</v>
      </c>
      <c r="C46" s="337">
        <v>2</v>
      </c>
      <c r="D46" s="338">
        <v>1</v>
      </c>
      <c r="E46" s="336">
        <v>1</v>
      </c>
      <c r="F46" s="339">
        <v>1</v>
      </c>
      <c r="G46" s="338" t="s">
        <v>33</v>
      </c>
      <c r="H46" s="324">
        <v>12</v>
      </c>
      <c r="I46" s="344">
        <v>0</v>
      </c>
      <c r="J46" s="343">
        <v>0</v>
      </c>
      <c r="K46" s="343">
        <v>0</v>
      </c>
      <c r="L46" s="343">
        <v>0</v>
      </c>
      <c r="M46" s="43"/>
      <c r="Q46" s="341"/>
    </row>
    <row r="47" spans="1:18" ht="26.25" hidden="1" customHeight="1">
      <c r="A47" s="345">
        <v>2</v>
      </c>
      <c r="B47" s="346">
        <v>2</v>
      </c>
      <c r="C47" s="329"/>
      <c r="D47" s="330"/>
      <c r="E47" s="331"/>
      <c r="F47" s="332"/>
      <c r="G47" s="333" t="s">
        <v>34</v>
      </c>
      <c r="H47" s="324">
        <v>13</v>
      </c>
      <c r="I47" s="347">
        <f t="shared" ref="I47:L49" si="2">I48</f>
        <v>0</v>
      </c>
      <c r="J47" s="348">
        <f t="shared" si="2"/>
        <v>0</v>
      </c>
      <c r="K47" s="347">
        <f t="shared" si="2"/>
        <v>0</v>
      </c>
      <c r="L47" s="347">
        <f t="shared" si="2"/>
        <v>0</v>
      </c>
      <c r="M47" s="43"/>
    </row>
    <row r="48" spans="1:18" ht="27" hidden="1" customHeight="1">
      <c r="A48" s="340">
        <v>2</v>
      </c>
      <c r="B48" s="336">
        <v>2</v>
      </c>
      <c r="C48" s="337">
        <v>1</v>
      </c>
      <c r="D48" s="338"/>
      <c r="E48" s="336"/>
      <c r="F48" s="339"/>
      <c r="G48" s="330" t="s">
        <v>34</v>
      </c>
      <c r="H48" s="324">
        <v>14</v>
      </c>
      <c r="I48" s="325">
        <f t="shared" si="2"/>
        <v>0</v>
      </c>
      <c r="J48" s="326">
        <f t="shared" si="2"/>
        <v>0</v>
      </c>
      <c r="K48" s="325">
        <f t="shared" si="2"/>
        <v>0</v>
      </c>
      <c r="L48" s="326">
        <f t="shared" si="2"/>
        <v>0</v>
      </c>
      <c r="M48" s="43"/>
      <c r="Q48" s="43"/>
      <c r="R48" s="341"/>
    </row>
    <row r="49" spans="1:18" ht="15.75" hidden="1" customHeight="1">
      <c r="A49" s="340">
        <v>2</v>
      </c>
      <c r="B49" s="336">
        <v>2</v>
      </c>
      <c r="C49" s="337">
        <v>1</v>
      </c>
      <c r="D49" s="338">
        <v>1</v>
      </c>
      <c r="E49" s="336"/>
      <c r="F49" s="339"/>
      <c r="G49" s="330" t="s">
        <v>34</v>
      </c>
      <c r="H49" s="324">
        <v>15</v>
      </c>
      <c r="I49" s="325">
        <f t="shared" si="2"/>
        <v>0</v>
      </c>
      <c r="J49" s="326">
        <f t="shared" si="2"/>
        <v>0</v>
      </c>
      <c r="K49" s="335">
        <f t="shared" si="2"/>
        <v>0</v>
      </c>
      <c r="L49" s="335">
        <f t="shared" si="2"/>
        <v>0</v>
      </c>
      <c r="M49" s="43"/>
      <c r="Q49" s="341"/>
      <c r="R49" s="43"/>
    </row>
    <row r="50" spans="1:18" ht="24.75" hidden="1" customHeight="1">
      <c r="A50" s="349">
        <v>2</v>
      </c>
      <c r="B50" s="350">
        <v>2</v>
      </c>
      <c r="C50" s="351">
        <v>1</v>
      </c>
      <c r="D50" s="352">
        <v>1</v>
      </c>
      <c r="E50" s="350">
        <v>1</v>
      </c>
      <c r="F50" s="353"/>
      <c r="G50" s="330" t="s">
        <v>34</v>
      </c>
      <c r="H50" s="324">
        <v>16</v>
      </c>
      <c r="I50" s="354">
        <f>SUM(I51:I66)</f>
        <v>0</v>
      </c>
      <c r="J50" s="354">
        <f>SUM(J51:J66)</f>
        <v>0</v>
      </c>
      <c r="K50" s="355">
        <f>SUM(K51:K66)</f>
        <v>0</v>
      </c>
      <c r="L50" s="355">
        <f>SUM(L51:L66)</f>
        <v>0</v>
      </c>
      <c r="M50" s="43"/>
      <c r="Q50" s="341"/>
      <c r="R50" s="43"/>
    </row>
    <row r="51" spans="1:18" ht="15.75" hidden="1" customHeight="1">
      <c r="A51" s="340">
        <v>2</v>
      </c>
      <c r="B51" s="336">
        <v>2</v>
      </c>
      <c r="C51" s="337">
        <v>1</v>
      </c>
      <c r="D51" s="338">
        <v>1</v>
      </c>
      <c r="E51" s="336">
        <v>1</v>
      </c>
      <c r="F51" s="356">
        <v>1</v>
      </c>
      <c r="G51" s="338" t="s">
        <v>35</v>
      </c>
      <c r="H51" s="324">
        <v>17</v>
      </c>
      <c r="I51" s="343">
        <v>0</v>
      </c>
      <c r="J51" s="343">
        <v>0</v>
      </c>
      <c r="K51" s="343">
        <v>0</v>
      </c>
      <c r="L51" s="343">
        <v>0</v>
      </c>
      <c r="M51" s="43"/>
      <c r="Q51" s="341"/>
      <c r="R51" s="43"/>
    </row>
    <row r="52" spans="1:18" ht="26.25" hidden="1" customHeight="1">
      <c r="A52" s="340">
        <v>2</v>
      </c>
      <c r="B52" s="336">
        <v>2</v>
      </c>
      <c r="C52" s="337">
        <v>1</v>
      </c>
      <c r="D52" s="338">
        <v>1</v>
      </c>
      <c r="E52" s="336">
        <v>1</v>
      </c>
      <c r="F52" s="339">
        <v>2</v>
      </c>
      <c r="G52" s="338" t="s">
        <v>36</v>
      </c>
      <c r="H52" s="324">
        <v>18</v>
      </c>
      <c r="I52" s="343">
        <v>0</v>
      </c>
      <c r="J52" s="343">
        <v>0</v>
      </c>
      <c r="K52" s="343">
        <v>0</v>
      </c>
      <c r="L52" s="343">
        <v>0</v>
      </c>
      <c r="M52" s="43"/>
      <c r="Q52" s="341"/>
      <c r="R52" s="43"/>
    </row>
    <row r="53" spans="1:18" ht="26.25" hidden="1" customHeight="1">
      <c r="A53" s="340">
        <v>2</v>
      </c>
      <c r="B53" s="336">
        <v>2</v>
      </c>
      <c r="C53" s="337">
        <v>1</v>
      </c>
      <c r="D53" s="338">
        <v>1</v>
      </c>
      <c r="E53" s="336">
        <v>1</v>
      </c>
      <c r="F53" s="339">
        <v>5</v>
      </c>
      <c r="G53" s="338" t="s">
        <v>37</v>
      </c>
      <c r="H53" s="324">
        <v>19</v>
      </c>
      <c r="I53" s="343">
        <v>0</v>
      </c>
      <c r="J53" s="343">
        <v>0</v>
      </c>
      <c r="K53" s="343">
        <v>0</v>
      </c>
      <c r="L53" s="343">
        <v>0</v>
      </c>
      <c r="M53" s="43"/>
      <c r="Q53" s="341"/>
      <c r="R53" s="43"/>
    </row>
    <row r="54" spans="1:18" ht="27" hidden="1" customHeight="1">
      <c r="A54" s="340">
        <v>2</v>
      </c>
      <c r="B54" s="336">
        <v>2</v>
      </c>
      <c r="C54" s="337">
        <v>1</v>
      </c>
      <c r="D54" s="338">
        <v>1</v>
      </c>
      <c r="E54" s="336">
        <v>1</v>
      </c>
      <c r="F54" s="339">
        <v>6</v>
      </c>
      <c r="G54" s="338" t="s">
        <v>38</v>
      </c>
      <c r="H54" s="324">
        <v>20</v>
      </c>
      <c r="I54" s="343">
        <v>0</v>
      </c>
      <c r="J54" s="343">
        <v>0</v>
      </c>
      <c r="K54" s="343">
        <v>0</v>
      </c>
      <c r="L54" s="343">
        <v>0</v>
      </c>
      <c r="M54" s="43"/>
      <c r="Q54" s="341"/>
      <c r="R54" s="43"/>
    </row>
    <row r="55" spans="1:18" ht="26.25" hidden="1" customHeight="1">
      <c r="A55" s="357">
        <v>2</v>
      </c>
      <c r="B55" s="331">
        <v>2</v>
      </c>
      <c r="C55" s="329">
        <v>1</v>
      </c>
      <c r="D55" s="330">
        <v>1</v>
      </c>
      <c r="E55" s="331">
        <v>1</v>
      </c>
      <c r="F55" s="332">
        <v>7</v>
      </c>
      <c r="G55" s="330" t="s">
        <v>39</v>
      </c>
      <c r="H55" s="324">
        <v>21</v>
      </c>
      <c r="I55" s="343">
        <v>0</v>
      </c>
      <c r="J55" s="343">
        <v>0</v>
      </c>
      <c r="K55" s="343">
        <v>0</v>
      </c>
      <c r="L55" s="343">
        <v>0</v>
      </c>
      <c r="M55" s="43"/>
      <c r="Q55" s="341"/>
      <c r="R55" s="43"/>
    </row>
    <row r="56" spans="1:18" ht="12" hidden="1" customHeight="1">
      <c r="A56" s="340">
        <v>2</v>
      </c>
      <c r="B56" s="336">
        <v>2</v>
      </c>
      <c r="C56" s="337">
        <v>1</v>
      </c>
      <c r="D56" s="338">
        <v>1</v>
      </c>
      <c r="E56" s="336">
        <v>1</v>
      </c>
      <c r="F56" s="339">
        <v>11</v>
      </c>
      <c r="G56" s="338" t="s">
        <v>40</v>
      </c>
      <c r="H56" s="324">
        <v>22</v>
      </c>
      <c r="I56" s="344">
        <v>0</v>
      </c>
      <c r="J56" s="343">
        <v>0</v>
      </c>
      <c r="K56" s="343">
        <v>0</v>
      </c>
      <c r="L56" s="343">
        <v>0</v>
      </c>
      <c r="M56" s="43"/>
      <c r="Q56" s="341"/>
      <c r="R56" s="43"/>
    </row>
    <row r="57" spans="1:18" ht="15.75" hidden="1" customHeight="1">
      <c r="A57" s="349">
        <v>2</v>
      </c>
      <c r="B57" s="358">
        <v>2</v>
      </c>
      <c r="C57" s="359">
        <v>1</v>
      </c>
      <c r="D57" s="359">
        <v>1</v>
      </c>
      <c r="E57" s="359">
        <v>1</v>
      </c>
      <c r="F57" s="360">
        <v>12</v>
      </c>
      <c r="G57" s="361" t="s">
        <v>41</v>
      </c>
      <c r="H57" s="324">
        <v>23</v>
      </c>
      <c r="I57" s="362">
        <v>0</v>
      </c>
      <c r="J57" s="343">
        <v>0</v>
      </c>
      <c r="K57" s="343">
        <v>0</v>
      </c>
      <c r="L57" s="343">
        <v>0</v>
      </c>
      <c r="M57" s="43"/>
      <c r="Q57" s="341"/>
      <c r="R57" s="43"/>
    </row>
    <row r="58" spans="1:18" ht="25.5" hidden="1" customHeight="1">
      <c r="A58" s="340">
        <v>2</v>
      </c>
      <c r="B58" s="336">
        <v>2</v>
      </c>
      <c r="C58" s="337">
        <v>1</v>
      </c>
      <c r="D58" s="337">
        <v>1</v>
      </c>
      <c r="E58" s="337">
        <v>1</v>
      </c>
      <c r="F58" s="339">
        <v>14</v>
      </c>
      <c r="G58" s="363" t="s">
        <v>42</v>
      </c>
      <c r="H58" s="324">
        <v>24</v>
      </c>
      <c r="I58" s="344">
        <v>0</v>
      </c>
      <c r="J58" s="344">
        <v>0</v>
      </c>
      <c r="K58" s="344">
        <v>0</v>
      </c>
      <c r="L58" s="344">
        <v>0</v>
      </c>
      <c r="M58" s="43"/>
      <c r="Q58" s="341"/>
      <c r="R58" s="43"/>
    </row>
    <row r="59" spans="1:18" ht="27.75" hidden="1" customHeight="1">
      <c r="A59" s="340">
        <v>2</v>
      </c>
      <c r="B59" s="336">
        <v>2</v>
      </c>
      <c r="C59" s="337">
        <v>1</v>
      </c>
      <c r="D59" s="337">
        <v>1</v>
      </c>
      <c r="E59" s="337">
        <v>1</v>
      </c>
      <c r="F59" s="339">
        <v>15</v>
      </c>
      <c r="G59" s="338" t="s">
        <v>43</v>
      </c>
      <c r="H59" s="324">
        <v>25</v>
      </c>
      <c r="I59" s="344">
        <v>0</v>
      </c>
      <c r="J59" s="343">
        <v>0</v>
      </c>
      <c r="K59" s="343">
        <v>0</v>
      </c>
      <c r="L59" s="343">
        <v>0</v>
      </c>
      <c r="M59" s="43"/>
      <c r="Q59" s="341"/>
      <c r="R59" s="43"/>
    </row>
    <row r="60" spans="1:18" ht="15.75" hidden="1" customHeight="1">
      <c r="A60" s="340">
        <v>2</v>
      </c>
      <c r="B60" s="336">
        <v>2</v>
      </c>
      <c r="C60" s="337">
        <v>1</v>
      </c>
      <c r="D60" s="337">
        <v>1</v>
      </c>
      <c r="E60" s="337">
        <v>1</v>
      </c>
      <c r="F60" s="339">
        <v>16</v>
      </c>
      <c r="G60" s="338" t="s">
        <v>44</v>
      </c>
      <c r="H60" s="324">
        <v>26</v>
      </c>
      <c r="I60" s="344">
        <v>0</v>
      </c>
      <c r="J60" s="343">
        <v>0</v>
      </c>
      <c r="K60" s="343">
        <v>0</v>
      </c>
      <c r="L60" s="343">
        <v>0</v>
      </c>
      <c r="M60" s="43"/>
      <c r="Q60" s="341"/>
      <c r="R60" s="43"/>
    </row>
    <row r="61" spans="1:18" ht="27.75" hidden="1" customHeight="1">
      <c r="A61" s="340">
        <v>2</v>
      </c>
      <c r="B61" s="336">
        <v>2</v>
      </c>
      <c r="C61" s="337">
        <v>1</v>
      </c>
      <c r="D61" s="337">
        <v>1</v>
      </c>
      <c r="E61" s="337">
        <v>1</v>
      </c>
      <c r="F61" s="339">
        <v>17</v>
      </c>
      <c r="G61" s="338" t="s">
        <v>45</v>
      </c>
      <c r="H61" s="324">
        <v>27</v>
      </c>
      <c r="I61" s="344">
        <v>0</v>
      </c>
      <c r="J61" s="344">
        <v>0</v>
      </c>
      <c r="K61" s="344">
        <v>0</v>
      </c>
      <c r="L61" s="344">
        <v>0</v>
      </c>
      <c r="M61" s="43"/>
      <c r="Q61" s="341"/>
      <c r="R61" s="43"/>
    </row>
    <row r="62" spans="1:18" ht="14.25" hidden="1" customHeight="1">
      <c r="A62" s="340">
        <v>2</v>
      </c>
      <c r="B62" s="336">
        <v>2</v>
      </c>
      <c r="C62" s="337">
        <v>1</v>
      </c>
      <c r="D62" s="337">
        <v>1</v>
      </c>
      <c r="E62" s="337">
        <v>1</v>
      </c>
      <c r="F62" s="339">
        <v>20</v>
      </c>
      <c r="G62" s="338" t="s">
        <v>46</v>
      </c>
      <c r="H62" s="324">
        <v>28</v>
      </c>
      <c r="I62" s="344">
        <v>0</v>
      </c>
      <c r="J62" s="343">
        <v>0</v>
      </c>
      <c r="K62" s="343">
        <v>0</v>
      </c>
      <c r="L62" s="343">
        <v>0</v>
      </c>
      <c r="M62" s="43"/>
      <c r="Q62" s="341"/>
      <c r="R62" s="43"/>
    </row>
    <row r="63" spans="1:18" ht="27.75" hidden="1" customHeight="1">
      <c r="A63" s="340">
        <v>2</v>
      </c>
      <c r="B63" s="336">
        <v>2</v>
      </c>
      <c r="C63" s="337">
        <v>1</v>
      </c>
      <c r="D63" s="337">
        <v>1</v>
      </c>
      <c r="E63" s="337">
        <v>1</v>
      </c>
      <c r="F63" s="339">
        <v>21</v>
      </c>
      <c r="G63" s="338" t="s">
        <v>47</v>
      </c>
      <c r="H63" s="324">
        <v>29</v>
      </c>
      <c r="I63" s="344">
        <v>0</v>
      </c>
      <c r="J63" s="343">
        <v>0</v>
      </c>
      <c r="K63" s="343">
        <v>0</v>
      </c>
      <c r="L63" s="343">
        <v>0</v>
      </c>
      <c r="M63" s="43"/>
      <c r="Q63" s="341"/>
      <c r="R63" s="43"/>
    </row>
    <row r="64" spans="1:18" ht="12" hidden="1" customHeight="1">
      <c r="A64" s="340">
        <v>2</v>
      </c>
      <c r="B64" s="336">
        <v>2</v>
      </c>
      <c r="C64" s="337">
        <v>1</v>
      </c>
      <c r="D64" s="337">
        <v>1</v>
      </c>
      <c r="E64" s="337">
        <v>1</v>
      </c>
      <c r="F64" s="339">
        <v>22</v>
      </c>
      <c r="G64" s="338" t="s">
        <v>48</v>
      </c>
      <c r="H64" s="324">
        <v>30</v>
      </c>
      <c r="I64" s="344">
        <v>0</v>
      </c>
      <c r="J64" s="343">
        <v>0</v>
      </c>
      <c r="K64" s="343">
        <v>0</v>
      </c>
      <c r="L64" s="343">
        <v>0</v>
      </c>
      <c r="M64" s="43"/>
      <c r="Q64" s="341"/>
      <c r="R64" s="43"/>
    </row>
    <row r="65" spans="1:18" ht="12" hidden="1" customHeight="1">
      <c r="A65" s="340">
        <v>2</v>
      </c>
      <c r="B65" s="336">
        <v>2</v>
      </c>
      <c r="C65" s="337">
        <v>1</v>
      </c>
      <c r="D65" s="337">
        <v>1</v>
      </c>
      <c r="E65" s="337">
        <v>1</v>
      </c>
      <c r="F65" s="339">
        <v>23</v>
      </c>
      <c r="G65" s="338" t="s">
        <v>443</v>
      </c>
      <c r="H65" s="324">
        <v>31</v>
      </c>
      <c r="I65" s="344">
        <v>0</v>
      </c>
      <c r="J65" s="343">
        <v>0</v>
      </c>
      <c r="K65" s="343">
        <v>0</v>
      </c>
      <c r="L65" s="343">
        <v>0</v>
      </c>
      <c r="M65" s="43"/>
      <c r="Q65" s="341"/>
      <c r="R65" s="43"/>
    </row>
    <row r="66" spans="1:18" ht="15" hidden="1" customHeight="1">
      <c r="A66" s="340">
        <v>2</v>
      </c>
      <c r="B66" s="336">
        <v>2</v>
      </c>
      <c r="C66" s="337">
        <v>1</v>
      </c>
      <c r="D66" s="337">
        <v>1</v>
      </c>
      <c r="E66" s="337">
        <v>1</v>
      </c>
      <c r="F66" s="339">
        <v>30</v>
      </c>
      <c r="G66" s="338" t="s">
        <v>49</v>
      </c>
      <c r="H66" s="324">
        <v>32</v>
      </c>
      <c r="I66" s="344">
        <v>0</v>
      </c>
      <c r="J66" s="343">
        <v>0</v>
      </c>
      <c r="K66" s="343">
        <v>0</v>
      </c>
      <c r="L66" s="343">
        <v>0</v>
      </c>
      <c r="M66" s="43"/>
      <c r="Q66" s="341"/>
      <c r="R66" s="43"/>
    </row>
    <row r="67" spans="1:18" ht="14.25" hidden="1" customHeight="1">
      <c r="A67" s="364">
        <v>2</v>
      </c>
      <c r="B67" s="365">
        <v>3</v>
      </c>
      <c r="C67" s="328"/>
      <c r="D67" s="329"/>
      <c r="E67" s="329"/>
      <c r="F67" s="332"/>
      <c r="G67" s="366" t="s">
        <v>50</v>
      </c>
      <c r="H67" s="324">
        <v>33</v>
      </c>
      <c r="I67" s="347">
        <f>I68</f>
        <v>0</v>
      </c>
      <c r="J67" s="347">
        <f>J68</f>
        <v>0</v>
      </c>
      <c r="K67" s="347">
        <f>K68</f>
        <v>0</v>
      </c>
      <c r="L67" s="347">
        <f>L68</f>
        <v>0</v>
      </c>
      <c r="M67" s="43"/>
    </row>
    <row r="68" spans="1:18" ht="13.5" hidden="1" customHeight="1">
      <c r="A68" s="340">
        <v>2</v>
      </c>
      <c r="B68" s="336">
        <v>3</v>
      </c>
      <c r="C68" s="337">
        <v>1</v>
      </c>
      <c r="D68" s="337"/>
      <c r="E68" s="337"/>
      <c r="F68" s="339"/>
      <c r="G68" s="338" t="s">
        <v>51</v>
      </c>
      <c r="H68" s="324">
        <v>34</v>
      </c>
      <c r="I68" s="325">
        <f>SUM(I69+I74+I79)</f>
        <v>0</v>
      </c>
      <c r="J68" s="367">
        <f>SUM(J69+J74+J79)</f>
        <v>0</v>
      </c>
      <c r="K68" s="326">
        <f>SUM(K69+K74+K79)</f>
        <v>0</v>
      </c>
      <c r="L68" s="325">
        <f>SUM(L69+L74+L79)</f>
        <v>0</v>
      </c>
      <c r="M68" s="43"/>
      <c r="Q68" s="43"/>
      <c r="R68" s="341"/>
    </row>
    <row r="69" spans="1:18" ht="15" hidden="1" customHeight="1">
      <c r="A69" s="340">
        <v>2</v>
      </c>
      <c r="B69" s="336">
        <v>3</v>
      </c>
      <c r="C69" s="337">
        <v>1</v>
      </c>
      <c r="D69" s="337">
        <v>1</v>
      </c>
      <c r="E69" s="337"/>
      <c r="F69" s="339"/>
      <c r="G69" s="338" t="s">
        <v>52</v>
      </c>
      <c r="H69" s="324">
        <v>35</v>
      </c>
      <c r="I69" s="325">
        <f>I70</f>
        <v>0</v>
      </c>
      <c r="J69" s="367">
        <f>J70</f>
        <v>0</v>
      </c>
      <c r="K69" s="326">
        <f>K70</f>
        <v>0</v>
      </c>
      <c r="L69" s="325">
        <f>L70</f>
        <v>0</v>
      </c>
      <c r="M69" s="43"/>
      <c r="Q69" s="341"/>
      <c r="R69" s="43"/>
    </row>
    <row r="70" spans="1:18" ht="13.5" hidden="1" customHeight="1">
      <c r="A70" s="340">
        <v>2</v>
      </c>
      <c r="B70" s="336">
        <v>3</v>
      </c>
      <c r="C70" s="337">
        <v>1</v>
      </c>
      <c r="D70" s="337">
        <v>1</v>
      </c>
      <c r="E70" s="337">
        <v>1</v>
      </c>
      <c r="F70" s="339"/>
      <c r="G70" s="338" t="s">
        <v>52</v>
      </c>
      <c r="H70" s="324">
        <v>36</v>
      </c>
      <c r="I70" s="325">
        <f>SUM(I71:I73)</f>
        <v>0</v>
      </c>
      <c r="J70" s="367">
        <f>SUM(J71:J73)</f>
        <v>0</v>
      </c>
      <c r="K70" s="326">
        <f>SUM(K71:K73)</f>
        <v>0</v>
      </c>
      <c r="L70" s="325">
        <f>SUM(L71:L73)</f>
        <v>0</v>
      </c>
      <c r="M70" s="43"/>
      <c r="Q70" s="341"/>
      <c r="R70" s="43"/>
    </row>
    <row r="71" spans="1:18" s="368" customFormat="1" ht="25.5" hidden="1" customHeight="1">
      <c r="A71" s="340">
        <v>2</v>
      </c>
      <c r="B71" s="336">
        <v>3</v>
      </c>
      <c r="C71" s="337">
        <v>1</v>
      </c>
      <c r="D71" s="337">
        <v>1</v>
      </c>
      <c r="E71" s="337">
        <v>1</v>
      </c>
      <c r="F71" s="339">
        <v>1</v>
      </c>
      <c r="G71" s="338" t="s">
        <v>53</v>
      </c>
      <c r="H71" s="324">
        <v>37</v>
      </c>
      <c r="I71" s="344">
        <v>0</v>
      </c>
      <c r="J71" s="344">
        <v>0</v>
      </c>
      <c r="K71" s="344">
        <v>0</v>
      </c>
      <c r="L71" s="344">
        <v>0</v>
      </c>
      <c r="Q71" s="341"/>
      <c r="R71" s="43"/>
    </row>
    <row r="72" spans="1:18" ht="19.5" hidden="1" customHeight="1">
      <c r="A72" s="340">
        <v>2</v>
      </c>
      <c r="B72" s="331">
        <v>3</v>
      </c>
      <c r="C72" s="329">
        <v>1</v>
      </c>
      <c r="D72" s="329">
        <v>1</v>
      </c>
      <c r="E72" s="329">
        <v>1</v>
      </c>
      <c r="F72" s="332">
        <v>2</v>
      </c>
      <c r="G72" s="330" t="s">
        <v>54</v>
      </c>
      <c r="H72" s="324">
        <v>38</v>
      </c>
      <c r="I72" s="342">
        <v>0</v>
      </c>
      <c r="J72" s="342">
        <v>0</v>
      </c>
      <c r="K72" s="342">
        <v>0</v>
      </c>
      <c r="L72" s="342">
        <v>0</v>
      </c>
      <c r="M72" s="43"/>
      <c r="Q72" s="341"/>
      <c r="R72" s="43"/>
    </row>
    <row r="73" spans="1:18" ht="16.5" hidden="1" customHeight="1">
      <c r="A73" s="336">
        <v>2</v>
      </c>
      <c r="B73" s="337">
        <v>3</v>
      </c>
      <c r="C73" s="337">
        <v>1</v>
      </c>
      <c r="D73" s="337">
        <v>1</v>
      </c>
      <c r="E73" s="337">
        <v>1</v>
      </c>
      <c r="F73" s="339">
        <v>3</v>
      </c>
      <c r="G73" s="338" t="s">
        <v>55</v>
      </c>
      <c r="H73" s="324">
        <v>39</v>
      </c>
      <c r="I73" s="344">
        <v>0</v>
      </c>
      <c r="J73" s="344">
        <v>0</v>
      </c>
      <c r="K73" s="344">
        <v>0</v>
      </c>
      <c r="L73" s="344">
        <v>0</v>
      </c>
      <c r="M73" s="43"/>
      <c r="Q73" s="341"/>
      <c r="R73" s="43"/>
    </row>
    <row r="74" spans="1:18" ht="29.25" hidden="1" customHeight="1">
      <c r="A74" s="331">
        <v>2</v>
      </c>
      <c r="B74" s="329">
        <v>3</v>
      </c>
      <c r="C74" s="329">
        <v>1</v>
      </c>
      <c r="D74" s="329">
        <v>2</v>
      </c>
      <c r="E74" s="329"/>
      <c r="F74" s="332"/>
      <c r="G74" s="330" t="s">
        <v>56</v>
      </c>
      <c r="H74" s="324">
        <v>40</v>
      </c>
      <c r="I74" s="347">
        <f>I75</f>
        <v>0</v>
      </c>
      <c r="J74" s="369">
        <f>J75</f>
        <v>0</v>
      </c>
      <c r="K74" s="348">
        <f>K75</f>
        <v>0</v>
      </c>
      <c r="L74" s="348">
        <f>L75</f>
        <v>0</v>
      </c>
      <c r="M74" s="43"/>
      <c r="Q74" s="341"/>
      <c r="R74" s="43"/>
    </row>
    <row r="75" spans="1:18" ht="27" hidden="1" customHeight="1">
      <c r="A75" s="350">
        <v>2</v>
      </c>
      <c r="B75" s="351">
        <v>3</v>
      </c>
      <c r="C75" s="351">
        <v>1</v>
      </c>
      <c r="D75" s="351">
        <v>2</v>
      </c>
      <c r="E75" s="351">
        <v>1</v>
      </c>
      <c r="F75" s="353"/>
      <c r="G75" s="330" t="s">
        <v>56</v>
      </c>
      <c r="H75" s="324">
        <v>41</v>
      </c>
      <c r="I75" s="335">
        <f>SUM(I76:I78)</f>
        <v>0</v>
      </c>
      <c r="J75" s="370">
        <f>SUM(J76:J78)</f>
        <v>0</v>
      </c>
      <c r="K75" s="334">
        <f>SUM(K76:K78)</f>
        <v>0</v>
      </c>
      <c r="L75" s="326">
        <f>SUM(L76:L78)</f>
        <v>0</v>
      </c>
      <c r="M75" s="43"/>
      <c r="Q75" s="341"/>
      <c r="R75" s="43"/>
    </row>
    <row r="76" spans="1:18" s="368" customFormat="1" ht="27" hidden="1" customHeight="1">
      <c r="A76" s="336">
        <v>2</v>
      </c>
      <c r="B76" s="337">
        <v>3</v>
      </c>
      <c r="C76" s="337">
        <v>1</v>
      </c>
      <c r="D76" s="337">
        <v>2</v>
      </c>
      <c r="E76" s="337">
        <v>1</v>
      </c>
      <c r="F76" s="339">
        <v>1</v>
      </c>
      <c r="G76" s="340" t="s">
        <v>53</v>
      </c>
      <c r="H76" s="324">
        <v>42</v>
      </c>
      <c r="I76" s="344">
        <v>0</v>
      </c>
      <c r="J76" s="344">
        <v>0</v>
      </c>
      <c r="K76" s="344">
        <v>0</v>
      </c>
      <c r="L76" s="344">
        <v>0</v>
      </c>
      <c r="Q76" s="341"/>
      <c r="R76" s="43"/>
    </row>
    <row r="77" spans="1:18" ht="16.5" hidden="1" customHeight="1">
      <c r="A77" s="336">
        <v>2</v>
      </c>
      <c r="B77" s="337">
        <v>3</v>
      </c>
      <c r="C77" s="337">
        <v>1</v>
      </c>
      <c r="D77" s="337">
        <v>2</v>
      </c>
      <c r="E77" s="337">
        <v>1</v>
      </c>
      <c r="F77" s="339">
        <v>2</v>
      </c>
      <c r="G77" s="340" t="s">
        <v>54</v>
      </c>
      <c r="H77" s="324">
        <v>43</v>
      </c>
      <c r="I77" s="344">
        <v>0</v>
      </c>
      <c r="J77" s="344">
        <v>0</v>
      </c>
      <c r="K77" s="344">
        <v>0</v>
      </c>
      <c r="L77" s="344">
        <v>0</v>
      </c>
      <c r="M77" s="43"/>
      <c r="Q77" s="341"/>
      <c r="R77" s="43"/>
    </row>
    <row r="78" spans="1:18" ht="15" hidden="1" customHeight="1">
      <c r="A78" s="336">
        <v>2</v>
      </c>
      <c r="B78" s="337">
        <v>3</v>
      </c>
      <c r="C78" s="337">
        <v>1</v>
      </c>
      <c r="D78" s="337">
        <v>2</v>
      </c>
      <c r="E78" s="337">
        <v>1</v>
      </c>
      <c r="F78" s="339">
        <v>3</v>
      </c>
      <c r="G78" s="340" t="s">
        <v>55</v>
      </c>
      <c r="H78" s="324">
        <v>44</v>
      </c>
      <c r="I78" s="344">
        <v>0</v>
      </c>
      <c r="J78" s="344">
        <v>0</v>
      </c>
      <c r="K78" s="344">
        <v>0</v>
      </c>
      <c r="L78" s="344">
        <v>0</v>
      </c>
      <c r="M78" s="43"/>
      <c r="Q78" s="341"/>
      <c r="R78" s="43"/>
    </row>
    <row r="79" spans="1:18" ht="27.75" hidden="1" customHeight="1">
      <c r="A79" s="336">
        <v>2</v>
      </c>
      <c r="B79" s="337">
        <v>3</v>
      </c>
      <c r="C79" s="337">
        <v>1</v>
      </c>
      <c r="D79" s="337">
        <v>3</v>
      </c>
      <c r="E79" s="337"/>
      <c r="F79" s="339"/>
      <c r="G79" s="340" t="s">
        <v>444</v>
      </c>
      <c r="H79" s="324">
        <v>45</v>
      </c>
      <c r="I79" s="325">
        <f>I80</f>
        <v>0</v>
      </c>
      <c r="J79" s="367">
        <f>J80</f>
        <v>0</v>
      </c>
      <c r="K79" s="326">
        <f>K80</f>
        <v>0</v>
      </c>
      <c r="L79" s="326">
        <f>L80</f>
        <v>0</v>
      </c>
      <c r="M79" s="43"/>
      <c r="Q79" s="341"/>
      <c r="R79" s="43"/>
    </row>
    <row r="80" spans="1:18" ht="26.25" hidden="1" customHeight="1">
      <c r="A80" s="336">
        <v>2</v>
      </c>
      <c r="B80" s="337">
        <v>3</v>
      </c>
      <c r="C80" s="337">
        <v>1</v>
      </c>
      <c r="D80" s="337">
        <v>3</v>
      </c>
      <c r="E80" s="337">
        <v>1</v>
      </c>
      <c r="F80" s="339"/>
      <c r="G80" s="340" t="s">
        <v>445</v>
      </c>
      <c r="H80" s="324">
        <v>46</v>
      </c>
      <c r="I80" s="325">
        <f>SUM(I81:I83)</f>
        <v>0</v>
      </c>
      <c r="J80" s="367">
        <f>SUM(J81:J83)</f>
        <v>0</v>
      </c>
      <c r="K80" s="326">
        <f>SUM(K81:K83)</f>
        <v>0</v>
      </c>
      <c r="L80" s="326">
        <f>SUM(L81:L83)</f>
        <v>0</v>
      </c>
      <c r="M80" s="43"/>
      <c r="Q80" s="341"/>
      <c r="R80" s="43"/>
    </row>
    <row r="81" spans="1:18" ht="15" hidden="1" customHeight="1">
      <c r="A81" s="331">
        <v>2</v>
      </c>
      <c r="B81" s="329">
        <v>3</v>
      </c>
      <c r="C81" s="329">
        <v>1</v>
      </c>
      <c r="D81" s="329">
        <v>3</v>
      </c>
      <c r="E81" s="329">
        <v>1</v>
      </c>
      <c r="F81" s="332">
        <v>1</v>
      </c>
      <c r="G81" s="357" t="s">
        <v>57</v>
      </c>
      <c r="H81" s="324">
        <v>47</v>
      </c>
      <c r="I81" s="342">
        <v>0</v>
      </c>
      <c r="J81" s="342">
        <v>0</v>
      </c>
      <c r="K81" s="342">
        <v>0</v>
      </c>
      <c r="L81" s="342">
        <v>0</v>
      </c>
      <c r="M81" s="43"/>
      <c r="Q81" s="341"/>
      <c r="R81" s="43"/>
    </row>
    <row r="82" spans="1:18" ht="16.5" hidden="1" customHeight="1">
      <c r="A82" s="336">
        <v>2</v>
      </c>
      <c r="B82" s="337">
        <v>3</v>
      </c>
      <c r="C82" s="337">
        <v>1</v>
      </c>
      <c r="D82" s="337">
        <v>3</v>
      </c>
      <c r="E82" s="337">
        <v>1</v>
      </c>
      <c r="F82" s="339">
        <v>2</v>
      </c>
      <c r="G82" s="340" t="s">
        <v>58</v>
      </c>
      <c r="H82" s="324">
        <v>48</v>
      </c>
      <c r="I82" s="344">
        <v>0</v>
      </c>
      <c r="J82" s="344">
        <v>0</v>
      </c>
      <c r="K82" s="344">
        <v>0</v>
      </c>
      <c r="L82" s="344">
        <v>0</v>
      </c>
      <c r="M82" s="43"/>
      <c r="Q82" s="341"/>
      <c r="R82" s="43"/>
    </row>
    <row r="83" spans="1:18" ht="17.25" hidden="1" customHeight="1">
      <c r="A83" s="331">
        <v>2</v>
      </c>
      <c r="B83" s="329">
        <v>3</v>
      </c>
      <c r="C83" s="329">
        <v>1</v>
      </c>
      <c r="D83" s="329">
        <v>3</v>
      </c>
      <c r="E83" s="329">
        <v>1</v>
      </c>
      <c r="F83" s="332">
        <v>3</v>
      </c>
      <c r="G83" s="357" t="s">
        <v>59</v>
      </c>
      <c r="H83" s="324">
        <v>49</v>
      </c>
      <c r="I83" s="342">
        <v>0</v>
      </c>
      <c r="J83" s="342">
        <v>0</v>
      </c>
      <c r="K83" s="342">
        <v>0</v>
      </c>
      <c r="L83" s="342">
        <v>0</v>
      </c>
      <c r="M83" s="43"/>
      <c r="Q83" s="341"/>
      <c r="R83" s="43"/>
    </row>
    <row r="84" spans="1:18" ht="12.75" hidden="1" customHeight="1">
      <c r="A84" s="331">
        <v>2</v>
      </c>
      <c r="B84" s="329">
        <v>3</v>
      </c>
      <c r="C84" s="329">
        <v>2</v>
      </c>
      <c r="D84" s="329"/>
      <c r="E84" s="329"/>
      <c r="F84" s="332"/>
      <c r="G84" s="357" t="s">
        <v>60</v>
      </c>
      <c r="H84" s="324">
        <v>50</v>
      </c>
      <c r="I84" s="325">
        <f t="shared" ref="I84:L85" si="3">I85</f>
        <v>0</v>
      </c>
      <c r="J84" s="325">
        <f t="shared" si="3"/>
        <v>0</v>
      </c>
      <c r="K84" s="325">
        <f t="shared" si="3"/>
        <v>0</v>
      </c>
      <c r="L84" s="325">
        <f t="shared" si="3"/>
        <v>0</v>
      </c>
      <c r="M84" s="43"/>
    </row>
    <row r="85" spans="1:18" ht="12" hidden="1" customHeight="1">
      <c r="A85" s="331">
        <v>2</v>
      </c>
      <c r="B85" s="329">
        <v>3</v>
      </c>
      <c r="C85" s="329">
        <v>2</v>
      </c>
      <c r="D85" s="329">
        <v>1</v>
      </c>
      <c r="E85" s="329"/>
      <c r="F85" s="332"/>
      <c r="G85" s="357" t="s">
        <v>60</v>
      </c>
      <c r="H85" s="324">
        <v>51</v>
      </c>
      <c r="I85" s="325">
        <f t="shared" si="3"/>
        <v>0</v>
      </c>
      <c r="J85" s="325">
        <f t="shared" si="3"/>
        <v>0</v>
      </c>
      <c r="K85" s="325">
        <f t="shared" si="3"/>
        <v>0</v>
      </c>
      <c r="L85" s="325">
        <f t="shared" si="3"/>
        <v>0</v>
      </c>
      <c r="M85" s="43"/>
    </row>
    <row r="86" spans="1:18" ht="15.75" hidden="1" customHeight="1">
      <c r="A86" s="331">
        <v>2</v>
      </c>
      <c r="B86" s="329">
        <v>3</v>
      </c>
      <c r="C86" s="329">
        <v>2</v>
      </c>
      <c r="D86" s="329">
        <v>1</v>
      </c>
      <c r="E86" s="329">
        <v>1</v>
      </c>
      <c r="F86" s="332"/>
      <c r="G86" s="357" t="s">
        <v>60</v>
      </c>
      <c r="H86" s="324">
        <v>52</v>
      </c>
      <c r="I86" s="325">
        <f>SUM(I87)</f>
        <v>0</v>
      </c>
      <c r="J86" s="325">
        <f>SUM(J87)</f>
        <v>0</v>
      </c>
      <c r="K86" s="325">
        <f>SUM(K87)</f>
        <v>0</v>
      </c>
      <c r="L86" s="325">
        <f>SUM(L87)</f>
        <v>0</v>
      </c>
      <c r="M86" s="43"/>
    </row>
    <row r="87" spans="1:18" ht="13.5" hidden="1" customHeight="1">
      <c r="A87" s="331">
        <v>2</v>
      </c>
      <c r="B87" s="329">
        <v>3</v>
      </c>
      <c r="C87" s="329">
        <v>2</v>
      </c>
      <c r="D87" s="329">
        <v>1</v>
      </c>
      <c r="E87" s="329">
        <v>1</v>
      </c>
      <c r="F87" s="332">
        <v>1</v>
      </c>
      <c r="G87" s="357" t="s">
        <v>60</v>
      </c>
      <c r="H87" s="324">
        <v>53</v>
      </c>
      <c r="I87" s="344">
        <v>0</v>
      </c>
      <c r="J87" s="344">
        <v>0</v>
      </c>
      <c r="K87" s="344">
        <v>0</v>
      </c>
      <c r="L87" s="344">
        <v>0</v>
      </c>
      <c r="M87" s="43"/>
    </row>
    <row r="88" spans="1:18" ht="16.5" hidden="1" customHeight="1">
      <c r="A88" s="320">
        <v>2</v>
      </c>
      <c r="B88" s="321">
        <v>4</v>
      </c>
      <c r="C88" s="321"/>
      <c r="D88" s="321"/>
      <c r="E88" s="321"/>
      <c r="F88" s="323"/>
      <c r="G88" s="371" t="s">
        <v>61</v>
      </c>
      <c r="H88" s="324">
        <v>54</v>
      </c>
      <c r="I88" s="325">
        <f t="shared" ref="I88:L90" si="4">I89</f>
        <v>0</v>
      </c>
      <c r="J88" s="367">
        <f t="shared" si="4"/>
        <v>0</v>
      </c>
      <c r="K88" s="326">
        <f t="shared" si="4"/>
        <v>0</v>
      </c>
      <c r="L88" s="326">
        <f t="shared" si="4"/>
        <v>0</v>
      </c>
      <c r="M88" s="43"/>
    </row>
    <row r="89" spans="1:18" ht="15.75" hidden="1" customHeight="1">
      <c r="A89" s="336">
        <v>2</v>
      </c>
      <c r="B89" s="337">
        <v>4</v>
      </c>
      <c r="C89" s="337">
        <v>1</v>
      </c>
      <c r="D89" s="337"/>
      <c r="E89" s="337"/>
      <c r="F89" s="339"/>
      <c r="G89" s="340" t="s">
        <v>62</v>
      </c>
      <c r="H89" s="324">
        <v>55</v>
      </c>
      <c r="I89" s="325">
        <f t="shared" si="4"/>
        <v>0</v>
      </c>
      <c r="J89" s="367">
        <f t="shared" si="4"/>
        <v>0</v>
      </c>
      <c r="K89" s="326">
        <f t="shared" si="4"/>
        <v>0</v>
      </c>
      <c r="L89" s="326">
        <f t="shared" si="4"/>
        <v>0</v>
      </c>
      <c r="M89" s="43"/>
    </row>
    <row r="90" spans="1:18" ht="17.25" hidden="1" customHeight="1">
      <c r="A90" s="336">
        <v>2</v>
      </c>
      <c r="B90" s="337">
        <v>4</v>
      </c>
      <c r="C90" s="337">
        <v>1</v>
      </c>
      <c r="D90" s="337">
        <v>1</v>
      </c>
      <c r="E90" s="337"/>
      <c r="F90" s="339"/>
      <c r="G90" s="340" t="s">
        <v>62</v>
      </c>
      <c r="H90" s="324">
        <v>56</v>
      </c>
      <c r="I90" s="325">
        <f t="shared" si="4"/>
        <v>0</v>
      </c>
      <c r="J90" s="367">
        <f t="shared" si="4"/>
        <v>0</v>
      </c>
      <c r="K90" s="326">
        <f t="shared" si="4"/>
        <v>0</v>
      </c>
      <c r="L90" s="326">
        <f t="shared" si="4"/>
        <v>0</v>
      </c>
      <c r="M90" s="43"/>
    </row>
    <row r="91" spans="1:18" ht="18" hidden="1" customHeight="1">
      <c r="A91" s="336">
        <v>2</v>
      </c>
      <c r="B91" s="337">
        <v>4</v>
      </c>
      <c r="C91" s="337">
        <v>1</v>
      </c>
      <c r="D91" s="337">
        <v>1</v>
      </c>
      <c r="E91" s="337">
        <v>1</v>
      </c>
      <c r="F91" s="339"/>
      <c r="G91" s="340" t="s">
        <v>62</v>
      </c>
      <c r="H91" s="324">
        <v>57</v>
      </c>
      <c r="I91" s="325">
        <f>SUM(I92:I94)</f>
        <v>0</v>
      </c>
      <c r="J91" s="367">
        <f>SUM(J92:J94)</f>
        <v>0</v>
      </c>
      <c r="K91" s="326">
        <f>SUM(K92:K94)</f>
        <v>0</v>
      </c>
      <c r="L91" s="326">
        <f>SUM(L92:L94)</f>
        <v>0</v>
      </c>
      <c r="M91" s="43"/>
    </row>
    <row r="92" spans="1:18" ht="14.25" hidden="1" customHeight="1">
      <c r="A92" s="336">
        <v>2</v>
      </c>
      <c r="B92" s="337">
        <v>4</v>
      </c>
      <c r="C92" s="337">
        <v>1</v>
      </c>
      <c r="D92" s="337">
        <v>1</v>
      </c>
      <c r="E92" s="337">
        <v>1</v>
      </c>
      <c r="F92" s="339">
        <v>1</v>
      </c>
      <c r="G92" s="340" t="s">
        <v>63</v>
      </c>
      <c r="H92" s="324">
        <v>58</v>
      </c>
      <c r="I92" s="344">
        <v>0</v>
      </c>
      <c r="J92" s="344">
        <v>0</v>
      </c>
      <c r="K92" s="344">
        <v>0</v>
      </c>
      <c r="L92" s="344">
        <v>0</v>
      </c>
      <c r="M92" s="43"/>
    </row>
    <row r="93" spans="1:18" ht="13.5" hidden="1" customHeight="1">
      <c r="A93" s="336">
        <v>2</v>
      </c>
      <c r="B93" s="336">
        <v>4</v>
      </c>
      <c r="C93" s="336">
        <v>1</v>
      </c>
      <c r="D93" s="337">
        <v>1</v>
      </c>
      <c r="E93" s="337">
        <v>1</v>
      </c>
      <c r="F93" s="372">
        <v>2</v>
      </c>
      <c r="G93" s="338" t="s">
        <v>64</v>
      </c>
      <c r="H93" s="324">
        <v>59</v>
      </c>
      <c r="I93" s="344">
        <v>0</v>
      </c>
      <c r="J93" s="344">
        <v>0</v>
      </c>
      <c r="K93" s="344">
        <v>0</v>
      </c>
      <c r="L93" s="344">
        <v>0</v>
      </c>
      <c r="M93" s="43"/>
    </row>
    <row r="94" spans="1:18" hidden="1">
      <c r="A94" s="336">
        <v>2</v>
      </c>
      <c r="B94" s="337">
        <v>4</v>
      </c>
      <c r="C94" s="336">
        <v>1</v>
      </c>
      <c r="D94" s="337">
        <v>1</v>
      </c>
      <c r="E94" s="337">
        <v>1</v>
      </c>
      <c r="F94" s="372">
        <v>3</v>
      </c>
      <c r="G94" s="338" t="s">
        <v>65</v>
      </c>
      <c r="H94" s="324">
        <v>60</v>
      </c>
      <c r="I94" s="344">
        <v>0</v>
      </c>
      <c r="J94" s="344">
        <v>0</v>
      </c>
      <c r="K94" s="344">
        <v>0</v>
      </c>
      <c r="L94" s="344">
        <v>0</v>
      </c>
    </row>
    <row r="95" spans="1:18" hidden="1">
      <c r="A95" s="320">
        <v>2</v>
      </c>
      <c r="B95" s="321">
        <v>5</v>
      </c>
      <c r="C95" s="320"/>
      <c r="D95" s="321"/>
      <c r="E95" s="321"/>
      <c r="F95" s="373"/>
      <c r="G95" s="322" t="s">
        <v>66</v>
      </c>
      <c r="H95" s="324">
        <v>61</v>
      </c>
      <c r="I95" s="325">
        <f>SUM(I96+I101+I106)</f>
        <v>0</v>
      </c>
      <c r="J95" s="367">
        <f>SUM(J96+J101+J106)</f>
        <v>0</v>
      </c>
      <c r="K95" s="326">
        <f>SUM(K96+K101+K106)</f>
        <v>0</v>
      </c>
      <c r="L95" s="326">
        <f>SUM(L96+L101+L106)</f>
        <v>0</v>
      </c>
    </row>
    <row r="96" spans="1:18" hidden="1">
      <c r="A96" s="331">
        <v>2</v>
      </c>
      <c r="B96" s="329">
        <v>5</v>
      </c>
      <c r="C96" s="331">
        <v>1</v>
      </c>
      <c r="D96" s="329"/>
      <c r="E96" s="329"/>
      <c r="F96" s="374"/>
      <c r="G96" s="330" t="s">
        <v>67</v>
      </c>
      <c r="H96" s="324">
        <v>62</v>
      </c>
      <c r="I96" s="347">
        <f t="shared" ref="I96:L97" si="5">I97</f>
        <v>0</v>
      </c>
      <c r="J96" s="369">
        <f t="shared" si="5"/>
        <v>0</v>
      </c>
      <c r="K96" s="348">
        <f t="shared" si="5"/>
        <v>0</v>
      </c>
      <c r="L96" s="348">
        <f t="shared" si="5"/>
        <v>0</v>
      </c>
    </row>
    <row r="97" spans="1:13" hidden="1">
      <c r="A97" s="336">
        <v>2</v>
      </c>
      <c r="B97" s="337">
        <v>5</v>
      </c>
      <c r="C97" s="336">
        <v>1</v>
      </c>
      <c r="D97" s="337">
        <v>1</v>
      </c>
      <c r="E97" s="337"/>
      <c r="F97" s="372"/>
      <c r="G97" s="338" t="s">
        <v>67</v>
      </c>
      <c r="H97" s="324">
        <v>63</v>
      </c>
      <c r="I97" s="325">
        <f t="shared" si="5"/>
        <v>0</v>
      </c>
      <c r="J97" s="367">
        <f t="shared" si="5"/>
        <v>0</v>
      </c>
      <c r="K97" s="326">
        <f t="shared" si="5"/>
        <v>0</v>
      </c>
      <c r="L97" s="326">
        <f t="shared" si="5"/>
        <v>0</v>
      </c>
    </row>
    <row r="98" spans="1:13" hidden="1">
      <c r="A98" s="336">
        <v>2</v>
      </c>
      <c r="B98" s="337">
        <v>5</v>
      </c>
      <c r="C98" s="336">
        <v>1</v>
      </c>
      <c r="D98" s="337">
        <v>1</v>
      </c>
      <c r="E98" s="337">
        <v>1</v>
      </c>
      <c r="F98" s="372"/>
      <c r="G98" s="338" t="s">
        <v>67</v>
      </c>
      <c r="H98" s="324">
        <v>64</v>
      </c>
      <c r="I98" s="325">
        <f>SUM(I99:I100)</f>
        <v>0</v>
      </c>
      <c r="J98" s="367">
        <f>SUM(J99:J100)</f>
        <v>0</v>
      </c>
      <c r="K98" s="326">
        <f>SUM(K99:K100)</f>
        <v>0</v>
      </c>
      <c r="L98" s="326">
        <f>SUM(L99:L100)</f>
        <v>0</v>
      </c>
    </row>
    <row r="99" spans="1:13" ht="25.5" hidden="1" customHeight="1">
      <c r="A99" s="336">
        <v>2</v>
      </c>
      <c r="B99" s="337">
        <v>5</v>
      </c>
      <c r="C99" s="336">
        <v>1</v>
      </c>
      <c r="D99" s="337">
        <v>1</v>
      </c>
      <c r="E99" s="337">
        <v>1</v>
      </c>
      <c r="F99" s="372">
        <v>1</v>
      </c>
      <c r="G99" s="338" t="s">
        <v>68</v>
      </c>
      <c r="H99" s="324">
        <v>65</v>
      </c>
      <c r="I99" s="344">
        <v>0</v>
      </c>
      <c r="J99" s="344">
        <v>0</v>
      </c>
      <c r="K99" s="344">
        <v>0</v>
      </c>
      <c r="L99" s="344">
        <v>0</v>
      </c>
      <c r="M99" s="43"/>
    </row>
    <row r="100" spans="1:13" ht="15.75" hidden="1" customHeight="1">
      <c r="A100" s="336">
        <v>2</v>
      </c>
      <c r="B100" s="337">
        <v>5</v>
      </c>
      <c r="C100" s="336">
        <v>1</v>
      </c>
      <c r="D100" s="337">
        <v>1</v>
      </c>
      <c r="E100" s="337">
        <v>1</v>
      </c>
      <c r="F100" s="372">
        <v>2</v>
      </c>
      <c r="G100" s="338" t="s">
        <v>69</v>
      </c>
      <c r="H100" s="324">
        <v>66</v>
      </c>
      <c r="I100" s="344">
        <v>0</v>
      </c>
      <c r="J100" s="344">
        <v>0</v>
      </c>
      <c r="K100" s="344">
        <v>0</v>
      </c>
      <c r="L100" s="344">
        <v>0</v>
      </c>
      <c r="M100" s="43"/>
    </row>
    <row r="101" spans="1:13" ht="12" hidden="1" customHeight="1">
      <c r="A101" s="336">
        <v>2</v>
      </c>
      <c r="B101" s="337">
        <v>5</v>
      </c>
      <c r="C101" s="336">
        <v>2</v>
      </c>
      <c r="D101" s="337"/>
      <c r="E101" s="337"/>
      <c r="F101" s="372"/>
      <c r="G101" s="338" t="s">
        <v>70</v>
      </c>
      <c r="H101" s="324">
        <v>67</v>
      </c>
      <c r="I101" s="325">
        <f t="shared" ref="I101:L102" si="6">I102</f>
        <v>0</v>
      </c>
      <c r="J101" s="367">
        <f t="shared" si="6"/>
        <v>0</v>
      </c>
      <c r="K101" s="326">
        <f t="shared" si="6"/>
        <v>0</v>
      </c>
      <c r="L101" s="325">
        <f t="shared" si="6"/>
        <v>0</v>
      </c>
      <c r="M101" s="43"/>
    </row>
    <row r="102" spans="1:13" ht="15.75" hidden="1" customHeight="1">
      <c r="A102" s="340">
        <v>2</v>
      </c>
      <c r="B102" s="336">
        <v>5</v>
      </c>
      <c r="C102" s="337">
        <v>2</v>
      </c>
      <c r="D102" s="338">
        <v>1</v>
      </c>
      <c r="E102" s="336"/>
      <c r="F102" s="372"/>
      <c r="G102" s="338" t="s">
        <v>70</v>
      </c>
      <c r="H102" s="324">
        <v>68</v>
      </c>
      <c r="I102" s="325">
        <f t="shared" si="6"/>
        <v>0</v>
      </c>
      <c r="J102" s="367">
        <f t="shared" si="6"/>
        <v>0</v>
      </c>
      <c r="K102" s="326">
        <f t="shared" si="6"/>
        <v>0</v>
      </c>
      <c r="L102" s="325">
        <f t="shared" si="6"/>
        <v>0</v>
      </c>
      <c r="M102" s="43"/>
    </row>
    <row r="103" spans="1:13" ht="15" hidden="1" customHeight="1">
      <c r="A103" s="340">
        <v>2</v>
      </c>
      <c r="B103" s="336">
        <v>5</v>
      </c>
      <c r="C103" s="337">
        <v>2</v>
      </c>
      <c r="D103" s="338">
        <v>1</v>
      </c>
      <c r="E103" s="336">
        <v>1</v>
      </c>
      <c r="F103" s="372"/>
      <c r="G103" s="338" t="s">
        <v>70</v>
      </c>
      <c r="H103" s="324">
        <v>69</v>
      </c>
      <c r="I103" s="325">
        <f>SUM(I104:I105)</f>
        <v>0</v>
      </c>
      <c r="J103" s="367">
        <f>SUM(J104:J105)</f>
        <v>0</v>
      </c>
      <c r="K103" s="326">
        <f>SUM(K104:K105)</f>
        <v>0</v>
      </c>
      <c r="L103" s="325">
        <f>SUM(L104:L105)</f>
        <v>0</v>
      </c>
      <c r="M103" s="43"/>
    </row>
    <row r="104" spans="1:13" ht="25.5" hidden="1" customHeight="1">
      <c r="A104" s="340">
        <v>2</v>
      </c>
      <c r="B104" s="336">
        <v>5</v>
      </c>
      <c r="C104" s="337">
        <v>2</v>
      </c>
      <c r="D104" s="338">
        <v>1</v>
      </c>
      <c r="E104" s="336">
        <v>1</v>
      </c>
      <c r="F104" s="372">
        <v>1</v>
      </c>
      <c r="G104" s="338" t="s">
        <v>71</v>
      </c>
      <c r="H104" s="324">
        <v>70</v>
      </c>
      <c r="I104" s="344">
        <v>0</v>
      </c>
      <c r="J104" s="344">
        <v>0</v>
      </c>
      <c r="K104" s="344">
        <v>0</v>
      </c>
      <c r="L104" s="344">
        <v>0</v>
      </c>
      <c r="M104" s="43"/>
    </row>
    <row r="105" spans="1:13" ht="25.5" hidden="1" customHeight="1">
      <c r="A105" s="340">
        <v>2</v>
      </c>
      <c r="B105" s="336">
        <v>5</v>
      </c>
      <c r="C105" s="337">
        <v>2</v>
      </c>
      <c r="D105" s="338">
        <v>1</v>
      </c>
      <c r="E105" s="336">
        <v>1</v>
      </c>
      <c r="F105" s="372">
        <v>2</v>
      </c>
      <c r="G105" s="338" t="s">
        <v>72</v>
      </c>
      <c r="H105" s="324">
        <v>71</v>
      </c>
      <c r="I105" s="344">
        <v>0</v>
      </c>
      <c r="J105" s="344">
        <v>0</v>
      </c>
      <c r="K105" s="344">
        <v>0</v>
      </c>
      <c r="L105" s="344">
        <v>0</v>
      </c>
      <c r="M105" s="43"/>
    </row>
    <row r="106" spans="1:13" ht="28.5" hidden="1" customHeight="1">
      <c r="A106" s="340">
        <v>2</v>
      </c>
      <c r="B106" s="336">
        <v>5</v>
      </c>
      <c r="C106" s="337">
        <v>3</v>
      </c>
      <c r="D106" s="338"/>
      <c r="E106" s="336"/>
      <c r="F106" s="372"/>
      <c r="G106" s="338" t="s">
        <v>73</v>
      </c>
      <c r="H106" s="324">
        <v>72</v>
      </c>
      <c r="I106" s="325">
        <f>I107+I111</f>
        <v>0</v>
      </c>
      <c r="J106" s="325">
        <f>J107+J111</f>
        <v>0</v>
      </c>
      <c r="K106" s="325">
        <f>K107+K111</f>
        <v>0</v>
      </c>
      <c r="L106" s="325">
        <f>L107+L111</f>
        <v>0</v>
      </c>
      <c r="M106" s="43"/>
    </row>
    <row r="107" spans="1:13" ht="27" hidden="1" customHeight="1">
      <c r="A107" s="340">
        <v>2</v>
      </c>
      <c r="B107" s="336">
        <v>5</v>
      </c>
      <c r="C107" s="337">
        <v>3</v>
      </c>
      <c r="D107" s="338">
        <v>1</v>
      </c>
      <c r="E107" s="336"/>
      <c r="F107" s="372"/>
      <c r="G107" s="338" t="s">
        <v>74</v>
      </c>
      <c r="H107" s="324">
        <v>73</v>
      </c>
      <c r="I107" s="325">
        <f>I108</f>
        <v>0</v>
      </c>
      <c r="J107" s="367">
        <f>J108</f>
        <v>0</v>
      </c>
      <c r="K107" s="326">
        <f>K108</f>
        <v>0</v>
      </c>
      <c r="L107" s="325">
        <f>L108</f>
        <v>0</v>
      </c>
      <c r="M107" s="43"/>
    </row>
    <row r="108" spans="1:13" ht="30" hidden="1" customHeight="1">
      <c r="A108" s="349">
        <v>2</v>
      </c>
      <c r="B108" s="350">
        <v>5</v>
      </c>
      <c r="C108" s="351">
        <v>3</v>
      </c>
      <c r="D108" s="352">
        <v>1</v>
      </c>
      <c r="E108" s="350">
        <v>1</v>
      </c>
      <c r="F108" s="375"/>
      <c r="G108" s="352" t="s">
        <v>74</v>
      </c>
      <c r="H108" s="324">
        <v>74</v>
      </c>
      <c r="I108" s="335">
        <f>SUM(I109:I110)</f>
        <v>0</v>
      </c>
      <c r="J108" s="370">
        <f>SUM(J109:J110)</f>
        <v>0</v>
      </c>
      <c r="K108" s="334">
        <f>SUM(K109:K110)</f>
        <v>0</v>
      </c>
      <c r="L108" s="335">
        <f>SUM(L109:L110)</f>
        <v>0</v>
      </c>
      <c r="M108" s="43"/>
    </row>
    <row r="109" spans="1:13" ht="26.25" hidden="1" customHeight="1">
      <c r="A109" s="340">
        <v>2</v>
      </c>
      <c r="B109" s="336">
        <v>5</v>
      </c>
      <c r="C109" s="337">
        <v>3</v>
      </c>
      <c r="D109" s="338">
        <v>1</v>
      </c>
      <c r="E109" s="336">
        <v>1</v>
      </c>
      <c r="F109" s="372">
        <v>1</v>
      </c>
      <c r="G109" s="338" t="s">
        <v>74</v>
      </c>
      <c r="H109" s="324">
        <v>75</v>
      </c>
      <c r="I109" s="344">
        <v>0</v>
      </c>
      <c r="J109" s="344">
        <v>0</v>
      </c>
      <c r="K109" s="344">
        <v>0</v>
      </c>
      <c r="L109" s="344">
        <v>0</v>
      </c>
      <c r="M109" s="43"/>
    </row>
    <row r="110" spans="1:13" ht="26.25" hidden="1" customHeight="1">
      <c r="A110" s="349">
        <v>2</v>
      </c>
      <c r="B110" s="350">
        <v>5</v>
      </c>
      <c r="C110" s="351">
        <v>3</v>
      </c>
      <c r="D110" s="352">
        <v>1</v>
      </c>
      <c r="E110" s="350">
        <v>1</v>
      </c>
      <c r="F110" s="375">
        <v>2</v>
      </c>
      <c r="G110" s="352" t="s">
        <v>75</v>
      </c>
      <c r="H110" s="324">
        <v>76</v>
      </c>
      <c r="I110" s="344">
        <v>0</v>
      </c>
      <c r="J110" s="344">
        <v>0</v>
      </c>
      <c r="K110" s="344">
        <v>0</v>
      </c>
      <c r="L110" s="344">
        <v>0</v>
      </c>
      <c r="M110" s="43"/>
    </row>
    <row r="111" spans="1:13" ht="27.75" hidden="1" customHeight="1">
      <c r="A111" s="349">
        <v>2</v>
      </c>
      <c r="B111" s="350">
        <v>5</v>
      </c>
      <c r="C111" s="351">
        <v>3</v>
      </c>
      <c r="D111" s="352">
        <v>2</v>
      </c>
      <c r="E111" s="350"/>
      <c r="F111" s="375"/>
      <c r="G111" s="352" t="s">
        <v>76</v>
      </c>
      <c r="H111" s="324">
        <v>77</v>
      </c>
      <c r="I111" s="335">
        <f>I112</f>
        <v>0</v>
      </c>
      <c r="J111" s="335">
        <f>J112</f>
        <v>0</v>
      </c>
      <c r="K111" s="335">
        <f>K112</f>
        <v>0</v>
      </c>
      <c r="L111" s="335">
        <f>L112</f>
        <v>0</v>
      </c>
      <c r="M111" s="43"/>
    </row>
    <row r="112" spans="1:13" ht="25.5" hidden="1" customHeight="1">
      <c r="A112" s="349">
        <v>2</v>
      </c>
      <c r="B112" s="350">
        <v>5</v>
      </c>
      <c r="C112" s="351">
        <v>3</v>
      </c>
      <c r="D112" s="352">
        <v>2</v>
      </c>
      <c r="E112" s="350">
        <v>1</v>
      </c>
      <c r="F112" s="375"/>
      <c r="G112" s="352" t="s">
        <v>76</v>
      </c>
      <c r="H112" s="324">
        <v>78</v>
      </c>
      <c r="I112" s="335">
        <f>SUM(I113:I114)</f>
        <v>0</v>
      </c>
      <c r="J112" s="335">
        <f>SUM(J113:J114)</f>
        <v>0</v>
      </c>
      <c r="K112" s="335">
        <f>SUM(K113:K114)</f>
        <v>0</v>
      </c>
      <c r="L112" s="335">
        <f>SUM(L113:L114)</f>
        <v>0</v>
      </c>
      <c r="M112" s="43"/>
    </row>
    <row r="113" spans="1:13" ht="30" hidden="1" customHeight="1">
      <c r="A113" s="349">
        <v>2</v>
      </c>
      <c r="B113" s="350">
        <v>5</v>
      </c>
      <c r="C113" s="351">
        <v>3</v>
      </c>
      <c r="D113" s="352">
        <v>2</v>
      </c>
      <c r="E113" s="350">
        <v>1</v>
      </c>
      <c r="F113" s="375">
        <v>1</v>
      </c>
      <c r="G113" s="352" t="s">
        <v>76</v>
      </c>
      <c r="H113" s="324">
        <v>79</v>
      </c>
      <c r="I113" s="344">
        <v>0</v>
      </c>
      <c r="J113" s="344">
        <v>0</v>
      </c>
      <c r="K113" s="344">
        <v>0</v>
      </c>
      <c r="L113" s="344">
        <v>0</v>
      </c>
      <c r="M113" s="43"/>
    </row>
    <row r="114" spans="1:13" ht="18" hidden="1" customHeight="1">
      <c r="A114" s="349">
        <v>2</v>
      </c>
      <c r="B114" s="350">
        <v>5</v>
      </c>
      <c r="C114" s="351">
        <v>3</v>
      </c>
      <c r="D114" s="352">
        <v>2</v>
      </c>
      <c r="E114" s="350">
        <v>1</v>
      </c>
      <c r="F114" s="375">
        <v>2</v>
      </c>
      <c r="G114" s="352" t="s">
        <v>77</v>
      </c>
      <c r="H114" s="324">
        <v>80</v>
      </c>
      <c r="I114" s="344">
        <v>0</v>
      </c>
      <c r="J114" s="344">
        <v>0</v>
      </c>
      <c r="K114" s="344">
        <v>0</v>
      </c>
      <c r="L114" s="344">
        <v>0</v>
      </c>
      <c r="M114" s="43"/>
    </row>
    <row r="115" spans="1:13" ht="16.5" hidden="1" customHeight="1">
      <c r="A115" s="371">
        <v>2</v>
      </c>
      <c r="B115" s="320">
        <v>6</v>
      </c>
      <c r="C115" s="321"/>
      <c r="D115" s="322"/>
      <c r="E115" s="320"/>
      <c r="F115" s="373"/>
      <c r="G115" s="376" t="s">
        <v>78</v>
      </c>
      <c r="H115" s="324">
        <v>81</v>
      </c>
      <c r="I115" s="325">
        <f>SUM(I116+I121+I125+I129+I133+I137)</f>
        <v>0</v>
      </c>
      <c r="J115" s="325">
        <f>SUM(J116+J121+J125+J129+J133+J137)</f>
        <v>0</v>
      </c>
      <c r="K115" s="325">
        <f>SUM(K116+K121+K125+K129+K133+K137)</f>
        <v>0</v>
      </c>
      <c r="L115" s="325">
        <f>SUM(L116+L121+L125+L129+L133+L137)</f>
        <v>0</v>
      </c>
      <c r="M115" s="43"/>
    </row>
    <row r="116" spans="1:13" ht="14.25" hidden="1" customHeight="1">
      <c r="A116" s="349">
        <v>2</v>
      </c>
      <c r="B116" s="350">
        <v>6</v>
      </c>
      <c r="C116" s="351">
        <v>1</v>
      </c>
      <c r="D116" s="352"/>
      <c r="E116" s="350"/>
      <c r="F116" s="375"/>
      <c r="G116" s="352" t="s">
        <v>79</v>
      </c>
      <c r="H116" s="324">
        <v>82</v>
      </c>
      <c r="I116" s="335">
        <f t="shared" ref="I116:L117" si="7">I117</f>
        <v>0</v>
      </c>
      <c r="J116" s="370">
        <f t="shared" si="7"/>
        <v>0</v>
      </c>
      <c r="K116" s="334">
        <f t="shared" si="7"/>
        <v>0</v>
      </c>
      <c r="L116" s="335">
        <f t="shared" si="7"/>
        <v>0</v>
      </c>
      <c r="M116" s="43"/>
    </row>
    <row r="117" spans="1:13" ht="14.25" hidden="1" customHeight="1">
      <c r="A117" s="340">
        <v>2</v>
      </c>
      <c r="B117" s="336">
        <v>6</v>
      </c>
      <c r="C117" s="337">
        <v>1</v>
      </c>
      <c r="D117" s="338">
        <v>1</v>
      </c>
      <c r="E117" s="336"/>
      <c r="F117" s="372"/>
      <c r="G117" s="338" t="s">
        <v>79</v>
      </c>
      <c r="H117" s="324">
        <v>83</v>
      </c>
      <c r="I117" s="325">
        <f t="shared" si="7"/>
        <v>0</v>
      </c>
      <c r="J117" s="367">
        <f t="shared" si="7"/>
        <v>0</v>
      </c>
      <c r="K117" s="326">
        <f t="shared" si="7"/>
        <v>0</v>
      </c>
      <c r="L117" s="325">
        <f t="shared" si="7"/>
        <v>0</v>
      </c>
      <c r="M117" s="43"/>
    </row>
    <row r="118" spans="1:13" hidden="1">
      <c r="A118" s="340">
        <v>2</v>
      </c>
      <c r="B118" s="336">
        <v>6</v>
      </c>
      <c r="C118" s="337">
        <v>1</v>
      </c>
      <c r="D118" s="338">
        <v>1</v>
      </c>
      <c r="E118" s="336">
        <v>1</v>
      </c>
      <c r="F118" s="372"/>
      <c r="G118" s="338" t="s">
        <v>79</v>
      </c>
      <c r="H118" s="324">
        <v>84</v>
      </c>
      <c r="I118" s="325">
        <f>SUM(I119:I120)</f>
        <v>0</v>
      </c>
      <c r="J118" s="367">
        <f>SUM(J119:J120)</f>
        <v>0</v>
      </c>
      <c r="K118" s="326">
        <f>SUM(K119:K120)</f>
        <v>0</v>
      </c>
      <c r="L118" s="325">
        <f>SUM(L119:L120)</f>
        <v>0</v>
      </c>
    </row>
    <row r="119" spans="1:13" ht="13.5" hidden="1" customHeight="1">
      <c r="A119" s="340">
        <v>2</v>
      </c>
      <c r="B119" s="336">
        <v>6</v>
      </c>
      <c r="C119" s="337">
        <v>1</v>
      </c>
      <c r="D119" s="338">
        <v>1</v>
      </c>
      <c r="E119" s="336">
        <v>1</v>
      </c>
      <c r="F119" s="372">
        <v>1</v>
      </c>
      <c r="G119" s="338" t="s">
        <v>80</v>
      </c>
      <c r="H119" s="324">
        <v>85</v>
      </c>
      <c r="I119" s="344">
        <v>0</v>
      </c>
      <c r="J119" s="344">
        <v>0</v>
      </c>
      <c r="K119" s="344">
        <v>0</v>
      </c>
      <c r="L119" s="344">
        <v>0</v>
      </c>
      <c r="M119" s="43"/>
    </row>
    <row r="120" spans="1:13" hidden="1">
      <c r="A120" s="357">
        <v>2</v>
      </c>
      <c r="B120" s="331">
        <v>6</v>
      </c>
      <c r="C120" s="329">
        <v>1</v>
      </c>
      <c r="D120" s="330">
        <v>1</v>
      </c>
      <c r="E120" s="331">
        <v>1</v>
      </c>
      <c r="F120" s="374">
        <v>2</v>
      </c>
      <c r="G120" s="330" t="s">
        <v>81</v>
      </c>
      <c r="H120" s="324">
        <v>86</v>
      </c>
      <c r="I120" s="342">
        <v>0</v>
      </c>
      <c r="J120" s="342">
        <v>0</v>
      </c>
      <c r="K120" s="342">
        <v>0</v>
      </c>
      <c r="L120" s="342">
        <v>0</v>
      </c>
    </row>
    <row r="121" spans="1:13" ht="25.5" hidden="1" customHeight="1">
      <c r="A121" s="340">
        <v>2</v>
      </c>
      <c r="B121" s="336">
        <v>6</v>
      </c>
      <c r="C121" s="337">
        <v>2</v>
      </c>
      <c r="D121" s="338"/>
      <c r="E121" s="336"/>
      <c r="F121" s="372"/>
      <c r="G121" s="338" t="s">
        <v>82</v>
      </c>
      <c r="H121" s="324">
        <v>87</v>
      </c>
      <c r="I121" s="325">
        <f t="shared" ref="I121:L123" si="8">I122</f>
        <v>0</v>
      </c>
      <c r="J121" s="367">
        <f t="shared" si="8"/>
        <v>0</v>
      </c>
      <c r="K121" s="326">
        <f t="shared" si="8"/>
        <v>0</v>
      </c>
      <c r="L121" s="325">
        <f t="shared" si="8"/>
        <v>0</v>
      </c>
      <c r="M121" s="43"/>
    </row>
    <row r="122" spans="1:13" ht="14.25" hidden="1" customHeight="1">
      <c r="A122" s="340">
        <v>2</v>
      </c>
      <c r="B122" s="336">
        <v>6</v>
      </c>
      <c r="C122" s="337">
        <v>2</v>
      </c>
      <c r="D122" s="338">
        <v>1</v>
      </c>
      <c r="E122" s="336"/>
      <c r="F122" s="372"/>
      <c r="G122" s="338" t="s">
        <v>82</v>
      </c>
      <c r="H122" s="324">
        <v>88</v>
      </c>
      <c r="I122" s="325">
        <f t="shared" si="8"/>
        <v>0</v>
      </c>
      <c r="J122" s="367">
        <f t="shared" si="8"/>
        <v>0</v>
      </c>
      <c r="K122" s="326">
        <f t="shared" si="8"/>
        <v>0</v>
      </c>
      <c r="L122" s="325">
        <f t="shared" si="8"/>
        <v>0</v>
      </c>
      <c r="M122" s="43"/>
    </row>
    <row r="123" spans="1:13" ht="14.25" hidden="1" customHeight="1">
      <c r="A123" s="340">
        <v>2</v>
      </c>
      <c r="B123" s="336">
        <v>6</v>
      </c>
      <c r="C123" s="337">
        <v>2</v>
      </c>
      <c r="D123" s="338">
        <v>1</v>
      </c>
      <c r="E123" s="336">
        <v>1</v>
      </c>
      <c r="F123" s="372"/>
      <c r="G123" s="338" t="s">
        <v>82</v>
      </c>
      <c r="H123" s="324">
        <v>89</v>
      </c>
      <c r="I123" s="377">
        <f t="shared" si="8"/>
        <v>0</v>
      </c>
      <c r="J123" s="378">
        <f t="shared" si="8"/>
        <v>0</v>
      </c>
      <c r="K123" s="379">
        <f t="shared" si="8"/>
        <v>0</v>
      </c>
      <c r="L123" s="377">
        <f t="shared" si="8"/>
        <v>0</v>
      </c>
      <c r="M123" s="43"/>
    </row>
    <row r="124" spans="1:13" ht="25.5" hidden="1" customHeight="1">
      <c r="A124" s="340">
        <v>2</v>
      </c>
      <c r="B124" s="336">
        <v>6</v>
      </c>
      <c r="C124" s="337">
        <v>2</v>
      </c>
      <c r="D124" s="338">
        <v>1</v>
      </c>
      <c r="E124" s="336">
        <v>1</v>
      </c>
      <c r="F124" s="372">
        <v>1</v>
      </c>
      <c r="G124" s="338" t="s">
        <v>82</v>
      </c>
      <c r="H124" s="324">
        <v>90</v>
      </c>
      <c r="I124" s="344">
        <v>0</v>
      </c>
      <c r="J124" s="344">
        <v>0</v>
      </c>
      <c r="K124" s="344">
        <v>0</v>
      </c>
      <c r="L124" s="344">
        <v>0</v>
      </c>
      <c r="M124" s="43"/>
    </row>
    <row r="125" spans="1:13" ht="26.25" hidden="1" customHeight="1">
      <c r="A125" s="357">
        <v>2</v>
      </c>
      <c r="B125" s="331">
        <v>6</v>
      </c>
      <c r="C125" s="329">
        <v>3</v>
      </c>
      <c r="D125" s="330"/>
      <c r="E125" s="331"/>
      <c r="F125" s="374"/>
      <c r="G125" s="330" t="s">
        <v>83</v>
      </c>
      <c r="H125" s="324">
        <v>91</v>
      </c>
      <c r="I125" s="347">
        <f t="shared" ref="I125:L127" si="9">I126</f>
        <v>0</v>
      </c>
      <c r="J125" s="369">
        <f t="shared" si="9"/>
        <v>0</v>
      </c>
      <c r="K125" s="348">
        <f t="shared" si="9"/>
        <v>0</v>
      </c>
      <c r="L125" s="347">
        <f t="shared" si="9"/>
        <v>0</v>
      </c>
      <c r="M125" s="43"/>
    </row>
    <row r="126" spans="1:13" ht="25.5" hidden="1" customHeight="1">
      <c r="A126" s="340">
        <v>2</v>
      </c>
      <c r="B126" s="336">
        <v>6</v>
      </c>
      <c r="C126" s="337">
        <v>3</v>
      </c>
      <c r="D126" s="338">
        <v>1</v>
      </c>
      <c r="E126" s="336"/>
      <c r="F126" s="372"/>
      <c r="G126" s="338" t="s">
        <v>83</v>
      </c>
      <c r="H126" s="324">
        <v>92</v>
      </c>
      <c r="I126" s="325">
        <f t="shared" si="9"/>
        <v>0</v>
      </c>
      <c r="J126" s="367">
        <f t="shared" si="9"/>
        <v>0</v>
      </c>
      <c r="K126" s="326">
        <f t="shared" si="9"/>
        <v>0</v>
      </c>
      <c r="L126" s="325">
        <f t="shared" si="9"/>
        <v>0</v>
      </c>
      <c r="M126" s="43"/>
    </row>
    <row r="127" spans="1:13" ht="26.25" hidden="1" customHeight="1">
      <c r="A127" s="340">
        <v>2</v>
      </c>
      <c r="B127" s="336">
        <v>6</v>
      </c>
      <c r="C127" s="337">
        <v>3</v>
      </c>
      <c r="D127" s="338">
        <v>1</v>
      </c>
      <c r="E127" s="336">
        <v>1</v>
      </c>
      <c r="F127" s="372"/>
      <c r="G127" s="338" t="s">
        <v>83</v>
      </c>
      <c r="H127" s="324">
        <v>93</v>
      </c>
      <c r="I127" s="325">
        <f t="shared" si="9"/>
        <v>0</v>
      </c>
      <c r="J127" s="367">
        <f t="shared" si="9"/>
        <v>0</v>
      </c>
      <c r="K127" s="326">
        <f t="shared" si="9"/>
        <v>0</v>
      </c>
      <c r="L127" s="325">
        <f t="shared" si="9"/>
        <v>0</v>
      </c>
      <c r="M127" s="43"/>
    </row>
    <row r="128" spans="1:13" ht="27" hidden="1" customHeight="1">
      <c r="A128" s="340">
        <v>2</v>
      </c>
      <c r="B128" s="336">
        <v>6</v>
      </c>
      <c r="C128" s="337">
        <v>3</v>
      </c>
      <c r="D128" s="338">
        <v>1</v>
      </c>
      <c r="E128" s="336">
        <v>1</v>
      </c>
      <c r="F128" s="372">
        <v>1</v>
      </c>
      <c r="G128" s="338" t="s">
        <v>83</v>
      </c>
      <c r="H128" s="324">
        <v>94</v>
      </c>
      <c r="I128" s="344">
        <v>0</v>
      </c>
      <c r="J128" s="344">
        <v>0</v>
      </c>
      <c r="K128" s="344">
        <v>0</v>
      </c>
      <c r="L128" s="344">
        <v>0</v>
      </c>
      <c r="M128" s="43"/>
    </row>
    <row r="129" spans="1:13" ht="25.5" hidden="1" customHeight="1">
      <c r="A129" s="357">
        <v>2</v>
      </c>
      <c r="B129" s="331">
        <v>6</v>
      </c>
      <c r="C129" s="329">
        <v>4</v>
      </c>
      <c r="D129" s="330"/>
      <c r="E129" s="331"/>
      <c r="F129" s="374"/>
      <c r="G129" s="330" t="s">
        <v>84</v>
      </c>
      <c r="H129" s="324">
        <v>95</v>
      </c>
      <c r="I129" s="347">
        <f t="shared" ref="I129:L131" si="10">I130</f>
        <v>0</v>
      </c>
      <c r="J129" s="369">
        <f t="shared" si="10"/>
        <v>0</v>
      </c>
      <c r="K129" s="348">
        <f t="shared" si="10"/>
        <v>0</v>
      </c>
      <c r="L129" s="347">
        <f t="shared" si="10"/>
        <v>0</v>
      </c>
      <c r="M129" s="43"/>
    </row>
    <row r="130" spans="1:13" ht="27" hidden="1" customHeight="1">
      <c r="A130" s="340">
        <v>2</v>
      </c>
      <c r="B130" s="336">
        <v>6</v>
      </c>
      <c r="C130" s="337">
        <v>4</v>
      </c>
      <c r="D130" s="338">
        <v>1</v>
      </c>
      <c r="E130" s="336"/>
      <c r="F130" s="372"/>
      <c r="G130" s="338" t="s">
        <v>84</v>
      </c>
      <c r="H130" s="324">
        <v>96</v>
      </c>
      <c r="I130" s="325">
        <f t="shared" si="10"/>
        <v>0</v>
      </c>
      <c r="J130" s="367">
        <f t="shared" si="10"/>
        <v>0</v>
      </c>
      <c r="K130" s="326">
        <f t="shared" si="10"/>
        <v>0</v>
      </c>
      <c r="L130" s="325">
        <f t="shared" si="10"/>
        <v>0</v>
      </c>
      <c r="M130" s="43"/>
    </row>
    <row r="131" spans="1:13" ht="27" hidden="1" customHeight="1">
      <c r="A131" s="340">
        <v>2</v>
      </c>
      <c r="B131" s="336">
        <v>6</v>
      </c>
      <c r="C131" s="337">
        <v>4</v>
      </c>
      <c r="D131" s="338">
        <v>1</v>
      </c>
      <c r="E131" s="336">
        <v>1</v>
      </c>
      <c r="F131" s="372"/>
      <c r="G131" s="338" t="s">
        <v>84</v>
      </c>
      <c r="H131" s="324">
        <v>97</v>
      </c>
      <c r="I131" s="325">
        <f t="shared" si="10"/>
        <v>0</v>
      </c>
      <c r="J131" s="367">
        <f t="shared" si="10"/>
        <v>0</v>
      </c>
      <c r="K131" s="326">
        <f t="shared" si="10"/>
        <v>0</v>
      </c>
      <c r="L131" s="325">
        <f t="shared" si="10"/>
        <v>0</v>
      </c>
      <c r="M131" s="43"/>
    </row>
    <row r="132" spans="1:13" ht="27.75" hidden="1" customHeight="1">
      <c r="A132" s="340">
        <v>2</v>
      </c>
      <c r="B132" s="336">
        <v>6</v>
      </c>
      <c r="C132" s="337">
        <v>4</v>
      </c>
      <c r="D132" s="338">
        <v>1</v>
      </c>
      <c r="E132" s="336">
        <v>1</v>
      </c>
      <c r="F132" s="372">
        <v>1</v>
      </c>
      <c r="G132" s="338" t="s">
        <v>84</v>
      </c>
      <c r="H132" s="324">
        <v>98</v>
      </c>
      <c r="I132" s="344">
        <v>0</v>
      </c>
      <c r="J132" s="344">
        <v>0</v>
      </c>
      <c r="K132" s="344">
        <v>0</v>
      </c>
      <c r="L132" s="344">
        <v>0</v>
      </c>
      <c r="M132" s="43"/>
    </row>
    <row r="133" spans="1:13" ht="27" hidden="1" customHeight="1">
      <c r="A133" s="349">
        <v>2</v>
      </c>
      <c r="B133" s="358">
        <v>6</v>
      </c>
      <c r="C133" s="359">
        <v>5</v>
      </c>
      <c r="D133" s="361"/>
      <c r="E133" s="358"/>
      <c r="F133" s="380"/>
      <c r="G133" s="361" t="s">
        <v>85</v>
      </c>
      <c r="H133" s="324">
        <v>99</v>
      </c>
      <c r="I133" s="354">
        <f t="shared" ref="I133:L135" si="11">I134</f>
        <v>0</v>
      </c>
      <c r="J133" s="381">
        <f t="shared" si="11"/>
        <v>0</v>
      </c>
      <c r="K133" s="355">
        <f t="shared" si="11"/>
        <v>0</v>
      </c>
      <c r="L133" s="354">
        <f t="shared" si="11"/>
        <v>0</v>
      </c>
      <c r="M133" s="43"/>
    </row>
    <row r="134" spans="1:13" ht="29.25" hidden="1" customHeight="1">
      <c r="A134" s="340">
        <v>2</v>
      </c>
      <c r="B134" s="336">
        <v>6</v>
      </c>
      <c r="C134" s="337">
        <v>5</v>
      </c>
      <c r="D134" s="338">
        <v>1</v>
      </c>
      <c r="E134" s="336"/>
      <c r="F134" s="372"/>
      <c r="G134" s="361" t="s">
        <v>85</v>
      </c>
      <c r="H134" s="324">
        <v>100</v>
      </c>
      <c r="I134" s="325">
        <f t="shared" si="11"/>
        <v>0</v>
      </c>
      <c r="J134" s="367">
        <f t="shared" si="11"/>
        <v>0</v>
      </c>
      <c r="K134" s="326">
        <f t="shared" si="11"/>
        <v>0</v>
      </c>
      <c r="L134" s="325">
        <f t="shared" si="11"/>
        <v>0</v>
      </c>
      <c r="M134" s="43"/>
    </row>
    <row r="135" spans="1:13" ht="25.5" hidden="1" customHeight="1">
      <c r="A135" s="340">
        <v>2</v>
      </c>
      <c r="B135" s="336">
        <v>6</v>
      </c>
      <c r="C135" s="337">
        <v>5</v>
      </c>
      <c r="D135" s="338">
        <v>1</v>
      </c>
      <c r="E135" s="336">
        <v>1</v>
      </c>
      <c r="F135" s="372"/>
      <c r="G135" s="361" t="s">
        <v>85</v>
      </c>
      <c r="H135" s="324">
        <v>101</v>
      </c>
      <c r="I135" s="325">
        <f t="shared" si="11"/>
        <v>0</v>
      </c>
      <c r="J135" s="367">
        <f t="shared" si="11"/>
        <v>0</v>
      </c>
      <c r="K135" s="326">
        <f t="shared" si="11"/>
        <v>0</v>
      </c>
      <c r="L135" s="325">
        <f t="shared" si="11"/>
        <v>0</v>
      </c>
      <c r="M135" s="43"/>
    </row>
    <row r="136" spans="1:13" ht="27.75" hidden="1" customHeight="1">
      <c r="A136" s="336">
        <v>2</v>
      </c>
      <c r="B136" s="337">
        <v>6</v>
      </c>
      <c r="C136" s="336">
        <v>5</v>
      </c>
      <c r="D136" s="336">
        <v>1</v>
      </c>
      <c r="E136" s="338">
        <v>1</v>
      </c>
      <c r="F136" s="372">
        <v>1</v>
      </c>
      <c r="G136" s="336" t="s">
        <v>86</v>
      </c>
      <c r="H136" s="324">
        <v>102</v>
      </c>
      <c r="I136" s="344">
        <v>0</v>
      </c>
      <c r="J136" s="344">
        <v>0</v>
      </c>
      <c r="K136" s="344">
        <v>0</v>
      </c>
      <c r="L136" s="344">
        <v>0</v>
      </c>
      <c r="M136" s="43"/>
    </row>
    <row r="137" spans="1:13" ht="27.75" hidden="1" customHeight="1">
      <c r="A137" s="340">
        <v>2</v>
      </c>
      <c r="B137" s="337">
        <v>6</v>
      </c>
      <c r="C137" s="336">
        <v>6</v>
      </c>
      <c r="D137" s="337"/>
      <c r="E137" s="338"/>
      <c r="F137" s="339"/>
      <c r="G137" s="92" t="s">
        <v>87</v>
      </c>
      <c r="H137" s="324">
        <v>103</v>
      </c>
      <c r="I137" s="326">
        <f t="shared" ref="I137:L139" si="12">I138</f>
        <v>0</v>
      </c>
      <c r="J137" s="325">
        <f t="shared" si="12"/>
        <v>0</v>
      </c>
      <c r="K137" s="325">
        <f t="shared" si="12"/>
        <v>0</v>
      </c>
      <c r="L137" s="325">
        <f t="shared" si="12"/>
        <v>0</v>
      </c>
      <c r="M137" s="43"/>
    </row>
    <row r="138" spans="1:13" ht="27.75" hidden="1" customHeight="1">
      <c r="A138" s="340">
        <v>2</v>
      </c>
      <c r="B138" s="337">
        <v>6</v>
      </c>
      <c r="C138" s="336">
        <v>6</v>
      </c>
      <c r="D138" s="337">
        <v>1</v>
      </c>
      <c r="E138" s="338"/>
      <c r="F138" s="339"/>
      <c r="G138" s="92" t="s">
        <v>87</v>
      </c>
      <c r="H138" s="324">
        <v>104</v>
      </c>
      <c r="I138" s="325">
        <f t="shared" si="12"/>
        <v>0</v>
      </c>
      <c r="J138" s="325">
        <f t="shared" si="12"/>
        <v>0</v>
      </c>
      <c r="K138" s="325">
        <f t="shared" si="12"/>
        <v>0</v>
      </c>
      <c r="L138" s="325">
        <f t="shared" si="12"/>
        <v>0</v>
      </c>
      <c r="M138" s="43"/>
    </row>
    <row r="139" spans="1:13" ht="27.75" hidden="1" customHeight="1">
      <c r="A139" s="340">
        <v>2</v>
      </c>
      <c r="B139" s="337">
        <v>6</v>
      </c>
      <c r="C139" s="336">
        <v>6</v>
      </c>
      <c r="D139" s="337">
        <v>1</v>
      </c>
      <c r="E139" s="338">
        <v>1</v>
      </c>
      <c r="F139" s="339"/>
      <c r="G139" s="92" t="s">
        <v>87</v>
      </c>
      <c r="H139" s="324">
        <v>105</v>
      </c>
      <c r="I139" s="325">
        <f t="shared" si="12"/>
        <v>0</v>
      </c>
      <c r="J139" s="325">
        <f t="shared" si="12"/>
        <v>0</v>
      </c>
      <c r="K139" s="325">
        <f t="shared" si="12"/>
        <v>0</v>
      </c>
      <c r="L139" s="325">
        <f t="shared" si="12"/>
        <v>0</v>
      </c>
      <c r="M139" s="43"/>
    </row>
    <row r="140" spans="1:13" ht="27.75" hidden="1" customHeight="1">
      <c r="A140" s="340">
        <v>2</v>
      </c>
      <c r="B140" s="337">
        <v>6</v>
      </c>
      <c r="C140" s="336">
        <v>6</v>
      </c>
      <c r="D140" s="337">
        <v>1</v>
      </c>
      <c r="E140" s="338">
        <v>1</v>
      </c>
      <c r="F140" s="339">
        <v>1</v>
      </c>
      <c r="G140" s="85" t="s">
        <v>87</v>
      </c>
      <c r="H140" s="324">
        <v>106</v>
      </c>
      <c r="I140" s="344">
        <v>0</v>
      </c>
      <c r="J140" s="382">
        <v>0</v>
      </c>
      <c r="K140" s="344">
        <v>0</v>
      </c>
      <c r="L140" s="344">
        <v>0</v>
      </c>
      <c r="M140" s="43"/>
    </row>
    <row r="141" spans="1:13" ht="28.5" hidden="1" customHeight="1">
      <c r="A141" s="371">
        <v>2</v>
      </c>
      <c r="B141" s="320">
        <v>7</v>
      </c>
      <c r="C141" s="320"/>
      <c r="D141" s="321"/>
      <c r="E141" s="321"/>
      <c r="F141" s="323"/>
      <c r="G141" s="322" t="s">
        <v>88</v>
      </c>
      <c r="H141" s="324">
        <v>107</v>
      </c>
      <c r="I141" s="326">
        <f>SUM(I142+I147+I155)</f>
        <v>0</v>
      </c>
      <c r="J141" s="367">
        <f>SUM(J142+J147+J155)</f>
        <v>0</v>
      </c>
      <c r="K141" s="326">
        <f>SUM(K142+K147+K155)</f>
        <v>0</v>
      </c>
      <c r="L141" s="325">
        <f>SUM(L142+L147+L155)</f>
        <v>0</v>
      </c>
      <c r="M141" s="43"/>
    </row>
    <row r="142" spans="1:13" hidden="1">
      <c r="A142" s="340">
        <v>2</v>
      </c>
      <c r="B142" s="336">
        <v>7</v>
      </c>
      <c r="C142" s="336">
        <v>1</v>
      </c>
      <c r="D142" s="337"/>
      <c r="E142" s="337"/>
      <c r="F142" s="339"/>
      <c r="G142" s="338" t="s">
        <v>89</v>
      </c>
      <c r="H142" s="324">
        <v>108</v>
      </c>
      <c r="I142" s="326">
        <f t="shared" ref="I142:L143" si="13">I143</f>
        <v>0</v>
      </c>
      <c r="J142" s="367">
        <f t="shared" si="13"/>
        <v>0</v>
      </c>
      <c r="K142" s="326">
        <f t="shared" si="13"/>
        <v>0</v>
      </c>
      <c r="L142" s="325">
        <f t="shared" si="13"/>
        <v>0</v>
      </c>
    </row>
    <row r="143" spans="1:13" ht="24" hidden="1" customHeight="1">
      <c r="A143" s="340">
        <v>2</v>
      </c>
      <c r="B143" s="336">
        <v>7</v>
      </c>
      <c r="C143" s="336">
        <v>1</v>
      </c>
      <c r="D143" s="337">
        <v>1</v>
      </c>
      <c r="E143" s="337"/>
      <c r="F143" s="339"/>
      <c r="G143" s="338" t="s">
        <v>89</v>
      </c>
      <c r="H143" s="324">
        <v>109</v>
      </c>
      <c r="I143" s="326">
        <f t="shared" si="13"/>
        <v>0</v>
      </c>
      <c r="J143" s="367">
        <f t="shared" si="13"/>
        <v>0</v>
      </c>
      <c r="K143" s="326">
        <f t="shared" si="13"/>
        <v>0</v>
      </c>
      <c r="L143" s="325">
        <f t="shared" si="13"/>
        <v>0</v>
      </c>
      <c r="M143" s="43"/>
    </row>
    <row r="144" spans="1:13" ht="28.5" hidden="1" customHeight="1">
      <c r="A144" s="340">
        <v>2</v>
      </c>
      <c r="B144" s="336">
        <v>7</v>
      </c>
      <c r="C144" s="336">
        <v>1</v>
      </c>
      <c r="D144" s="337">
        <v>1</v>
      </c>
      <c r="E144" s="337">
        <v>1</v>
      </c>
      <c r="F144" s="339"/>
      <c r="G144" s="338" t="s">
        <v>89</v>
      </c>
      <c r="H144" s="324">
        <v>110</v>
      </c>
      <c r="I144" s="326">
        <f>SUM(I145:I146)</f>
        <v>0</v>
      </c>
      <c r="J144" s="367">
        <f>SUM(J145:J146)</f>
        <v>0</v>
      </c>
      <c r="K144" s="326">
        <f>SUM(K145:K146)</f>
        <v>0</v>
      </c>
      <c r="L144" s="325">
        <f>SUM(L145:L146)</f>
        <v>0</v>
      </c>
      <c r="M144" s="43"/>
    </row>
    <row r="145" spans="1:13" ht="26.25" hidden="1" customHeight="1">
      <c r="A145" s="357">
        <v>2</v>
      </c>
      <c r="B145" s="331">
        <v>7</v>
      </c>
      <c r="C145" s="357">
        <v>1</v>
      </c>
      <c r="D145" s="336">
        <v>1</v>
      </c>
      <c r="E145" s="329">
        <v>1</v>
      </c>
      <c r="F145" s="332">
        <v>1</v>
      </c>
      <c r="G145" s="330" t="s">
        <v>90</v>
      </c>
      <c r="H145" s="324">
        <v>111</v>
      </c>
      <c r="I145" s="383">
        <v>0</v>
      </c>
      <c r="J145" s="383">
        <v>0</v>
      </c>
      <c r="K145" s="383">
        <v>0</v>
      </c>
      <c r="L145" s="383">
        <v>0</v>
      </c>
      <c r="M145" s="43"/>
    </row>
    <row r="146" spans="1:13" ht="24" hidden="1" customHeight="1">
      <c r="A146" s="336">
        <v>2</v>
      </c>
      <c r="B146" s="336">
        <v>7</v>
      </c>
      <c r="C146" s="340">
        <v>1</v>
      </c>
      <c r="D146" s="336">
        <v>1</v>
      </c>
      <c r="E146" s="337">
        <v>1</v>
      </c>
      <c r="F146" s="339">
        <v>2</v>
      </c>
      <c r="G146" s="338" t="s">
        <v>91</v>
      </c>
      <c r="H146" s="324">
        <v>112</v>
      </c>
      <c r="I146" s="343">
        <v>0</v>
      </c>
      <c r="J146" s="343">
        <v>0</v>
      </c>
      <c r="K146" s="343">
        <v>0</v>
      </c>
      <c r="L146" s="343">
        <v>0</v>
      </c>
      <c r="M146" s="43"/>
    </row>
    <row r="147" spans="1:13" ht="25.5" hidden="1" customHeight="1">
      <c r="A147" s="349">
        <v>2</v>
      </c>
      <c r="B147" s="350">
        <v>7</v>
      </c>
      <c r="C147" s="349">
        <v>2</v>
      </c>
      <c r="D147" s="350"/>
      <c r="E147" s="351"/>
      <c r="F147" s="353"/>
      <c r="G147" s="352" t="s">
        <v>92</v>
      </c>
      <c r="H147" s="324">
        <v>113</v>
      </c>
      <c r="I147" s="334">
        <f t="shared" ref="I147:L148" si="14">I148</f>
        <v>0</v>
      </c>
      <c r="J147" s="370">
        <f t="shared" si="14"/>
        <v>0</v>
      </c>
      <c r="K147" s="334">
        <f t="shared" si="14"/>
        <v>0</v>
      </c>
      <c r="L147" s="335">
        <f t="shared" si="14"/>
        <v>0</v>
      </c>
      <c r="M147" s="43"/>
    </row>
    <row r="148" spans="1:13" ht="25.5" hidden="1" customHeight="1">
      <c r="A148" s="340">
        <v>2</v>
      </c>
      <c r="B148" s="336">
        <v>7</v>
      </c>
      <c r="C148" s="340">
        <v>2</v>
      </c>
      <c r="D148" s="336">
        <v>1</v>
      </c>
      <c r="E148" s="337"/>
      <c r="F148" s="339"/>
      <c r="G148" s="338" t="s">
        <v>93</v>
      </c>
      <c r="H148" s="324">
        <v>114</v>
      </c>
      <c r="I148" s="326">
        <f t="shared" si="14"/>
        <v>0</v>
      </c>
      <c r="J148" s="367">
        <f t="shared" si="14"/>
        <v>0</v>
      </c>
      <c r="K148" s="326">
        <f t="shared" si="14"/>
        <v>0</v>
      </c>
      <c r="L148" s="325">
        <f t="shared" si="14"/>
        <v>0</v>
      </c>
      <c r="M148" s="43"/>
    </row>
    <row r="149" spans="1:13" ht="25.5" hidden="1" customHeight="1">
      <c r="A149" s="340">
        <v>2</v>
      </c>
      <c r="B149" s="336">
        <v>7</v>
      </c>
      <c r="C149" s="340">
        <v>2</v>
      </c>
      <c r="D149" s="336">
        <v>1</v>
      </c>
      <c r="E149" s="337">
        <v>1</v>
      </c>
      <c r="F149" s="339"/>
      <c r="G149" s="338" t="s">
        <v>93</v>
      </c>
      <c r="H149" s="324">
        <v>115</v>
      </c>
      <c r="I149" s="326">
        <f>SUM(I150:I151)</f>
        <v>0</v>
      </c>
      <c r="J149" s="367">
        <f>SUM(J150:J151)</f>
        <v>0</v>
      </c>
      <c r="K149" s="326">
        <f>SUM(K150:K151)</f>
        <v>0</v>
      </c>
      <c r="L149" s="325">
        <f>SUM(L150:L151)</f>
        <v>0</v>
      </c>
      <c r="M149" s="43"/>
    </row>
    <row r="150" spans="1:13" ht="23.25" hidden="1" customHeight="1">
      <c r="A150" s="340">
        <v>2</v>
      </c>
      <c r="B150" s="336">
        <v>7</v>
      </c>
      <c r="C150" s="340">
        <v>2</v>
      </c>
      <c r="D150" s="336">
        <v>1</v>
      </c>
      <c r="E150" s="337">
        <v>1</v>
      </c>
      <c r="F150" s="339">
        <v>1</v>
      </c>
      <c r="G150" s="338" t="s">
        <v>94</v>
      </c>
      <c r="H150" s="324">
        <v>116</v>
      </c>
      <c r="I150" s="343">
        <v>0</v>
      </c>
      <c r="J150" s="343">
        <v>0</v>
      </c>
      <c r="K150" s="343">
        <v>0</v>
      </c>
      <c r="L150" s="343">
        <v>0</v>
      </c>
      <c r="M150" s="43"/>
    </row>
    <row r="151" spans="1:13" ht="26.25" hidden="1" customHeight="1">
      <c r="A151" s="340">
        <v>2</v>
      </c>
      <c r="B151" s="336">
        <v>7</v>
      </c>
      <c r="C151" s="340">
        <v>2</v>
      </c>
      <c r="D151" s="336">
        <v>1</v>
      </c>
      <c r="E151" s="337">
        <v>1</v>
      </c>
      <c r="F151" s="339">
        <v>2</v>
      </c>
      <c r="G151" s="338" t="s">
        <v>95</v>
      </c>
      <c r="H151" s="324">
        <v>117</v>
      </c>
      <c r="I151" s="343">
        <v>0</v>
      </c>
      <c r="J151" s="343">
        <v>0</v>
      </c>
      <c r="K151" s="343">
        <v>0</v>
      </c>
      <c r="L151" s="343">
        <v>0</v>
      </c>
      <c r="M151" s="43"/>
    </row>
    <row r="152" spans="1:13" ht="27.75" hidden="1" customHeight="1">
      <c r="A152" s="340">
        <v>2</v>
      </c>
      <c r="B152" s="336">
        <v>7</v>
      </c>
      <c r="C152" s="340">
        <v>2</v>
      </c>
      <c r="D152" s="336">
        <v>2</v>
      </c>
      <c r="E152" s="337"/>
      <c r="F152" s="339"/>
      <c r="G152" s="338" t="s">
        <v>96</v>
      </c>
      <c r="H152" s="324">
        <v>118</v>
      </c>
      <c r="I152" s="326">
        <f>I153</f>
        <v>0</v>
      </c>
      <c r="J152" s="326">
        <f>J153</f>
        <v>0</v>
      </c>
      <c r="K152" s="326">
        <f>K153</f>
        <v>0</v>
      </c>
      <c r="L152" s="326">
        <f>L153</f>
        <v>0</v>
      </c>
      <c r="M152" s="43"/>
    </row>
    <row r="153" spans="1:13" ht="24.75" hidden="1" customHeight="1">
      <c r="A153" s="340">
        <v>2</v>
      </c>
      <c r="B153" s="336">
        <v>7</v>
      </c>
      <c r="C153" s="340">
        <v>2</v>
      </c>
      <c r="D153" s="336">
        <v>2</v>
      </c>
      <c r="E153" s="337">
        <v>1</v>
      </c>
      <c r="F153" s="339"/>
      <c r="G153" s="338" t="s">
        <v>96</v>
      </c>
      <c r="H153" s="324">
        <v>119</v>
      </c>
      <c r="I153" s="326">
        <f>SUM(I154)</f>
        <v>0</v>
      </c>
      <c r="J153" s="326">
        <f>SUM(J154)</f>
        <v>0</v>
      </c>
      <c r="K153" s="326">
        <f>SUM(K154)</f>
        <v>0</v>
      </c>
      <c r="L153" s="326">
        <f>SUM(L154)</f>
        <v>0</v>
      </c>
      <c r="M153" s="43"/>
    </row>
    <row r="154" spans="1:13" ht="27" hidden="1" customHeight="1">
      <c r="A154" s="340">
        <v>2</v>
      </c>
      <c r="B154" s="336">
        <v>7</v>
      </c>
      <c r="C154" s="340">
        <v>2</v>
      </c>
      <c r="D154" s="336">
        <v>2</v>
      </c>
      <c r="E154" s="337">
        <v>1</v>
      </c>
      <c r="F154" s="339">
        <v>1</v>
      </c>
      <c r="G154" s="338" t="s">
        <v>96</v>
      </c>
      <c r="H154" s="324">
        <v>120</v>
      </c>
      <c r="I154" s="343">
        <v>0</v>
      </c>
      <c r="J154" s="343">
        <v>0</v>
      </c>
      <c r="K154" s="343">
        <v>0</v>
      </c>
      <c r="L154" s="343">
        <v>0</v>
      </c>
      <c r="M154" s="43"/>
    </row>
    <row r="155" spans="1:13" hidden="1">
      <c r="A155" s="340">
        <v>2</v>
      </c>
      <c r="B155" s="336">
        <v>7</v>
      </c>
      <c r="C155" s="340">
        <v>3</v>
      </c>
      <c r="D155" s="336"/>
      <c r="E155" s="337"/>
      <c r="F155" s="339"/>
      <c r="G155" s="338" t="s">
        <v>97</v>
      </c>
      <c r="H155" s="324">
        <v>121</v>
      </c>
      <c r="I155" s="326">
        <f t="shared" ref="I155:L156" si="15">I156</f>
        <v>0</v>
      </c>
      <c r="J155" s="367">
        <f t="shared" si="15"/>
        <v>0</v>
      </c>
      <c r="K155" s="326">
        <f t="shared" si="15"/>
        <v>0</v>
      </c>
      <c r="L155" s="325">
        <f t="shared" si="15"/>
        <v>0</v>
      </c>
    </row>
    <row r="156" spans="1:13" hidden="1">
      <c r="A156" s="349">
        <v>2</v>
      </c>
      <c r="B156" s="358">
        <v>7</v>
      </c>
      <c r="C156" s="384">
        <v>3</v>
      </c>
      <c r="D156" s="358">
        <v>1</v>
      </c>
      <c r="E156" s="359"/>
      <c r="F156" s="360"/>
      <c r="G156" s="361" t="s">
        <v>97</v>
      </c>
      <c r="H156" s="324">
        <v>122</v>
      </c>
      <c r="I156" s="355">
        <f t="shared" si="15"/>
        <v>0</v>
      </c>
      <c r="J156" s="381">
        <f t="shared" si="15"/>
        <v>0</v>
      </c>
      <c r="K156" s="355">
        <f t="shared" si="15"/>
        <v>0</v>
      </c>
      <c r="L156" s="354">
        <f t="shared" si="15"/>
        <v>0</v>
      </c>
    </row>
    <row r="157" spans="1:13" hidden="1">
      <c r="A157" s="340">
        <v>2</v>
      </c>
      <c r="B157" s="336">
        <v>7</v>
      </c>
      <c r="C157" s="340">
        <v>3</v>
      </c>
      <c r="D157" s="336">
        <v>1</v>
      </c>
      <c r="E157" s="337">
        <v>1</v>
      </c>
      <c r="F157" s="339"/>
      <c r="G157" s="338" t="s">
        <v>97</v>
      </c>
      <c r="H157" s="324">
        <v>123</v>
      </c>
      <c r="I157" s="326">
        <f>SUM(I158:I159)</f>
        <v>0</v>
      </c>
      <c r="J157" s="367">
        <f>SUM(J158:J159)</f>
        <v>0</v>
      </c>
      <c r="K157" s="326">
        <f>SUM(K158:K159)</f>
        <v>0</v>
      </c>
      <c r="L157" s="325">
        <f>SUM(L158:L159)</f>
        <v>0</v>
      </c>
    </row>
    <row r="158" spans="1:13" hidden="1">
      <c r="A158" s="357">
        <v>2</v>
      </c>
      <c r="B158" s="331">
        <v>7</v>
      </c>
      <c r="C158" s="357">
        <v>3</v>
      </c>
      <c r="D158" s="331">
        <v>1</v>
      </c>
      <c r="E158" s="329">
        <v>1</v>
      </c>
      <c r="F158" s="332">
        <v>1</v>
      </c>
      <c r="G158" s="330" t="s">
        <v>98</v>
      </c>
      <c r="H158" s="324">
        <v>124</v>
      </c>
      <c r="I158" s="383">
        <v>0</v>
      </c>
      <c r="J158" s="383">
        <v>0</v>
      </c>
      <c r="K158" s="383">
        <v>0</v>
      </c>
      <c r="L158" s="383">
        <v>0</v>
      </c>
    </row>
    <row r="159" spans="1:13" ht="25.5" hidden="1" customHeight="1">
      <c r="A159" s="340">
        <v>2</v>
      </c>
      <c r="B159" s="336">
        <v>7</v>
      </c>
      <c r="C159" s="340">
        <v>3</v>
      </c>
      <c r="D159" s="336">
        <v>1</v>
      </c>
      <c r="E159" s="337">
        <v>1</v>
      </c>
      <c r="F159" s="339">
        <v>2</v>
      </c>
      <c r="G159" s="338" t="s">
        <v>99</v>
      </c>
      <c r="H159" s="324">
        <v>125</v>
      </c>
      <c r="I159" s="343">
        <v>0</v>
      </c>
      <c r="J159" s="344">
        <v>0</v>
      </c>
      <c r="K159" s="344">
        <v>0</v>
      </c>
      <c r="L159" s="344">
        <v>0</v>
      </c>
      <c r="M159" s="43"/>
    </row>
    <row r="160" spans="1:13" ht="24" hidden="1" customHeight="1">
      <c r="A160" s="371">
        <v>2</v>
      </c>
      <c r="B160" s="371">
        <v>8</v>
      </c>
      <c r="C160" s="320"/>
      <c r="D160" s="346"/>
      <c r="E160" s="328"/>
      <c r="F160" s="385"/>
      <c r="G160" s="333" t="s">
        <v>100</v>
      </c>
      <c r="H160" s="324">
        <v>126</v>
      </c>
      <c r="I160" s="348">
        <f>I161</f>
        <v>0</v>
      </c>
      <c r="J160" s="369">
        <f>J161</f>
        <v>0</v>
      </c>
      <c r="K160" s="348">
        <f>K161</f>
        <v>0</v>
      </c>
      <c r="L160" s="347">
        <f>L161</f>
        <v>0</v>
      </c>
      <c r="M160" s="43"/>
    </row>
    <row r="161" spans="1:13" ht="21.75" hidden="1" customHeight="1">
      <c r="A161" s="349">
        <v>2</v>
      </c>
      <c r="B161" s="349">
        <v>8</v>
      </c>
      <c r="C161" s="349">
        <v>1</v>
      </c>
      <c r="D161" s="350"/>
      <c r="E161" s="351"/>
      <c r="F161" s="353"/>
      <c r="G161" s="330" t="s">
        <v>100</v>
      </c>
      <c r="H161" s="324">
        <v>127</v>
      </c>
      <c r="I161" s="348">
        <f>I162+I167</f>
        <v>0</v>
      </c>
      <c r="J161" s="369">
        <f>J162+J167</f>
        <v>0</v>
      </c>
      <c r="K161" s="348">
        <f>K162+K167</f>
        <v>0</v>
      </c>
      <c r="L161" s="347">
        <f>L162+L167</f>
        <v>0</v>
      </c>
      <c r="M161" s="43"/>
    </row>
    <row r="162" spans="1:13" ht="27" hidden="1" customHeight="1">
      <c r="A162" s="340">
        <v>2</v>
      </c>
      <c r="B162" s="336">
        <v>8</v>
      </c>
      <c r="C162" s="338">
        <v>1</v>
      </c>
      <c r="D162" s="336">
        <v>1</v>
      </c>
      <c r="E162" s="337"/>
      <c r="F162" s="339"/>
      <c r="G162" s="338" t="s">
        <v>101</v>
      </c>
      <c r="H162" s="324">
        <v>128</v>
      </c>
      <c r="I162" s="326">
        <f>I163</f>
        <v>0</v>
      </c>
      <c r="J162" s="367">
        <f>J163</f>
        <v>0</v>
      </c>
      <c r="K162" s="326">
        <f>K163</f>
        <v>0</v>
      </c>
      <c r="L162" s="325">
        <f>L163</f>
        <v>0</v>
      </c>
      <c r="M162" s="43"/>
    </row>
    <row r="163" spans="1:13" ht="23.25" hidden="1" customHeight="1">
      <c r="A163" s="340">
        <v>2</v>
      </c>
      <c r="B163" s="336">
        <v>8</v>
      </c>
      <c r="C163" s="330">
        <v>1</v>
      </c>
      <c r="D163" s="331">
        <v>1</v>
      </c>
      <c r="E163" s="329">
        <v>1</v>
      </c>
      <c r="F163" s="332"/>
      <c r="G163" s="338" t="s">
        <v>101</v>
      </c>
      <c r="H163" s="324">
        <v>129</v>
      </c>
      <c r="I163" s="348">
        <f>SUM(I164:I166)</f>
        <v>0</v>
      </c>
      <c r="J163" s="348">
        <f>SUM(J164:J166)</f>
        <v>0</v>
      </c>
      <c r="K163" s="348">
        <f>SUM(K164:K166)</f>
        <v>0</v>
      </c>
      <c r="L163" s="348">
        <f>SUM(L164:L166)</f>
        <v>0</v>
      </c>
      <c r="M163" s="43"/>
    </row>
    <row r="164" spans="1:13" ht="23.25" hidden="1" customHeight="1">
      <c r="A164" s="336">
        <v>2</v>
      </c>
      <c r="B164" s="331">
        <v>8</v>
      </c>
      <c r="C164" s="338">
        <v>1</v>
      </c>
      <c r="D164" s="336">
        <v>1</v>
      </c>
      <c r="E164" s="337">
        <v>1</v>
      </c>
      <c r="F164" s="339">
        <v>1</v>
      </c>
      <c r="G164" s="338" t="s">
        <v>102</v>
      </c>
      <c r="H164" s="324">
        <v>130</v>
      </c>
      <c r="I164" s="343">
        <v>0</v>
      </c>
      <c r="J164" s="343">
        <v>0</v>
      </c>
      <c r="K164" s="343">
        <v>0</v>
      </c>
      <c r="L164" s="343">
        <v>0</v>
      </c>
      <c r="M164" s="43"/>
    </row>
    <row r="165" spans="1:13" ht="27" hidden="1" customHeight="1">
      <c r="A165" s="349">
        <v>2</v>
      </c>
      <c r="B165" s="358">
        <v>8</v>
      </c>
      <c r="C165" s="361">
        <v>1</v>
      </c>
      <c r="D165" s="358">
        <v>1</v>
      </c>
      <c r="E165" s="359">
        <v>1</v>
      </c>
      <c r="F165" s="360">
        <v>2</v>
      </c>
      <c r="G165" s="361" t="s">
        <v>103</v>
      </c>
      <c r="H165" s="324">
        <v>131</v>
      </c>
      <c r="I165" s="386">
        <v>0</v>
      </c>
      <c r="J165" s="386">
        <v>0</v>
      </c>
      <c r="K165" s="386">
        <v>0</v>
      </c>
      <c r="L165" s="386">
        <v>0</v>
      </c>
      <c r="M165" s="43"/>
    </row>
    <row r="166" spans="1:13" hidden="1">
      <c r="A166" s="349">
        <v>2</v>
      </c>
      <c r="B166" s="358">
        <v>8</v>
      </c>
      <c r="C166" s="361">
        <v>1</v>
      </c>
      <c r="D166" s="358">
        <v>1</v>
      </c>
      <c r="E166" s="359">
        <v>1</v>
      </c>
      <c r="F166" s="360">
        <v>3</v>
      </c>
      <c r="G166" s="361" t="s">
        <v>104</v>
      </c>
      <c r="H166" s="324">
        <v>132</v>
      </c>
      <c r="I166" s="386">
        <v>0</v>
      </c>
      <c r="J166" s="387">
        <v>0</v>
      </c>
      <c r="K166" s="386">
        <v>0</v>
      </c>
      <c r="L166" s="362">
        <v>0</v>
      </c>
    </row>
    <row r="167" spans="1:13" ht="23.25" hidden="1" customHeight="1">
      <c r="A167" s="340">
        <v>2</v>
      </c>
      <c r="B167" s="336">
        <v>8</v>
      </c>
      <c r="C167" s="338">
        <v>1</v>
      </c>
      <c r="D167" s="336">
        <v>2</v>
      </c>
      <c r="E167" s="337"/>
      <c r="F167" s="339"/>
      <c r="G167" s="338" t="s">
        <v>105</v>
      </c>
      <c r="H167" s="324">
        <v>133</v>
      </c>
      <c r="I167" s="326">
        <f t="shared" ref="I167:L168" si="16">I168</f>
        <v>0</v>
      </c>
      <c r="J167" s="367">
        <f t="shared" si="16"/>
        <v>0</v>
      </c>
      <c r="K167" s="326">
        <f t="shared" si="16"/>
        <v>0</v>
      </c>
      <c r="L167" s="325">
        <f t="shared" si="16"/>
        <v>0</v>
      </c>
      <c r="M167" s="43"/>
    </row>
    <row r="168" spans="1:13" hidden="1">
      <c r="A168" s="340">
        <v>2</v>
      </c>
      <c r="B168" s="336">
        <v>8</v>
      </c>
      <c r="C168" s="338">
        <v>1</v>
      </c>
      <c r="D168" s="336">
        <v>2</v>
      </c>
      <c r="E168" s="337">
        <v>1</v>
      </c>
      <c r="F168" s="339"/>
      <c r="G168" s="338" t="s">
        <v>105</v>
      </c>
      <c r="H168" s="324">
        <v>134</v>
      </c>
      <c r="I168" s="326">
        <f t="shared" si="16"/>
        <v>0</v>
      </c>
      <c r="J168" s="367">
        <f t="shared" si="16"/>
        <v>0</v>
      </c>
      <c r="K168" s="326">
        <f t="shared" si="16"/>
        <v>0</v>
      </c>
      <c r="L168" s="325">
        <f t="shared" si="16"/>
        <v>0</v>
      </c>
    </row>
    <row r="169" spans="1:13" hidden="1">
      <c r="A169" s="349">
        <v>2</v>
      </c>
      <c r="B169" s="350">
        <v>8</v>
      </c>
      <c r="C169" s="352">
        <v>1</v>
      </c>
      <c r="D169" s="350">
        <v>2</v>
      </c>
      <c r="E169" s="351">
        <v>1</v>
      </c>
      <c r="F169" s="353">
        <v>1</v>
      </c>
      <c r="G169" s="338" t="s">
        <v>105</v>
      </c>
      <c r="H169" s="324">
        <v>135</v>
      </c>
      <c r="I169" s="388">
        <v>0</v>
      </c>
      <c r="J169" s="344">
        <v>0</v>
      </c>
      <c r="K169" s="344">
        <v>0</v>
      </c>
      <c r="L169" s="344">
        <v>0</v>
      </c>
    </row>
    <row r="170" spans="1:13" ht="39.75" hidden="1" customHeight="1">
      <c r="A170" s="371">
        <v>2</v>
      </c>
      <c r="B170" s="320">
        <v>9</v>
      </c>
      <c r="C170" s="322"/>
      <c r="D170" s="320"/>
      <c r="E170" s="321"/>
      <c r="F170" s="323"/>
      <c r="G170" s="322" t="s">
        <v>106</v>
      </c>
      <c r="H170" s="324">
        <v>136</v>
      </c>
      <c r="I170" s="326">
        <f>I171+I175</f>
        <v>0</v>
      </c>
      <c r="J170" s="367">
        <f>J171+J175</f>
        <v>0</v>
      </c>
      <c r="K170" s="326">
        <f>K171+K175</f>
        <v>0</v>
      </c>
      <c r="L170" s="325">
        <f>L171+L175</f>
        <v>0</v>
      </c>
      <c r="M170" s="43"/>
    </row>
    <row r="171" spans="1:13" s="352" customFormat="1" ht="39" hidden="1" customHeight="1">
      <c r="A171" s="340">
        <v>2</v>
      </c>
      <c r="B171" s="336">
        <v>9</v>
      </c>
      <c r="C171" s="338">
        <v>1</v>
      </c>
      <c r="D171" s="336"/>
      <c r="E171" s="337"/>
      <c r="F171" s="339"/>
      <c r="G171" s="338" t="s">
        <v>107</v>
      </c>
      <c r="H171" s="324">
        <v>137</v>
      </c>
      <c r="I171" s="326">
        <f t="shared" ref="I171:L173" si="17">I172</f>
        <v>0</v>
      </c>
      <c r="J171" s="367">
        <f t="shared" si="17"/>
        <v>0</v>
      </c>
      <c r="K171" s="326">
        <f t="shared" si="17"/>
        <v>0</v>
      </c>
      <c r="L171" s="325">
        <f t="shared" si="17"/>
        <v>0</v>
      </c>
    </row>
    <row r="172" spans="1:13" ht="42.75" hidden="1" customHeight="1">
      <c r="A172" s="357">
        <v>2</v>
      </c>
      <c r="B172" s="331">
        <v>9</v>
      </c>
      <c r="C172" s="330">
        <v>1</v>
      </c>
      <c r="D172" s="331">
        <v>1</v>
      </c>
      <c r="E172" s="329"/>
      <c r="F172" s="332"/>
      <c r="G172" s="338" t="s">
        <v>107</v>
      </c>
      <c r="H172" s="324">
        <v>138</v>
      </c>
      <c r="I172" s="348">
        <f t="shared" si="17"/>
        <v>0</v>
      </c>
      <c r="J172" s="369">
        <f t="shared" si="17"/>
        <v>0</v>
      </c>
      <c r="K172" s="348">
        <f t="shared" si="17"/>
        <v>0</v>
      </c>
      <c r="L172" s="347">
        <f t="shared" si="17"/>
        <v>0</v>
      </c>
      <c r="M172" s="43"/>
    </row>
    <row r="173" spans="1:13" ht="38.25" hidden="1" customHeight="1">
      <c r="A173" s="340">
        <v>2</v>
      </c>
      <c r="B173" s="336">
        <v>9</v>
      </c>
      <c r="C173" s="340">
        <v>1</v>
      </c>
      <c r="D173" s="336">
        <v>1</v>
      </c>
      <c r="E173" s="337">
        <v>1</v>
      </c>
      <c r="F173" s="339"/>
      <c r="G173" s="338" t="s">
        <v>107</v>
      </c>
      <c r="H173" s="324">
        <v>139</v>
      </c>
      <c r="I173" s="326">
        <f t="shared" si="17"/>
        <v>0</v>
      </c>
      <c r="J173" s="367">
        <f t="shared" si="17"/>
        <v>0</v>
      </c>
      <c r="K173" s="326">
        <f t="shared" si="17"/>
        <v>0</v>
      </c>
      <c r="L173" s="325">
        <f t="shared" si="17"/>
        <v>0</v>
      </c>
      <c r="M173" s="43"/>
    </row>
    <row r="174" spans="1:13" ht="38.25" hidden="1" customHeight="1">
      <c r="A174" s="357">
        <v>2</v>
      </c>
      <c r="B174" s="331">
        <v>9</v>
      </c>
      <c r="C174" s="331">
        <v>1</v>
      </c>
      <c r="D174" s="331">
        <v>1</v>
      </c>
      <c r="E174" s="329">
        <v>1</v>
      </c>
      <c r="F174" s="332">
        <v>1</v>
      </c>
      <c r="G174" s="338" t="s">
        <v>107</v>
      </c>
      <c r="H174" s="324">
        <v>140</v>
      </c>
      <c r="I174" s="383">
        <v>0</v>
      </c>
      <c r="J174" s="383">
        <v>0</v>
      </c>
      <c r="K174" s="383">
        <v>0</v>
      </c>
      <c r="L174" s="383">
        <v>0</v>
      </c>
      <c r="M174" s="43"/>
    </row>
    <row r="175" spans="1:13" ht="41.25" hidden="1" customHeight="1">
      <c r="A175" s="340">
        <v>2</v>
      </c>
      <c r="B175" s="336">
        <v>9</v>
      </c>
      <c r="C175" s="336">
        <v>2</v>
      </c>
      <c r="D175" s="336"/>
      <c r="E175" s="337"/>
      <c r="F175" s="339"/>
      <c r="G175" s="338" t="s">
        <v>108</v>
      </c>
      <c r="H175" s="324">
        <v>141</v>
      </c>
      <c r="I175" s="326">
        <f>SUM(I176+I181)</f>
        <v>0</v>
      </c>
      <c r="J175" s="326">
        <f>SUM(J176+J181)</f>
        <v>0</v>
      </c>
      <c r="K175" s="326">
        <f>SUM(K176+K181)</f>
        <v>0</v>
      </c>
      <c r="L175" s="326">
        <f>SUM(L176+L181)</f>
        <v>0</v>
      </c>
      <c r="M175" s="43"/>
    </row>
    <row r="176" spans="1:13" ht="44.25" hidden="1" customHeight="1">
      <c r="A176" s="340">
        <v>2</v>
      </c>
      <c r="B176" s="336">
        <v>9</v>
      </c>
      <c r="C176" s="336">
        <v>2</v>
      </c>
      <c r="D176" s="331">
        <v>1</v>
      </c>
      <c r="E176" s="329"/>
      <c r="F176" s="332"/>
      <c r="G176" s="330" t="s">
        <v>109</v>
      </c>
      <c r="H176" s="324">
        <v>142</v>
      </c>
      <c r="I176" s="348">
        <f>I177</f>
        <v>0</v>
      </c>
      <c r="J176" s="369">
        <f>J177</f>
        <v>0</v>
      </c>
      <c r="K176" s="348">
        <f>K177</f>
        <v>0</v>
      </c>
      <c r="L176" s="347">
        <f>L177</f>
        <v>0</v>
      </c>
      <c r="M176" s="43"/>
    </row>
    <row r="177" spans="1:13" ht="40.5" hidden="1" customHeight="1">
      <c r="A177" s="357">
        <v>2</v>
      </c>
      <c r="B177" s="331">
        <v>9</v>
      </c>
      <c r="C177" s="331">
        <v>2</v>
      </c>
      <c r="D177" s="336">
        <v>1</v>
      </c>
      <c r="E177" s="337">
        <v>1</v>
      </c>
      <c r="F177" s="339"/>
      <c r="G177" s="330" t="s">
        <v>109</v>
      </c>
      <c r="H177" s="324">
        <v>143</v>
      </c>
      <c r="I177" s="326">
        <f>SUM(I178:I180)</f>
        <v>0</v>
      </c>
      <c r="J177" s="367">
        <f>SUM(J178:J180)</f>
        <v>0</v>
      </c>
      <c r="K177" s="326">
        <f>SUM(K178:K180)</f>
        <v>0</v>
      </c>
      <c r="L177" s="325">
        <f>SUM(L178:L180)</f>
        <v>0</v>
      </c>
      <c r="M177" s="43"/>
    </row>
    <row r="178" spans="1:13" ht="53.25" hidden="1" customHeight="1">
      <c r="A178" s="349">
        <v>2</v>
      </c>
      <c r="B178" s="358">
        <v>9</v>
      </c>
      <c r="C178" s="358">
        <v>2</v>
      </c>
      <c r="D178" s="358">
        <v>1</v>
      </c>
      <c r="E178" s="359">
        <v>1</v>
      </c>
      <c r="F178" s="360">
        <v>1</v>
      </c>
      <c r="G178" s="330" t="s">
        <v>110</v>
      </c>
      <c r="H178" s="324">
        <v>144</v>
      </c>
      <c r="I178" s="386">
        <v>0</v>
      </c>
      <c r="J178" s="342">
        <v>0</v>
      </c>
      <c r="K178" s="342">
        <v>0</v>
      </c>
      <c r="L178" s="342">
        <v>0</v>
      </c>
      <c r="M178" s="43"/>
    </row>
    <row r="179" spans="1:13" ht="51.75" hidden="1" customHeight="1">
      <c r="A179" s="340">
        <v>2</v>
      </c>
      <c r="B179" s="336">
        <v>9</v>
      </c>
      <c r="C179" s="336">
        <v>2</v>
      </c>
      <c r="D179" s="336">
        <v>1</v>
      </c>
      <c r="E179" s="337">
        <v>1</v>
      </c>
      <c r="F179" s="339">
        <v>2</v>
      </c>
      <c r="G179" s="330" t="s">
        <v>111</v>
      </c>
      <c r="H179" s="324">
        <v>145</v>
      </c>
      <c r="I179" s="343">
        <v>0</v>
      </c>
      <c r="J179" s="389">
        <v>0</v>
      </c>
      <c r="K179" s="389">
        <v>0</v>
      </c>
      <c r="L179" s="389">
        <v>0</v>
      </c>
      <c r="M179" s="43"/>
    </row>
    <row r="180" spans="1:13" ht="54.75" hidden="1" customHeight="1">
      <c r="A180" s="340">
        <v>2</v>
      </c>
      <c r="B180" s="336">
        <v>9</v>
      </c>
      <c r="C180" s="336">
        <v>2</v>
      </c>
      <c r="D180" s="336">
        <v>1</v>
      </c>
      <c r="E180" s="337">
        <v>1</v>
      </c>
      <c r="F180" s="339">
        <v>3</v>
      </c>
      <c r="G180" s="330" t="s">
        <v>112</v>
      </c>
      <c r="H180" s="324">
        <v>146</v>
      </c>
      <c r="I180" s="343">
        <v>0</v>
      </c>
      <c r="J180" s="343">
        <v>0</v>
      </c>
      <c r="K180" s="343">
        <v>0</v>
      </c>
      <c r="L180" s="343">
        <v>0</v>
      </c>
      <c r="M180" s="43"/>
    </row>
    <row r="181" spans="1:13" ht="39" hidden="1" customHeight="1">
      <c r="A181" s="390">
        <v>2</v>
      </c>
      <c r="B181" s="390">
        <v>9</v>
      </c>
      <c r="C181" s="390">
        <v>2</v>
      </c>
      <c r="D181" s="390">
        <v>2</v>
      </c>
      <c r="E181" s="390"/>
      <c r="F181" s="390"/>
      <c r="G181" s="338" t="s">
        <v>113</v>
      </c>
      <c r="H181" s="324">
        <v>147</v>
      </c>
      <c r="I181" s="326">
        <f>I182</f>
        <v>0</v>
      </c>
      <c r="J181" s="367">
        <f>J182</f>
        <v>0</v>
      </c>
      <c r="K181" s="326">
        <f>K182</f>
        <v>0</v>
      </c>
      <c r="L181" s="325">
        <f>L182</f>
        <v>0</v>
      </c>
      <c r="M181" s="43"/>
    </row>
    <row r="182" spans="1:13" ht="43.5" hidden="1" customHeight="1">
      <c r="A182" s="340">
        <v>2</v>
      </c>
      <c r="B182" s="336">
        <v>9</v>
      </c>
      <c r="C182" s="336">
        <v>2</v>
      </c>
      <c r="D182" s="336">
        <v>2</v>
      </c>
      <c r="E182" s="337">
        <v>1</v>
      </c>
      <c r="F182" s="339"/>
      <c r="G182" s="330" t="s">
        <v>114</v>
      </c>
      <c r="H182" s="324">
        <v>148</v>
      </c>
      <c r="I182" s="348">
        <f>SUM(I183:I185)</f>
        <v>0</v>
      </c>
      <c r="J182" s="348">
        <f>SUM(J183:J185)</f>
        <v>0</v>
      </c>
      <c r="K182" s="348">
        <f>SUM(K183:K185)</f>
        <v>0</v>
      </c>
      <c r="L182" s="348">
        <f>SUM(L183:L185)</f>
        <v>0</v>
      </c>
      <c r="M182" s="43"/>
    </row>
    <row r="183" spans="1:13" ht="54.75" hidden="1" customHeight="1">
      <c r="A183" s="340">
        <v>2</v>
      </c>
      <c r="B183" s="336">
        <v>9</v>
      </c>
      <c r="C183" s="336">
        <v>2</v>
      </c>
      <c r="D183" s="336">
        <v>2</v>
      </c>
      <c r="E183" s="336">
        <v>1</v>
      </c>
      <c r="F183" s="339">
        <v>1</v>
      </c>
      <c r="G183" s="391" t="s">
        <v>115</v>
      </c>
      <c r="H183" s="324">
        <v>149</v>
      </c>
      <c r="I183" s="343">
        <v>0</v>
      </c>
      <c r="J183" s="342">
        <v>0</v>
      </c>
      <c r="K183" s="342">
        <v>0</v>
      </c>
      <c r="L183" s="342">
        <v>0</v>
      </c>
      <c r="M183" s="43"/>
    </row>
    <row r="184" spans="1:13" ht="54" hidden="1" customHeight="1">
      <c r="A184" s="350">
        <v>2</v>
      </c>
      <c r="B184" s="352">
        <v>9</v>
      </c>
      <c r="C184" s="350">
        <v>2</v>
      </c>
      <c r="D184" s="351">
        <v>2</v>
      </c>
      <c r="E184" s="351">
        <v>1</v>
      </c>
      <c r="F184" s="353">
        <v>2</v>
      </c>
      <c r="G184" s="352" t="s">
        <v>116</v>
      </c>
      <c r="H184" s="324">
        <v>150</v>
      </c>
      <c r="I184" s="342">
        <v>0</v>
      </c>
      <c r="J184" s="344">
        <v>0</v>
      </c>
      <c r="K184" s="344">
        <v>0</v>
      </c>
      <c r="L184" s="344">
        <v>0</v>
      </c>
      <c r="M184" s="43"/>
    </row>
    <row r="185" spans="1:13" ht="54" hidden="1" customHeight="1">
      <c r="A185" s="336">
        <v>2</v>
      </c>
      <c r="B185" s="361">
        <v>9</v>
      </c>
      <c r="C185" s="358">
        <v>2</v>
      </c>
      <c r="D185" s="359">
        <v>2</v>
      </c>
      <c r="E185" s="359">
        <v>1</v>
      </c>
      <c r="F185" s="360">
        <v>3</v>
      </c>
      <c r="G185" s="361" t="s">
        <v>117</v>
      </c>
      <c r="H185" s="324">
        <v>151</v>
      </c>
      <c r="I185" s="389">
        <v>0</v>
      </c>
      <c r="J185" s="389">
        <v>0</v>
      </c>
      <c r="K185" s="389">
        <v>0</v>
      </c>
      <c r="L185" s="389">
        <v>0</v>
      </c>
      <c r="M185" s="43"/>
    </row>
    <row r="186" spans="1:13" ht="76.5" hidden="1" customHeight="1">
      <c r="A186" s="320">
        <v>3</v>
      </c>
      <c r="B186" s="322"/>
      <c r="C186" s="320"/>
      <c r="D186" s="321"/>
      <c r="E186" s="321"/>
      <c r="F186" s="323"/>
      <c r="G186" s="376" t="s">
        <v>118</v>
      </c>
      <c r="H186" s="324">
        <v>152</v>
      </c>
      <c r="I186" s="325">
        <f>SUM(I187+I240+I305)</f>
        <v>0</v>
      </c>
      <c r="J186" s="367">
        <f>SUM(J187+J240+J305)</f>
        <v>0</v>
      </c>
      <c r="K186" s="326">
        <f>SUM(K187+K240+K305)</f>
        <v>0</v>
      </c>
      <c r="L186" s="325">
        <f>SUM(L187+L240+L305)</f>
        <v>0</v>
      </c>
      <c r="M186" s="43"/>
    </row>
    <row r="187" spans="1:13" ht="34.5" hidden="1" customHeight="1">
      <c r="A187" s="371">
        <v>3</v>
      </c>
      <c r="B187" s="320">
        <v>1</v>
      </c>
      <c r="C187" s="346"/>
      <c r="D187" s="328"/>
      <c r="E187" s="328"/>
      <c r="F187" s="385"/>
      <c r="G187" s="366" t="s">
        <v>119</v>
      </c>
      <c r="H187" s="324">
        <v>153</v>
      </c>
      <c r="I187" s="325">
        <f>SUM(I188+I211+I218+I230+I234)</f>
        <v>0</v>
      </c>
      <c r="J187" s="347">
        <f>SUM(J188+J211+J218+J230+J234)</f>
        <v>0</v>
      </c>
      <c r="K187" s="347">
        <f>SUM(K188+K211+K218+K230+K234)</f>
        <v>0</v>
      </c>
      <c r="L187" s="347">
        <f>SUM(L188+L211+L218+L230+L234)</f>
        <v>0</v>
      </c>
      <c r="M187" s="43"/>
    </row>
    <row r="188" spans="1:13" ht="30.75" hidden="1" customHeight="1">
      <c r="A188" s="331">
        <v>3</v>
      </c>
      <c r="B188" s="330">
        <v>1</v>
      </c>
      <c r="C188" s="331">
        <v>1</v>
      </c>
      <c r="D188" s="329"/>
      <c r="E188" s="329"/>
      <c r="F188" s="392"/>
      <c r="G188" s="340" t="s">
        <v>120</v>
      </c>
      <c r="H188" s="324">
        <v>154</v>
      </c>
      <c r="I188" s="347">
        <f>SUM(I189+I192+I197+I203+I208)</f>
        <v>0</v>
      </c>
      <c r="J188" s="367">
        <f>SUM(J189+J192+J197+J203+J208)</f>
        <v>0</v>
      </c>
      <c r="K188" s="326">
        <f>SUM(K189+K192+K197+K203+K208)</f>
        <v>0</v>
      </c>
      <c r="L188" s="325">
        <f>SUM(L189+L192+L197+L203+L208)</f>
        <v>0</v>
      </c>
      <c r="M188" s="43"/>
    </row>
    <row r="189" spans="1:13" ht="33" hidden="1" customHeight="1">
      <c r="A189" s="336">
        <v>3</v>
      </c>
      <c r="B189" s="338">
        <v>1</v>
      </c>
      <c r="C189" s="336">
        <v>1</v>
      </c>
      <c r="D189" s="337">
        <v>1</v>
      </c>
      <c r="E189" s="337"/>
      <c r="F189" s="393"/>
      <c r="G189" s="340" t="s">
        <v>121</v>
      </c>
      <c r="H189" s="324">
        <v>155</v>
      </c>
      <c r="I189" s="325">
        <f t="shared" ref="I189:L190" si="18">I190</f>
        <v>0</v>
      </c>
      <c r="J189" s="369">
        <f t="shared" si="18"/>
        <v>0</v>
      </c>
      <c r="K189" s="348">
        <f t="shared" si="18"/>
        <v>0</v>
      </c>
      <c r="L189" s="347">
        <f t="shared" si="18"/>
        <v>0</v>
      </c>
      <c r="M189" s="43"/>
    </row>
    <row r="190" spans="1:13" ht="24" hidden="1" customHeight="1">
      <c r="A190" s="336">
        <v>3</v>
      </c>
      <c r="B190" s="338">
        <v>1</v>
      </c>
      <c r="C190" s="336">
        <v>1</v>
      </c>
      <c r="D190" s="337">
        <v>1</v>
      </c>
      <c r="E190" s="337">
        <v>1</v>
      </c>
      <c r="F190" s="372"/>
      <c r="G190" s="340" t="s">
        <v>121</v>
      </c>
      <c r="H190" s="324">
        <v>156</v>
      </c>
      <c r="I190" s="347">
        <f t="shared" si="18"/>
        <v>0</v>
      </c>
      <c r="J190" s="325">
        <f t="shared" si="18"/>
        <v>0</v>
      </c>
      <c r="K190" s="325">
        <f t="shared" si="18"/>
        <v>0</v>
      </c>
      <c r="L190" s="325">
        <f t="shared" si="18"/>
        <v>0</v>
      </c>
      <c r="M190" s="43"/>
    </row>
    <row r="191" spans="1:13" ht="31.5" hidden="1" customHeight="1">
      <c r="A191" s="336">
        <v>3</v>
      </c>
      <c r="B191" s="338">
        <v>1</v>
      </c>
      <c r="C191" s="336">
        <v>1</v>
      </c>
      <c r="D191" s="337">
        <v>1</v>
      </c>
      <c r="E191" s="337">
        <v>1</v>
      </c>
      <c r="F191" s="372">
        <v>1</v>
      </c>
      <c r="G191" s="340" t="s">
        <v>121</v>
      </c>
      <c r="H191" s="324">
        <v>157</v>
      </c>
      <c r="I191" s="344">
        <v>0</v>
      </c>
      <c r="J191" s="344">
        <v>0</v>
      </c>
      <c r="K191" s="344">
        <v>0</v>
      </c>
      <c r="L191" s="344">
        <v>0</v>
      </c>
      <c r="M191" s="43"/>
    </row>
    <row r="192" spans="1:13" ht="27.75" hidden="1" customHeight="1">
      <c r="A192" s="331">
        <v>3</v>
      </c>
      <c r="B192" s="329">
        <v>1</v>
      </c>
      <c r="C192" s="329">
        <v>1</v>
      </c>
      <c r="D192" s="329">
        <v>2</v>
      </c>
      <c r="E192" s="329"/>
      <c r="F192" s="332"/>
      <c r="G192" s="330" t="s">
        <v>122</v>
      </c>
      <c r="H192" s="324">
        <v>158</v>
      </c>
      <c r="I192" s="347">
        <f>I193</f>
        <v>0</v>
      </c>
      <c r="J192" s="369">
        <f>J193</f>
        <v>0</v>
      </c>
      <c r="K192" s="348">
        <f>K193</f>
        <v>0</v>
      </c>
      <c r="L192" s="347">
        <f>L193</f>
        <v>0</v>
      </c>
      <c r="M192" s="43"/>
    </row>
    <row r="193" spans="1:13" ht="27.75" hidden="1" customHeight="1">
      <c r="A193" s="336">
        <v>3</v>
      </c>
      <c r="B193" s="337">
        <v>1</v>
      </c>
      <c r="C193" s="337">
        <v>1</v>
      </c>
      <c r="D193" s="337">
        <v>2</v>
      </c>
      <c r="E193" s="337">
        <v>1</v>
      </c>
      <c r="F193" s="339"/>
      <c r="G193" s="330" t="s">
        <v>122</v>
      </c>
      <c r="H193" s="324">
        <v>159</v>
      </c>
      <c r="I193" s="325">
        <f>SUM(I194:I196)</f>
        <v>0</v>
      </c>
      <c r="J193" s="367">
        <f>SUM(J194:J196)</f>
        <v>0</v>
      </c>
      <c r="K193" s="326">
        <f>SUM(K194:K196)</f>
        <v>0</v>
      </c>
      <c r="L193" s="325">
        <f>SUM(L194:L196)</f>
        <v>0</v>
      </c>
      <c r="M193" s="43"/>
    </row>
    <row r="194" spans="1:13" ht="27" hidden="1" customHeight="1">
      <c r="A194" s="331">
        <v>3</v>
      </c>
      <c r="B194" s="329">
        <v>1</v>
      </c>
      <c r="C194" s="329">
        <v>1</v>
      </c>
      <c r="D194" s="329">
        <v>2</v>
      </c>
      <c r="E194" s="329">
        <v>1</v>
      </c>
      <c r="F194" s="332">
        <v>1</v>
      </c>
      <c r="G194" s="330" t="s">
        <v>123</v>
      </c>
      <c r="H194" s="324">
        <v>160</v>
      </c>
      <c r="I194" s="342">
        <v>0</v>
      </c>
      <c r="J194" s="342">
        <v>0</v>
      </c>
      <c r="K194" s="342">
        <v>0</v>
      </c>
      <c r="L194" s="389">
        <v>0</v>
      </c>
      <c r="M194" s="43"/>
    </row>
    <row r="195" spans="1:13" ht="27" hidden="1" customHeight="1">
      <c r="A195" s="336">
        <v>3</v>
      </c>
      <c r="B195" s="337">
        <v>1</v>
      </c>
      <c r="C195" s="337">
        <v>1</v>
      </c>
      <c r="D195" s="337">
        <v>2</v>
      </c>
      <c r="E195" s="337">
        <v>1</v>
      </c>
      <c r="F195" s="339">
        <v>2</v>
      </c>
      <c r="G195" s="338" t="s">
        <v>124</v>
      </c>
      <c r="H195" s="324">
        <v>161</v>
      </c>
      <c r="I195" s="344">
        <v>0</v>
      </c>
      <c r="J195" s="344">
        <v>0</v>
      </c>
      <c r="K195" s="344">
        <v>0</v>
      </c>
      <c r="L195" s="344">
        <v>0</v>
      </c>
      <c r="M195" s="43"/>
    </row>
    <row r="196" spans="1:13" ht="26.25" hidden="1" customHeight="1">
      <c r="A196" s="331">
        <v>3</v>
      </c>
      <c r="B196" s="329">
        <v>1</v>
      </c>
      <c r="C196" s="329">
        <v>1</v>
      </c>
      <c r="D196" s="329">
        <v>2</v>
      </c>
      <c r="E196" s="329">
        <v>1</v>
      </c>
      <c r="F196" s="332">
        <v>3</v>
      </c>
      <c r="G196" s="330" t="s">
        <v>125</v>
      </c>
      <c r="H196" s="324">
        <v>162</v>
      </c>
      <c r="I196" s="342">
        <v>0</v>
      </c>
      <c r="J196" s="342">
        <v>0</v>
      </c>
      <c r="K196" s="342">
        <v>0</v>
      </c>
      <c r="L196" s="389">
        <v>0</v>
      </c>
      <c r="M196" s="43"/>
    </row>
    <row r="197" spans="1:13" ht="27.75" hidden="1" customHeight="1">
      <c r="A197" s="336">
        <v>3</v>
      </c>
      <c r="B197" s="337">
        <v>1</v>
      </c>
      <c r="C197" s="337">
        <v>1</v>
      </c>
      <c r="D197" s="337">
        <v>3</v>
      </c>
      <c r="E197" s="337"/>
      <c r="F197" s="339"/>
      <c r="G197" s="338" t="s">
        <v>126</v>
      </c>
      <c r="H197" s="324">
        <v>163</v>
      </c>
      <c r="I197" s="325">
        <f>I198</f>
        <v>0</v>
      </c>
      <c r="J197" s="367">
        <f>J198</f>
        <v>0</v>
      </c>
      <c r="K197" s="326">
        <f>K198</f>
        <v>0</v>
      </c>
      <c r="L197" s="325">
        <f>L198</f>
        <v>0</v>
      </c>
      <c r="M197" s="43"/>
    </row>
    <row r="198" spans="1:13" ht="23.25" hidden="1" customHeight="1">
      <c r="A198" s="336">
        <v>3</v>
      </c>
      <c r="B198" s="337">
        <v>1</v>
      </c>
      <c r="C198" s="337">
        <v>1</v>
      </c>
      <c r="D198" s="337">
        <v>3</v>
      </c>
      <c r="E198" s="337">
        <v>1</v>
      </c>
      <c r="F198" s="339"/>
      <c r="G198" s="338" t="s">
        <v>126</v>
      </c>
      <c r="H198" s="324">
        <v>164</v>
      </c>
      <c r="I198" s="325">
        <f>SUM(I199:I202)</f>
        <v>0</v>
      </c>
      <c r="J198" s="325">
        <f>SUM(J199:J202)</f>
        <v>0</v>
      </c>
      <c r="K198" s="325">
        <f>SUM(K199:K202)</f>
        <v>0</v>
      </c>
      <c r="L198" s="325">
        <f>SUM(L199:L202)</f>
        <v>0</v>
      </c>
      <c r="M198" s="43"/>
    </row>
    <row r="199" spans="1:13" ht="23.25" hidden="1" customHeight="1">
      <c r="A199" s="336">
        <v>3</v>
      </c>
      <c r="B199" s="337">
        <v>1</v>
      </c>
      <c r="C199" s="337">
        <v>1</v>
      </c>
      <c r="D199" s="337">
        <v>3</v>
      </c>
      <c r="E199" s="337">
        <v>1</v>
      </c>
      <c r="F199" s="339">
        <v>1</v>
      </c>
      <c r="G199" s="338" t="s">
        <v>127</v>
      </c>
      <c r="H199" s="324">
        <v>165</v>
      </c>
      <c r="I199" s="344">
        <v>0</v>
      </c>
      <c r="J199" s="344">
        <v>0</v>
      </c>
      <c r="K199" s="344">
        <v>0</v>
      </c>
      <c r="L199" s="389">
        <v>0</v>
      </c>
      <c r="M199" s="43"/>
    </row>
    <row r="200" spans="1:13" ht="29.25" hidden="1" customHeight="1">
      <c r="A200" s="336">
        <v>3</v>
      </c>
      <c r="B200" s="337">
        <v>1</v>
      </c>
      <c r="C200" s="337">
        <v>1</v>
      </c>
      <c r="D200" s="337">
        <v>3</v>
      </c>
      <c r="E200" s="337">
        <v>1</v>
      </c>
      <c r="F200" s="339">
        <v>2</v>
      </c>
      <c r="G200" s="338" t="s">
        <v>128</v>
      </c>
      <c r="H200" s="324">
        <v>166</v>
      </c>
      <c r="I200" s="342">
        <v>0</v>
      </c>
      <c r="J200" s="344">
        <v>0</v>
      </c>
      <c r="K200" s="344">
        <v>0</v>
      </c>
      <c r="L200" s="344">
        <v>0</v>
      </c>
      <c r="M200" s="43"/>
    </row>
    <row r="201" spans="1:13" ht="27" hidden="1" customHeight="1">
      <c r="A201" s="336">
        <v>3</v>
      </c>
      <c r="B201" s="337">
        <v>1</v>
      </c>
      <c r="C201" s="337">
        <v>1</v>
      </c>
      <c r="D201" s="337">
        <v>3</v>
      </c>
      <c r="E201" s="337">
        <v>1</v>
      </c>
      <c r="F201" s="339">
        <v>3</v>
      </c>
      <c r="G201" s="340" t="s">
        <v>129</v>
      </c>
      <c r="H201" s="324">
        <v>167</v>
      </c>
      <c r="I201" s="342">
        <v>0</v>
      </c>
      <c r="J201" s="362">
        <v>0</v>
      </c>
      <c r="K201" s="362">
        <v>0</v>
      </c>
      <c r="L201" s="362">
        <v>0</v>
      </c>
      <c r="M201" s="43"/>
    </row>
    <row r="202" spans="1:13" ht="25.5" hidden="1" customHeight="1">
      <c r="A202" s="350">
        <v>3</v>
      </c>
      <c r="B202" s="351">
        <v>1</v>
      </c>
      <c r="C202" s="351">
        <v>1</v>
      </c>
      <c r="D202" s="351">
        <v>3</v>
      </c>
      <c r="E202" s="351">
        <v>1</v>
      </c>
      <c r="F202" s="353">
        <v>4</v>
      </c>
      <c r="G202" s="85" t="s">
        <v>130</v>
      </c>
      <c r="H202" s="324">
        <v>168</v>
      </c>
      <c r="I202" s="394">
        <v>0</v>
      </c>
      <c r="J202" s="395">
        <v>0</v>
      </c>
      <c r="K202" s="344">
        <v>0</v>
      </c>
      <c r="L202" s="344">
        <v>0</v>
      </c>
      <c r="M202" s="43"/>
    </row>
    <row r="203" spans="1:13" ht="27" hidden="1" customHeight="1">
      <c r="A203" s="350">
        <v>3</v>
      </c>
      <c r="B203" s="351">
        <v>1</v>
      </c>
      <c r="C203" s="351">
        <v>1</v>
      </c>
      <c r="D203" s="351">
        <v>4</v>
      </c>
      <c r="E203" s="351"/>
      <c r="F203" s="353"/>
      <c r="G203" s="352" t="s">
        <v>131</v>
      </c>
      <c r="H203" s="324">
        <v>169</v>
      </c>
      <c r="I203" s="325">
        <f>I204</f>
        <v>0</v>
      </c>
      <c r="J203" s="370">
        <f>J204</f>
        <v>0</v>
      </c>
      <c r="K203" s="334">
        <f>K204</f>
        <v>0</v>
      </c>
      <c r="L203" s="335">
        <f>L204</f>
        <v>0</v>
      </c>
      <c r="M203" s="43"/>
    </row>
    <row r="204" spans="1:13" ht="27.75" hidden="1" customHeight="1">
      <c r="A204" s="336">
        <v>3</v>
      </c>
      <c r="B204" s="337">
        <v>1</v>
      </c>
      <c r="C204" s="337">
        <v>1</v>
      </c>
      <c r="D204" s="337">
        <v>4</v>
      </c>
      <c r="E204" s="337">
        <v>1</v>
      </c>
      <c r="F204" s="339"/>
      <c r="G204" s="352" t="s">
        <v>131</v>
      </c>
      <c r="H204" s="324">
        <v>170</v>
      </c>
      <c r="I204" s="347">
        <f>SUM(I205:I207)</f>
        <v>0</v>
      </c>
      <c r="J204" s="367">
        <f>SUM(J205:J207)</f>
        <v>0</v>
      </c>
      <c r="K204" s="326">
        <f>SUM(K205:K207)</f>
        <v>0</v>
      </c>
      <c r="L204" s="325">
        <f>SUM(L205:L207)</f>
        <v>0</v>
      </c>
      <c r="M204" s="43"/>
    </row>
    <row r="205" spans="1:13" ht="24.75" hidden="1" customHeight="1">
      <c r="A205" s="336">
        <v>3</v>
      </c>
      <c r="B205" s="337">
        <v>1</v>
      </c>
      <c r="C205" s="337">
        <v>1</v>
      </c>
      <c r="D205" s="337">
        <v>4</v>
      </c>
      <c r="E205" s="337">
        <v>1</v>
      </c>
      <c r="F205" s="339">
        <v>1</v>
      </c>
      <c r="G205" s="338" t="s">
        <v>132</v>
      </c>
      <c r="H205" s="324">
        <v>171</v>
      </c>
      <c r="I205" s="344">
        <v>0</v>
      </c>
      <c r="J205" s="344">
        <v>0</v>
      </c>
      <c r="K205" s="344">
        <v>0</v>
      </c>
      <c r="L205" s="389">
        <v>0</v>
      </c>
      <c r="M205" s="43"/>
    </row>
    <row r="206" spans="1:13" ht="25.5" hidden="1" customHeight="1">
      <c r="A206" s="331">
        <v>3</v>
      </c>
      <c r="B206" s="329">
        <v>1</v>
      </c>
      <c r="C206" s="329">
        <v>1</v>
      </c>
      <c r="D206" s="329">
        <v>4</v>
      </c>
      <c r="E206" s="329">
        <v>1</v>
      </c>
      <c r="F206" s="332">
        <v>2</v>
      </c>
      <c r="G206" s="330" t="s">
        <v>446</v>
      </c>
      <c r="H206" s="324">
        <v>172</v>
      </c>
      <c r="I206" s="342">
        <v>0</v>
      </c>
      <c r="J206" s="342">
        <v>0</v>
      </c>
      <c r="K206" s="343">
        <v>0</v>
      </c>
      <c r="L206" s="344">
        <v>0</v>
      </c>
      <c r="M206" s="43"/>
    </row>
    <row r="207" spans="1:13" ht="31.5" hidden="1" customHeight="1">
      <c r="A207" s="336">
        <v>3</v>
      </c>
      <c r="B207" s="337">
        <v>1</v>
      </c>
      <c r="C207" s="337">
        <v>1</v>
      </c>
      <c r="D207" s="337">
        <v>4</v>
      </c>
      <c r="E207" s="337">
        <v>1</v>
      </c>
      <c r="F207" s="339">
        <v>3</v>
      </c>
      <c r="G207" s="338" t="s">
        <v>133</v>
      </c>
      <c r="H207" s="324">
        <v>173</v>
      </c>
      <c r="I207" s="342">
        <v>0</v>
      </c>
      <c r="J207" s="342">
        <v>0</v>
      </c>
      <c r="K207" s="342">
        <v>0</v>
      </c>
      <c r="L207" s="344">
        <v>0</v>
      </c>
      <c r="M207" s="43"/>
    </row>
    <row r="208" spans="1:13" ht="25.5" hidden="1" customHeight="1">
      <c r="A208" s="336">
        <v>3</v>
      </c>
      <c r="B208" s="337">
        <v>1</v>
      </c>
      <c r="C208" s="337">
        <v>1</v>
      </c>
      <c r="D208" s="337">
        <v>5</v>
      </c>
      <c r="E208" s="337"/>
      <c r="F208" s="339"/>
      <c r="G208" s="338" t="s">
        <v>134</v>
      </c>
      <c r="H208" s="324">
        <v>174</v>
      </c>
      <c r="I208" s="325">
        <f t="shared" ref="I208:L209" si="19">I209</f>
        <v>0</v>
      </c>
      <c r="J208" s="367">
        <f t="shared" si="19"/>
        <v>0</v>
      </c>
      <c r="K208" s="326">
        <f t="shared" si="19"/>
        <v>0</v>
      </c>
      <c r="L208" s="325">
        <f t="shared" si="19"/>
        <v>0</v>
      </c>
      <c r="M208" s="43"/>
    </row>
    <row r="209" spans="1:16" ht="26.25" hidden="1" customHeight="1">
      <c r="A209" s="350">
        <v>3</v>
      </c>
      <c r="B209" s="351">
        <v>1</v>
      </c>
      <c r="C209" s="351">
        <v>1</v>
      </c>
      <c r="D209" s="351">
        <v>5</v>
      </c>
      <c r="E209" s="351">
        <v>1</v>
      </c>
      <c r="F209" s="353"/>
      <c r="G209" s="338" t="s">
        <v>134</v>
      </c>
      <c r="H209" s="324">
        <v>175</v>
      </c>
      <c r="I209" s="326">
        <f t="shared" si="19"/>
        <v>0</v>
      </c>
      <c r="J209" s="326">
        <f t="shared" si="19"/>
        <v>0</v>
      </c>
      <c r="K209" s="326">
        <f t="shared" si="19"/>
        <v>0</v>
      </c>
      <c r="L209" s="326">
        <f t="shared" si="19"/>
        <v>0</v>
      </c>
      <c r="M209" s="43"/>
    </row>
    <row r="210" spans="1:16" ht="27" hidden="1" customHeight="1">
      <c r="A210" s="336">
        <v>3</v>
      </c>
      <c r="B210" s="337">
        <v>1</v>
      </c>
      <c r="C210" s="337">
        <v>1</v>
      </c>
      <c r="D210" s="337">
        <v>5</v>
      </c>
      <c r="E210" s="337">
        <v>1</v>
      </c>
      <c r="F210" s="339">
        <v>1</v>
      </c>
      <c r="G210" s="338" t="s">
        <v>134</v>
      </c>
      <c r="H210" s="324">
        <v>176</v>
      </c>
      <c r="I210" s="342">
        <v>0</v>
      </c>
      <c r="J210" s="344">
        <v>0</v>
      </c>
      <c r="K210" s="344">
        <v>0</v>
      </c>
      <c r="L210" s="344">
        <v>0</v>
      </c>
      <c r="M210" s="43"/>
    </row>
    <row r="211" spans="1:16" ht="26.25" hidden="1" customHeight="1">
      <c r="A211" s="350">
        <v>3</v>
      </c>
      <c r="B211" s="351">
        <v>1</v>
      </c>
      <c r="C211" s="351">
        <v>2</v>
      </c>
      <c r="D211" s="351"/>
      <c r="E211" s="351"/>
      <c r="F211" s="353"/>
      <c r="G211" s="352" t="s">
        <v>135</v>
      </c>
      <c r="H211" s="324">
        <v>177</v>
      </c>
      <c r="I211" s="325">
        <f t="shared" ref="I211:L212" si="20">I212</f>
        <v>0</v>
      </c>
      <c r="J211" s="370">
        <f t="shared" si="20"/>
        <v>0</v>
      </c>
      <c r="K211" s="334">
        <f t="shared" si="20"/>
        <v>0</v>
      </c>
      <c r="L211" s="335">
        <f t="shared" si="20"/>
        <v>0</v>
      </c>
      <c r="M211" s="43"/>
    </row>
    <row r="212" spans="1:16" ht="25.5" hidden="1" customHeight="1">
      <c r="A212" s="336">
        <v>3</v>
      </c>
      <c r="B212" s="337">
        <v>1</v>
      </c>
      <c r="C212" s="337">
        <v>2</v>
      </c>
      <c r="D212" s="337">
        <v>1</v>
      </c>
      <c r="E212" s="337"/>
      <c r="F212" s="339"/>
      <c r="G212" s="352" t="s">
        <v>135</v>
      </c>
      <c r="H212" s="324">
        <v>178</v>
      </c>
      <c r="I212" s="347">
        <f t="shared" si="20"/>
        <v>0</v>
      </c>
      <c r="J212" s="367">
        <f t="shared" si="20"/>
        <v>0</v>
      </c>
      <c r="K212" s="326">
        <f t="shared" si="20"/>
        <v>0</v>
      </c>
      <c r="L212" s="325">
        <f t="shared" si="20"/>
        <v>0</v>
      </c>
      <c r="M212" s="43"/>
    </row>
    <row r="213" spans="1:16" ht="26.25" hidden="1" customHeight="1">
      <c r="A213" s="331">
        <v>3</v>
      </c>
      <c r="B213" s="329">
        <v>1</v>
      </c>
      <c r="C213" s="329">
        <v>2</v>
      </c>
      <c r="D213" s="329">
        <v>1</v>
      </c>
      <c r="E213" s="329">
        <v>1</v>
      </c>
      <c r="F213" s="332"/>
      <c r="G213" s="352" t="s">
        <v>135</v>
      </c>
      <c r="H213" s="324">
        <v>179</v>
      </c>
      <c r="I213" s="325">
        <f>SUM(I214:I217)</f>
        <v>0</v>
      </c>
      <c r="J213" s="369">
        <f>SUM(J214:J217)</f>
        <v>0</v>
      </c>
      <c r="K213" s="348">
        <f>SUM(K214:K217)</f>
        <v>0</v>
      </c>
      <c r="L213" s="347">
        <f>SUM(L214:L217)</f>
        <v>0</v>
      </c>
      <c r="M213" s="43"/>
    </row>
    <row r="214" spans="1:16" ht="41.25" hidden="1" customHeight="1">
      <c r="A214" s="336">
        <v>3</v>
      </c>
      <c r="B214" s="337">
        <v>1</v>
      </c>
      <c r="C214" s="337">
        <v>2</v>
      </c>
      <c r="D214" s="337">
        <v>1</v>
      </c>
      <c r="E214" s="337">
        <v>1</v>
      </c>
      <c r="F214" s="339">
        <v>2</v>
      </c>
      <c r="G214" s="338" t="s">
        <v>447</v>
      </c>
      <c r="H214" s="324">
        <v>180</v>
      </c>
      <c r="I214" s="344">
        <v>0</v>
      </c>
      <c r="J214" s="344">
        <v>0</v>
      </c>
      <c r="K214" s="344">
        <v>0</v>
      </c>
      <c r="L214" s="344">
        <v>0</v>
      </c>
      <c r="M214" s="43"/>
    </row>
    <row r="215" spans="1:16" ht="26.25" hidden="1" customHeight="1">
      <c r="A215" s="336">
        <v>3</v>
      </c>
      <c r="B215" s="337">
        <v>1</v>
      </c>
      <c r="C215" s="337">
        <v>2</v>
      </c>
      <c r="D215" s="336">
        <v>1</v>
      </c>
      <c r="E215" s="337">
        <v>1</v>
      </c>
      <c r="F215" s="339">
        <v>3</v>
      </c>
      <c r="G215" s="338" t="s">
        <v>136</v>
      </c>
      <c r="H215" s="324">
        <v>181</v>
      </c>
      <c r="I215" s="344">
        <v>0</v>
      </c>
      <c r="J215" s="344">
        <v>0</v>
      </c>
      <c r="K215" s="344">
        <v>0</v>
      </c>
      <c r="L215" s="344">
        <v>0</v>
      </c>
      <c r="M215" s="43"/>
    </row>
    <row r="216" spans="1:16" ht="27.75" hidden="1" customHeight="1">
      <c r="A216" s="336">
        <v>3</v>
      </c>
      <c r="B216" s="337">
        <v>1</v>
      </c>
      <c r="C216" s="337">
        <v>2</v>
      </c>
      <c r="D216" s="336">
        <v>1</v>
      </c>
      <c r="E216" s="337">
        <v>1</v>
      </c>
      <c r="F216" s="339">
        <v>4</v>
      </c>
      <c r="G216" s="338" t="s">
        <v>137</v>
      </c>
      <c r="H216" s="324">
        <v>182</v>
      </c>
      <c r="I216" s="344">
        <v>0</v>
      </c>
      <c r="J216" s="344">
        <v>0</v>
      </c>
      <c r="K216" s="344">
        <v>0</v>
      </c>
      <c r="L216" s="344">
        <v>0</v>
      </c>
      <c r="M216" s="43"/>
    </row>
    <row r="217" spans="1:16" ht="27" hidden="1" customHeight="1">
      <c r="A217" s="350">
        <v>3</v>
      </c>
      <c r="B217" s="359">
        <v>1</v>
      </c>
      <c r="C217" s="359">
        <v>2</v>
      </c>
      <c r="D217" s="358">
        <v>1</v>
      </c>
      <c r="E217" s="359">
        <v>1</v>
      </c>
      <c r="F217" s="360">
        <v>5</v>
      </c>
      <c r="G217" s="361" t="s">
        <v>138</v>
      </c>
      <c r="H217" s="324">
        <v>183</v>
      </c>
      <c r="I217" s="344">
        <v>0</v>
      </c>
      <c r="J217" s="344">
        <v>0</v>
      </c>
      <c r="K217" s="344">
        <v>0</v>
      </c>
      <c r="L217" s="389">
        <v>0</v>
      </c>
      <c r="M217" s="43"/>
    </row>
    <row r="218" spans="1:16" ht="29.25" hidden="1" customHeight="1">
      <c r="A218" s="336">
        <v>3</v>
      </c>
      <c r="B218" s="337">
        <v>1</v>
      </c>
      <c r="C218" s="337">
        <v>3</v>
      </c>
      <c r="D218" s="336"/>
      <c r="E218" s="337"/>
      <c r="F218" s="339"/>
      <c r="G218" s="338" t="s">
        <v>139</v>
      </c>
      <c r="H218" s="324">
        <v>184</v>
      </c>
      <c r="I218" s="325">
        <f>SUM(I219+I222)</f>
        <v>0</v>
      </c>
      <c r="J218" s="367">
        <f>SUM(J219+J222)</f>
        <v>0</v>
      </c>
      <c r="K218" s="326">
        <f>SUM(K219+K222)</f>
        <v>0</v>
      </c>
      <c r="L218" s="325">
        <f>SUM(L219+L222)</f>
        <v>0</v>
      </c>
      <c r="M218" s="43"/>
    </row>
    <row r="219" spans="1:16" ht="27.75" hidden="1" customHeight="1">
      <c r="A219" s="331">
        <v>3</v>
      </c>
      <c r="B219" s="329">
        <v>1</v>
      </c>
      <c r="C219" s="329">
        <v>3</v>
      </c>
      <c r="D219" s="331">
        <v>1</v>
      </c>
      <c r="E219" s="336"/>
      <c r="F219" s="332"/>
      <c r="G219" s="330" t="s">
        <v>140</v>
      </c>
      <c r="H219" s="324">
        <v>185</v>
      </c>
      <c r="I219" s="347">
        <f t="shared" ref="I219:L220" si="21">I220</f>
        <v>0</v>
      </c>
      <c r="J219" s="369">
        <f t="shared" si="21"/>
        <v>0</v>
      </c>
      <c r="K219" s="348">
        <f t="shared" si="21"/>
        <v>0</v>
      </c>
      <c r="L219" s="347">
        <f t="shared" si="21"/>
        <v>0</v>
      </c>
      <c r="M219" s="43"/>
    </row>
    <row r="220" spans="1:16" ht="30.75" hidden="1" customHeight="1">
      <c r="A220" s="336">
        <v>3</v>
      </c>
      <c r="B220" s="337">
        <v>1</v>
      </c>
      <c r="C220" s="337">
        <v>3</v>
      </c>
      <c r="D220" s="336">
        <v>1</v>
      </c>
      <c r="E220" s="336">
        <v>1</v>
      </c>
      <c r="F220" s="339"/>
      <c r="G220" s="330" t="s">
        <v>140</v>
      </c>
      <c r="H220" s="324">
        <v>186</v>
      </c>
      <c r="I220" s="325">
        <f t="shared" si="21"/>
        <v>0</v>
      </c>
      <c r="J220" s="367">
        <f t="shared" si="21"/>
        <v>0</v>
      </c>
      <c r="K220" s="326">
        <f t="shared" si="21"/>
        <v>0</v>
      </c>
      <c r="L220" s="325">
        <f t="shared" si="21"/>
        <v>0</v>
      </c>
      <c r="M220" s="43"/>
    </row>
    <row r="221" spans="1:16" ht="27.75" hidden="1" customHeight="1">
      <c r="A221" s="336">
        <v>3</v>
      </c>
      <c r="B221" s="338">
        <v>1</v>
      </c>
      <c r="C221" s="336">
        <v>3</v>
      </c>
      <c r="D221" s="337">
        <v>1</v>
      </c>
      <c r="E221" s="337">
        <v>1</v>
      </c>
      <c r="F221" s="339">
        <v>1</v>
      </c>
      <c r="G221" s="330" t="s">
        <v>140</v>
      </c>
      <c r="H221" s="324">
        <v>187</v>
      </c>
      <c r="I221" s="389">
        <v>0</v>
      </c>
      <c r="J221" s="389">
        <v>0</v>
      </c>
      <c r="K221" s="389">
        <v>0</v>
      </c>
      <c r="L221" s="389">
        <v>0</v>
      </c>
      <c r="M221" s="43"/>
    </row>
    <row r="222" spans="1:16" ht="30.75" hidden="1" customHeight="1">
      <c r="A222" s="336">
        <v>3</v>
      </c>
      <c r="B222" s="338">
        <v>1</v>
      </c>
      <c r="C222" s="336">
        <v>3</v>
      </c>
      <c r="D222" s="337">
        <v>2</v>
      </c>
      <c r="E222" s="337"/>
      <c r="F222" s="339"/>
      <c r="G222" s="338" t="s">
        <v>141</v>
      </c>
      <c r="H222" s="324">
        <v>188</v>
      </c>
      <c r="I222" s="325">
        <f>I223</f>
        <v>0</v>
      </c>
      <c r="J222" s="367">
        <f>J223</f>
        <v>0</v>
      </c>
      <c r="K222" s="326">
        <f>K223</f>
        <v>0</v>
      </c>
      <c r="L222" s="325">
        <f>L223</f>
        <v>0</v>
      </c>
      <c r="M222" s="43"/>
    </row>
    <row r="223" spans="1:16" ht="27" hidden="1" customHeight="1">
      <c r="A223" s="331">
        <v>3</v>
      </c>
      <c r="B223" s="330">
        <v>1</v>
      </c>
      <c r="C223" s="331">
        <v>3</v>
      </c>
      <c r="D223" s="329">
        <v>2</v>
      </c>
      <c r="E223" s="329">
        <v>1</v>
      </c>
      <c r="F223" s="332"/>
      <c r="G223" s="338" t="s">
        <v>141</v>
      </c>
      <c r="H223" s="324">
        <v>189</v>
      </c>
      <c r="I223" s="325">
        <f t="shared" ref="I223:P223" si="22">SUM(I224:I229)</f>
        <v>0</v>
      </c>
      <c r="J223" s="325">
        <f t="shared" si="22"/>
        <v>0</v>
      </c>
      <c r="K223" s="325">
        <f t="shared" si="22"/>
        <v>0</v>
      </c>
      <c r="L223" s="325">
        <f t="shared" si="22"/>
        <v>0</v>
      </c>
      <c r="M223" s="396">
        <f t="shared" si="22"/>
        <v>0</v>
      </c>
      <c r="N223" s="396">
        <f t="shared" si="22"/>
        <v>0</v>
      </c>
      <c r="O223" s="396">
        <f t="shared" si="22"/>
        <v>0</v>
      </c>
      <c r="P223" s="396">
        <f t="shared" si="22"/>
        <v>0</v>
      </c>
    </row>
    <row r="224" spans="1:16" ht="24.75" hidden="1" customHeight="1">
      <c r="A224" s="336">
        <v>3</v>
      </c>
      <c r="B224" s="338">
        <v>1</v>
      </c>
      <c r="C224" s="336">
        <v>3</v>
      </c>
      <c r="D224" s="337">
        <v>2</v>
      </c>
      <c r="E224" s="337">
        <v>1</v>
      </c>
      <c r="F224" s="339">
        <v>1</v>
      </c>
      <c r="G224" s="338" t="s">
        <v>142</v>
      </c>
      <c r="H224" s="324">
        <v>190</v>
      </c>
      <c r="I224" s="344">
        <v>0</v>
      </c>
      <c r="J224" s="344">
        <v>0</v>
      </c>
      <c r="K224" s="344">
        <v>0</v>
      </c>
      <c r="L224" s="389">
        <v>0</v>
      </c>
      <c r="M224" s="43"/>
    </row>
    <row r="225" spans="1:13" ht="26.25" hidden="1" customHeight="1">
      <c r="A225" s="336">
        <v>3</v>
      </c>
      <c r="B225" s="338">
        <v>1</v>
      </c>
      <c r="C225" s="336">
        <v>3</v>
      </c>
      <c r="D225" s="337">
        <v>2</v>
      </c>
      <c r="E225" s="337">
        <v>1</v>
      </c>
      <c r="F225" s="339">
        <v>2</v>
      </c>
      <c r="G225" s="338" t="s">
        <v>143</v>
      </c>
      <c r="H225" s="324">
        <v>191</v>
      </c>
      <c r="I225" s="344">
        <v>0</v>
      </c>
      <c r="J225" s="344">
        <v>0</v>
      </c>
      <c r="K225" s="344">
        <v>0</v>
      </c>
      <c r="L225" s="344">
        <v>0</v>
      </c>
      <c r="M225" s="43"/>
    </row>
    <row r="226" spans="1:13" ht="26.25" hidden="1" customHeight="1">
      <c r="A226" s="336">
        <v>3</v>
      </c>
      <c r="B226" s="338">
        <v>1</v>
      </c>
      <c r="C226" s="336">
        <v>3</v>
      </c>
      <c r="D226" s="337">
        <v>2</v>
      </c>
      <c r="E226" s="337">
        <v>1</v>
      </c>
      <c r="F226" s="339">
        <v>3</v>
      </c>
      <c r="G226" s="338" t="s">
        <v>144</v>
      </c>
      <c r="H226" s="324">
        <v>192</v>
      </c>
      <c r="I226" s="344">
        <v>0</v>
      </c>
      <c r="J226" s="344">
        <v>0</v>
      </c>
      <c r="K226" s="344">
        <v>0</v>
      </c>
      <c r="L226" s="344">
        <v>0</v>
      </c>
      <c r="M226" s="43"/>
    </row>
    <row r="227" spans="1:13" ht="27.75" hidden="1" customHeight="1">
      <c r="A227" s="336">
        <v>3</v>
      </c>
      <c r="B227" s="338">
        <v>1</v>
      </c>
      <c r="C227" s="336">
        <v>3</v>
      </c>
      <c r="D227" s="337">
        <v>2</v>
      </c>
      <c r="E227" s="337">
        <v>1</v>
      </c>
      <c r="F227" s="339">
        <v>4</v>
      </c>
      <c r="G227" s="338" t="s">
        <v>448</v>
      </c>
      <c r="H227" s="324">
        <v>193</v>
      </c>
      <c r="I227" s="344">
        <v>0</v>
      </c>
      <c r="J227" s="344">
        <v>0</v>
      </c>
      <c r="K227" s="344">
        <v>0</v>
      </c>
      <c r="L227" s="389">
        <v>0</v>
      </c>
      <c r="M227" s="43"/>
    </row>
    <row r="228" spans="1:13" ht="29.25" hidden="1" customHeight="1">
      <c r="A228" s="336">
        <v>3</v>
      </c>
      <c r="B228" s="338">
        <v>1</v>
      </c>
      <c r="C228" s="336">
        <v>3</v>
      </c>
      <c r="D228" s="337">
        <v>2</v>
      </c>
      <c r="E228" s="337">
        <v>1</v>
      </c>
      <c r="F228" s="339">
        <v>5</v>
      </c>
      <c r="G228" s="330" t="s">
        <v>145</v>
      </c>
      <c r="H228" s="324">
        <v>194</v>
      </c>
      <c r="I228" s="344">
        <v>0</v>
      </c>
      <c r="J228" s="344">
        <v>0</v>
      </c>
      <c r="K228" s="344">
        <v>0</v>
      </c>
      <c r="L228" s="344">
        <v>0</v>
      </c>
      <c r="M228" s="43"/>
    </row>
    <row r="229" spans="1:13" ht="25.5" hidden="1" customHeight="1">
      <c r="A229" s="336">
        <v>3</v>
      </c>
      <c r="B229" s="338">
        <v>1</v>
      </c>
      <c r="C229" s="336">
        <v>3</v>
      </c>
      <c r="D229" s="337">
        <v>2</v>
      </c>
      <c r="E229" s="337">
        <v>1</v>
      </c>
      <c r="F229" s="339">
        <v>6</v>
      </c>
      <c r="G229" s="330" t="s">
        <v>141</v>
      </c>
      <c r="H229" s="324">
        <v>195</v>
      </c>
      <c r="I229" s="344">
        <v>0</v>
      </c>
      <c r="J229" s="344">
        <v>0</v>
      </c>
      <c r="K229" s="344">
        <v>0</v>
      </c>
      <c r="L229" s="389">
        <v>0</v>
      </c>
      <c r="M229" s="43"/>
    </row>
    <row r="230" spans="1:13" ht="27" hidden="1" customHeight="1">
      <c r="A230" s="331">
        <v>3</v>
      </c>
      <c r="B230" s="329">
        <v>1</v>
      </c>
      <c r="C230" s="329">
        <v>4</v>
      </c>
      <c r="D230" s="329"/>
      <c r="E230" s="329"/>
      <c r="F230" s="332"/>
      <c r="G230" s="330" t="s">
        <v>146</v>
      </c>
      <c r="H230" s="324">
        <v>196</v>
      </c>
      <c r="I230" s="347">
        <f t="shared" ref="I230:L232" si="23">I231</f>
        <v>0</v>
      </c>
      <c r="J230" s="369">
        <f t="shared" si="23"/>
        <v>0</v>
      </c>
      <c r="K230" s="348">
        <f t="shared" si="23"/>
        <v>0</v>
      </c>
      <c r="L230" s="348">
        <f t="shared" si="23"/>
        <v>0</v>
      </c>
      <c r="M230" s="43"/>
    </row>
    <row r="231" spans="1:13" ht="27" hidden="1" customHeight="1">
      <c r="A231" s="350">
        <v>3</v>
      </c>
      <c r="B231" s="359">
        <v>1</v>
      </c>
      <c r="C231" s="359">
        <v>4</v>
      </c>
      <c r="D231" s="359">
        <v>1</v>
      </c>
      <c r="E231" s="359"/>
      <c r="F231" s="360"/>
      <c r="G231" s="330" t="s">
        <v>146</v>
      </c>
      <c r="H231" s="324">
        <v>197</v>
      </c>
      <c r="I231" s="354">
        <f t="shared" si="23"/>
        <v>0</v>
      </c>
      <c r="J231" s="381">
        <f t="shared" si="23"/>
        <v>0</v>
      </c>
      <c r="K231" s="355">
        <f t="shared" si="23"/>
        <v>0</v>
      </c>
      <c r="L231" s="355">
        <f t="shared" si="23"/>
        <v>0</v>
      </c>
      <c r="M231" s="43"/>
    </row>
    <row r="232" spans="1:13" ht="27.75" hidden="1" customHeight="1">
      <c r="A232" s="336">
        <v>3</v>
      </c>
      <c r="B232" s="337">
        <v>1</v>
      </c>
      <c r="C232" s="337">
        <v>4</v>
      </c>
      <c r="D232" s="337">
        <v>1</v>
      </c>
      <c r="E232" s="337">
        <v>1</v>
      </c>
      <c r="F232" s="339"/>
      <c r="G232" s="330" t="s">
        <v>147</v>
      </c>
      <c r="H232" s="324">
        <v>198</v>
      </c>
      <c r="I232" s="325">
        <f t="shared" si="23"/>
        <v>0</v>
      </c>
      <c r="J232" s="367">
        <f t="shared" si="23"/>
        <v>0</v>
      </c>
      <c r="K232" s="326">
        <f t="shared" si="23"/>
        <v>0</v>
      </c>
      <c r="L232" s="326">
        <f t="shared" si="23"/>
        <v>0</v>
      </c>
      <c r="M232" s="43"/>
    </row>
    <row r="233" spans="1:13" ht="27" hidden="1" customHeight="1">
      <c r="A233" s="340">
        <v>3</v>
      </c>
      <c r="B233" s="336">
        <v>1</v>
      </c>
      <c r="C233" s="337">
        <v>4</v>
      </c>
      <c r="D233" s="337">
        <v>1</v>
      </c>
      <c r="E233" s="337">
        <v>1</v>
      </c>
      <c r="F233" s="339">
        <v>1</v>
      </c>
      <c r="G233" s="330" t="s">
        <v>147</v>
      </c>
      <c r="H233" s="324">
        <v>199</v>
      </c>
      <c r="I233" s="344">
        <v>0</v>
      </c>
      <c r="J233" s="344">
        <v>0</v>
      </c>
      <c r="K233" s="344">
        <v>0</v>
      </c>
      <c r="L233" s="344">
        <v>0</v>
      </c>
      <c r="M233" s="43"/>
    </row>
    <row r="234" spans="1:13" ht="26.25" hidden="1" customHeight="1">
      <c r="A234" s="340">
        <v>3</v>
      </c>
      <c r="B234" s="337">
        <v>1</v>
      </c>
      <c r="C234" s="337">
        <v>5</v>
      </c>
      <c r="D234" s="337"/>
      <c r="E234" s="337"/>
      <c r="F234" s="339"/>
      <c r="G234" s="338" t="s">
        <v>449</v>
      </c>
      <c r="H234" s="324">
        <v>200</v>
      </c>
      <c r="I234" s="325">
        <f t="shared" ref="I234:L235" si="24">I235</f>
        <v>0</v>
      </c>
      <c r="J234" s="325">
        <f t="shared" si="24"/>
        <v>0</v>
      </c>
      <c r="K234" s="325">
        <f t="shared" si="24"/>
        <v>0</v>
      </c>
      <c r="L234" s="325">
        <f t="shared" si="24"/>
        <v>0</v>
      </c>
      <c r="M234" s="43"/>
    </row>
    <row r="235" spans="1:13" ht="30" hidden="1" customHeight="1">
      <c r="A235" s="340">
        <v>3</v>
      </c>
      <c r="B235" s="337">
        <v>1</v>
      </c>
      <c r="C235" s="337">
        <v>5</v>
      </c>
      <c r="D235" s="337">
        <v>1</v>
      </c>
      <c r="E235" s="337"/>
      <c r="F235" s="339"/>
      <c r="G235" s="338" t="s">
        <v>449</v>
      </c>
      <c r="H235" s="324">
        <v>201</v>
      </c>
      <c r="I235" s="325">
        <f t="shared" si="24"/>
        <v>0</v>
      </c>
      <c r="J235" s="325">
        <f t="shared" si="24"/>
        <v>0</v>
      </c>
      <c r="K235" s="325">
        <f t="shared" si="24"/>
        <v>0</v>
      </c>
      <c r="L235" s="325">
        <f t="shared" si="24"/>
        <v>0</v>
      </c>
      <c r="M235" s="43"/>
    </row>
    <row r="236" spans="1:13" ht="27" hidden="1" customHeight="1">
      <c r="A236" s="340">
        <v>3</v>
      </c>
      <c r="B236" s="337">
        <v>1</v>
      </c>
      <c r="C236" s="337">
        <v>5</v>
      </c>
      <c r="D236" s="337">
        <v>1</v>
      </c>
      <c r="E236" s="337">
        <v>1</v>
      </c>
      <c r="F236" s="339"/>
      <c r="G236" s="338" t="s">
        <v>449</v>
      </c>
      <c r="H236" s="324">
        <v>202</v>
      </c>
      <c r="I236" s="325">
        <f>SUM(I237:I239)</f>
        <v>0</v>
      </c>
      <c r="J236" s="325">
        <f>SUM(J237:J239)</f>
        <v>0</v>
      </c>
      <c r="K236" s="325">
        <f>SUM(K237:K239)</f>
        <v>0</v>
      </c>
      <c r="L236" s="325">
        <f>SUM(L237:L239)</f>
        <v>0</v>
      </c>
      <c r="M236" s="43"/>
    </row>
    <row r="237" spans="1:13" ht="31.5" hidden="1" customHeight="1">
      <c r="A237" s="340">
        <v>3</v>
      </c>
      <c r="B237" s="337">
        <v>1</v>
      </c>
      <c r="C237" s="337">
        <v>5</v>
      </c>
      <c r="D237" s="337">
        <v>1</v>
      </c>
      <c r="E237" s="337">
        <v>1</v>
      </c>
      <c r="F237" s="339">
        <v>1</v>
      </c>
      <c r="G237" s="391" t="s">
        <v>148</v>
      </c>
      <c r="H237" s="324">
        <v>203</v>
      </c>
      <c r="I237" s="344">
        <v>0</v>
      </c>
      <c r="J237" s="344">
        <v>0</v>
      </c>
      <c r="K237" s="344">
        <v>0</v>
      </c>
      <c r="L237" s="344">
        <v>0</v>
      </c>
      <c r="M237" s="43"/>
    </row>
    <row r="238" spans="1:13" ht="25.5" hidden="1" customHeight="1">
      <c r="A238" s="340">
        <v>3</v>
      </c>
      <c r="B238" s="337">
        <v>1</v>
      </c>
      <c r="C238" s="337">
        <v>5</v>
      </c>
      <c r="D238" s="337">
        <v>1</v>
      </c>
      <c r="E238" s="337">
        <v>1</v>
      </c>
      <c r="F238" s="339">
        <v>2</v>
      </c>
      <c r="G238" s="391" t="s">
        <v>149</v>
      </c>
      <c r="H238" s="324">
        <v>204</v>
      </c>
      <c r="I238" s="344">
        <v>0</v>
      </c>
      <c r="J238" s="344">
        <v>0</v>
      </c>
      <c r="K238" s="344">
        <v>0</v>
      </c>
      <c r="L238" s="344">
        <v>0</v>
      </c>
      <c r="M238" s="43"/>
    </row>
    <row r="239" spans="1:13" ht="28.5" hidden="1" customHeight="1">
      <c r="A239" s="340">
        <v>3</v>
      </c>
      <c r="B239" s="337">
        <v>1</v>
      </c>
      <c r="C239" s="337">
        <v>5</v>
      </c>
      <c r="D239" s="337">
        <v>1</v>
      </c>
      <c r="E239" s="337">
        <v>1</v>
      </c>
      <c r="F239" s="339">
        <v>3</v>
      </c>
      <c r="G239" s="391" t="s">
        <v>150</v>
      </c>
      <c r="H239" s="324">
        <v>205</v>
      </c>
      <c r="I239" s="344">
        <v>0</v>
      </c>
      <c r="J239" s="344">
        <v>0</v>
      </c>
      <c r="K239" s="344">
        <v>0</v>
      </c>
      <c r="L239" s="344">
        <v>0</v>
      </c>
      <c r="M239" s="43"/>
    </row>
    <row r="240" spans="1:13" ht="41.25" hidden="1" customHeight="1">
      <c r="A240" s="320">
        <v>3</v>
      </c>
      <c r="B240" s="321">
        <v>2</v>
      </c>
      <c r="C240" s="321"/>
      <c r="D240" s="321"/>
      <c r="E240" s="321"/>
      <c r="F240" s="323"/>
      <c r="G240" s="322" t="s">
        <v>450</v>
      </c>
      <c r="H240" s="324">
        <v>206</v>
      </c>
      <c r="I240" s="325">
        <f>SUM(I241+I273)</f>
        <v>0</v>
      </c>
      <c r="J240" s="367">
        <f>SUM(J241+J273)</f>
        <v>0</v>
      </c>
      <c r="K240" s="326">
        <f>SUM(K241+K273)</f>
        <v>0</v>
      </c>
      <c r="L240" s="326">
        <f>SUM(L241+L273)</f>
        <v>0</v>
      </c>
      <c r="M240" s="43"/>
    </row>
    <row r="241" spans="1:13" ht="26.25" hidden="1" customHeight="1">
      <c r="A241" s="350">
        <v>3</v>
      </c>
      <c r="B241" s="358">
        <v>2</v>
      </c>
      <c r="C241" s="359">
        <v>1</v>
      </c>
      <c r="D241" s="359"/>
      <c r="E241" s="359"/>
      <c r="F241" s="360"/>
      <c r="G241" s="361" t="s">
        <v>152</v>
      </c>
      <c r="H241" s="324">
        <v>207</v>
      </c>
      <c r="I241" s="354">
        <f>SUM(I242+I251+I255+I259+I263+I266+I269)</f>
        <v>0</v>
      </c>
      <c r="J241" s="381">
        <f>SUM(J242+J251+J255+J259+J263+J266+J269)</f>
        <v>0</v>
      </c>
      <c r="K241" s="355">
        <f>SUM(K242+K251+K255+K259+K263+K266+K269)</f>
        <v>0</v>
      </c>
      <c r="L241" s="355">
        <f>SUM(L242+L251+L255+L259+L263+L266+L269)</f>
        <v>0</v>
      </c>
      <c r="M241" s="43"/>
    </row>
    <row r="242" spans="1:13" ht="30" hidden="1" customHeight="1">
      <c r="A242" s="336">
        <v>3</v>
      </c>
      <c r="B242" s="337">
        <v>2</v>
      </c>
      <c r="C242" s="337">
        <v>1</v>
      </c>
      <c r="D242" s="337">
        <v>1</v>
      </c>
      <c r="E242" s="337"/>
      <c r="F242" s="339"/>
      <c r="G242" s="338" t="s">
        <v>153</v>
      </c>
      <c r="H242" s="324">
        <v>208</v>
      </c>
      <c r="I242" s="354">
        <f>I243</f>
        <v>0</v>
      </c>
      <c r="J242" s="354">
        <f>J243</f>
        <v>0</v>
      </c>
      <c r="K242" s="354">
        <f>K243</f>
        <v>0</v>
      </c>
      <c r="L242" s="354">
        <f>L243</f>
        <v>0</v>
      </c>
      <c r="M242" s="43"/>
    </row>
    <row r="243" spans="1:13" ht="27" hidden="1" customHeight="1">
      <c r="A243" s="336">
        <v>3</v>
      </c>
      <c r="B243" s="336">
        <v>2</v>
      </c>
      <c r="C243" s="337">
        <v>1</v>
      </c>
      <c r="D243" s="337">
        <v>1</v>
      </c>
      <c r="E243" s="337">
        <v>1</v>
      </c>
      <c r="F243" s="339"/>
      <c r="G243" s="338" t="s">
        <v>154</v>
      </c>
      <c r="H243" s="324">
        <v>209</v>
      </c>
      <c r="I243" s="325">
        <f>SUM(I244:I244)</f>
        <v>0</v>
      </c>
      <c r="J243" s="367">
        <f>SUM(J244:J244)</f>
        <v>0</v>
      </c>
      <c r="K243" s="326">
        <f>SUM(K244:K244)</f>
        <v>0</v>
      </c>
      <c r="L243" s="326">
        <f>SUM(L244:L244)</f>
        <v>0</v>
      </c>
      <c r="M243" s="43"/>
    </row>
    <row r="244" spans="1:13" ht="25.5" hidden="1" customHeight="1">
      <c r="A244" s="350">
        <v>3</v>
      </c>
      <c r="B244" s="350">
        <v>2</v>
      </c>
      <c r="C244" s="359">
        <v>1</v>
      </c>
      <c r="D244" s="359">
        <v>1</v>
      </c>
      <c r="E244" s="359">
        <v>1</v>
      </c>
      <c r="F244" s="360">
        <v>1</v>
      </c>
      <c r="G244" s="361" t="s">
        <v>154</v>
      </c>
      <c r="H244" s="324">
        <v>210</v>
      </c>
      <c r="I244" s="344">
        <v>0</v>
      </c>
      <c r="J244" s="344">
        <v>0</v>
      </c>
      <c r="K244" s="344">
        <v>0</v>
      </c>
      <c r="L244" s="344">
        <v>0</v>
      </c>
      <c r="M244" s="43"/>
    </row>
    <row r="245" spans="1:13" ht="25.5" hidden="1" customHeight="1">
      <c r="A245" s="350">
        <v>3</v>
      </c>
      <c r="B245" s="359">
        <v>2</v>
      </c>
      <c r="C245" s="359">
        <v>1</v>
      </c>
      <c r="D245" s="359">
        <v>1</v>
      </c>
      <c r="E245" s="359">
        <v>2</v>
      </c>
      <c r="F245" s="360"/>
      <c r="G245" s="361" t="s">
        <v>155</v>
      </c>
      <c r="H245" s="324">
        <v>211</v>
      </c>
      <c r="I245" s="325">
        <f>SUM(I246:I247)</f>
        <v>0</v>
      </c>
      <c r="J245" s="325">
        <f>SUM(J246:J247)</f>
        <v>0</v>
      </c>
      <c r="K245" s="325">
        <f>SUM(K246:K247)</f>
        <v>0</v>
      </c>
      <c r="L245" s="325">
        <f>SUM(L246:L247)</f>
        <v>0</v>
      </c>
      <c r="M245" s="43"/>
    </row>
    <row r="246" spans="1:13" ht="24.75" hidden="1" customHeight="1">
      <c r="A246" s="350">
        <v>3</v>
      </c>
      <c r="B246" s="359">
        <v>2</v>
      </c>
      <c r="C246" s="359">
        <v>1</v>
      </c>
      <c r="D246" s="359">
        <v>1</v>
      </c>
      <c r="E246" s="359">
        <v>2</v>
      </c>
      <c r="F246" s="360">
        <v>1</v>
      </c>
      <c r="G246" s="361" t="s">
        <v>156</v>
      </c>
      <c r="H246" s="324">
        <v>212</v>
      </c>
      <c r="I246" s="344">
        <v>0</v>
      </c>
      <c r="J246" s="344">
        <v>0</v>
      </c>
      <c r="K246" s="344">
        <v>0</v>
      </c>
      <c r="L246" s="344">
        <v>0</v>
      </c>
      <c r="M246" s="43"/>
    </row>
    <row r="247" spans="1:13" ht="25.5" hidden="1" customHeight="1">
      <c r="A247" s="350">
        <v>3</v>
      </c>
      <c r="B247" s="359">
        <v>2</v>
      </c>
      <c r="C247" s="359">
        <v>1</v>
      </c>
      <c r="D247" s="359">
        <v>1</v>
      </c>
      <c r="E247" s="359">
        <v>2</v>
      </c>
      <c r="F247" s="360">
        <v>2</v>
      </c>
      <c r="G247" s="361" t="s">
        <v>157</v>
      </c>
      <c r="H247" s="324">
        <v>213</v>
      </c>
      <c r="I247" s="344">
        <v>0</v>
      </c>
      <c r="J247" s="344">
        <v>0</v>
      </c>
      <c r="K247" s="344">
        <v>0</v>
      </c>
      <c r="L247" s="344">
        <v>0</v>
      </c>
      <c r="M247" s="43"/>
    </row>
    <row r="248" spans="1:13" ht="25.5" hidden="1" customHeight="1">
      <c r="A248" s="350">
        <v>3</v>
      </c>
      <c r="B248" s="359">
        <v>2</v>
      </c>
      <c r="C248" s="359">
        <v>1</v>
      </c>
      <c r="D248" s="359">
        <v>1</v>
      </c>
      <c r="E248" s="359">
        <v>3</v>
      </c>
      <c r="F248" s="397"/>
      <c r="G248" s="361" t="s">
        <v>158</v>
      </c>
      <c r="H248" s="324">
        <v>214</v>
      </c>
      <c r="I248" s="325">
        <f>SUM(I249:I250)</f>
        <v>0</v>
      </c>
      <c r="J248" s="325">
        <f>SUM(J249:J250)</f>
        <v>0</v>
      </c>
      <c r="K248" s="325">
        <f>SUM(K249:K250)</f>
        <v>0</v>
      </c>
      <c r="L248" s="325">
        <f>SUM(L249:L250)</f>
        <v>0</v>
      </c>
      <c r="M248" s="43"/>
    </row>
    <row r="249" spans="1:13" ht="29.25" hidden="1" customHeight="1">
      <c r="A249" s="350">
        <v>3</v>
      </c>
      <c r="B249" s="359">
        <v>2</v>
      </c>
      <c r="C249" s="359">
        <v>1</v>
      </c>
      <c r="D249" s="359">
        <v>1</v>
      </c>
      <c r="E249" s="359">
        <v>3</v>
      </c>
      <c r="F249" s="360">
        <v>1</v>
      </c>
      <c r="G249" s="361" t="s">
        <v>159</v>
      </c>
      <c r="H249" s="324">
        <v>215</v>
      </c>
      <c r="I249" s="344">
        <v>0</v>
      </c>
      <c r="J249" s="344">
        <v>0</v>
      </c>
      <c r="K249" s="344">
        <v>0</v>
      </c>
      <c r="L249" s="344">
        <v>0</v>
      </c>
      <c r="M249" s="43"/>
    </row>
    <row r="250" spans="1:13" ht="25.5" hidden="1" customHeight="1">
      <c r="A250" s="350">
        <v>3</v>
      </c>
      <c r="B250" s="359">
        <v>2</v>
      </c>
      <c r="C250" s="359">
        <v>1</v>
      </c>
      <c r="D250" s="359">
        <v>1</v>
      </c>
      <c r="E250" s="359">
        <v>3</v>
      </c>
      <c r="F250" s="360">
        <v>2</v>
      </c>
      <c r="G250" s="361" t="s">
        <v>160</v>
      </c>
      <c r="H250" s="324">
        <v>216</v>
      </c>
      <c r="I250" s="344">
        <v>0</v>
      </c>
      <c r="J250" s="344">
        <v>0</v>
      </c>
      <c r="K250" s="344">
        <v>0</v>
      </c>
      <c r="L250" s="344">
        <v>0</v>
      </c>
      <c r="M250" s="43"/>
    </row>
    <row r="251" spans="1:13" ht="27" hidden="1" customHeight="1">
      <c r="A251" s="336">
        <v>3</v>
      </c>
      <c r="B251" s="337">
        <v>2</v>
      </c>
      <c r="C251" s="337">
        <v>1</v>
      </c>
      <c r="D251" s="337">
        <v>2</v>
      </c>
      <c r="E251" s="337"/>
      <c r="F251" s="339"/>
      <c r="G251" s="338" t="s">
        <v>161</v>
      </c>
      <c r="H251" s="324">
        <v>217</v>
      </c>
      <c r="I251" s="325">
        <f>I252</f>
        <v>0</v>
      </c>
      <c r="J251" s="325">
        <f>J252</f>
        <v>0</v>
      </c>
      <c r="K251" s="325">
        <f>K252</f>
        <v>0</v>
      </c>
      <c r="L251" s="325">
        <f>L252</f>
        <v>0</v>
      </c>
      <c r="M251" s="43"/>
    </row>
    <row r="252" spans="1:13" ht="27.75" hidden="1" customHeight="1">
      <c r="A252" s="336">
        <v>3</v>
      </c>
      <c r="B252" s="337">
        <v>2</v>
      </c>
      <c r="C252" s="337">
        <v>1</v>
      </c>
      <c r="D252" s="337">
        <v>2</v>
      </c>
      <c r="E252" s="337">
        <v>1</v>
      </c>
      <c r="F252" s="339"/>
      <c r="G252" s="338" t="s">
        <v>161</v>
      </c>
      <c r="H252" s="324">
        <v>218</v>
      </c>
      <c r="I252" s="325">
        <f>SUM(I253:I254)</f>
        <v>0</v>
      </c>
      <c r="J252" s="367">
        <f>SUM(J253:J254)</f>
        <v>0</v>
      </c>
      <c r="K252" s="326">
        <f>SUM(K253:K254)</f>
        <v>0</v>
      </c>
      <c r="L252" s="326">
        <f>SUM(L253:L254)</f>
        <v>0</v>
      </c>
      <c r="M252" s="43"/>
    </row>
    <row r="253" spans="1:13" ht="27" hidden="1" customHeight="1">
      <c r="A253" s="350">
        <v>3</v>
      </c>
      <c r="B253" s="358">
        <v>2</v>
      </c>
      <c r="C253" s="359">
        <v>1</v>
      </c>
      <c r="D253" s="359">
        <v>2</v>
      </c>
      <c r="E253" s="359">
        <v>1</v>
      </c>
      <c r="F253" s="360">
        <v>1</v>
      </c>
      <c r="G253" s="361" t="s">
        <v>162</v>
      </c>
      <c r="H253" s="324">
        <v>219</v>
      </c>
      <c r="I253" s="344">
        <v>0</v>
      </c>
      <c r="J253" s="344">
        <v>0</v>
      </c>
      <c r="K253" s="344">
        <v>0</v>
      </c>
      <c r="L253" s="344">
        <v>0</v>
      </c>
      <c r="M253" s="43"/>
    </row>
    <row r="254" spans="1:13" ht="25.5" hidden="1" customHeight="1">
      <c r="A254" s="336">
        <v>3</v>
      </c>
      <c r="B254" s="337">
        <v>2</v>
      </c>
      <c r="C254" s="337">
        <v>1</v>
      </c>
      <c r="D254" s="337">
        <v>2</v>
      </c>
      <c r="E254" s="337">
        <v>1</v>
      </c>
      <c r="F254" s="339">
        <v>2</v>
      </c>
      <c r="G254" s="338" t="s">
        <v>163</v>
      </c>
      <c r="H254" s="324">
        <v>220</v>
      </c>
      <c r="I254" s="344">
        <v>0</v>
      </c>
      <c r="J254" s="344">
        <v>0</v>
      </c>
      <c r="K254" s="344">
        <v>0</v>
      </c>
      <c r="L254" s="344">
        <v>0</v>
      </c>
      <c r="M254" s="43"/>
    </row>
    <row r="255" spans="1:13" ht="26.25" hidden="1" customHeight="1">
      <c r="A255" s="331">
        <v>3</v>
      </c>
      <c r="B255" s="329">
        <v>2</v>
      </c>
      <c r="C255" s="329">
        <v>1</v>
      </c>
      <c r="D255" s="329">
        <v>3</v>
      </c>
      <c r="E255" s="329"/>
      <c r="F255" s="332"/>
      <c r="G255" s="330" t="s">
        <v>164</v>
      </c>
      <c r="H255" s="324">
        <v>221</v>
      </c>
      <c r="I255" s="347">
        <f>I256</f>
        <v>0</v>
      </c>
      <c r="J255" s="369">
        <f>J256</f>
        <v>0</v>
      </c>
      <c r="K255" s="348">
        <f>K256</f>
        <v>0</v>
      </c>
      <c r="L255" s="348">
        <f>L256</f>
        <v>0</v>
      </c>
      <c r="M255" s="43"/>
    </row>
    <row r="256" spans="1:13" ht="29.25" hidden="1" customHeight="1">
      <c r="A256" s="336">
        <v>3</v>
      </c>
      <c r="B256" s="337">
        <v>2</v>
      </c>
      <c r="C256" s="337">
        <v>1</v>
      </c>
      <c r="D256" s="337">
        <v>3</v>
      </c>
      <c r="E256" s="337">
        <v>1</v>
      </c>
      <c r="F256" s="339"/>
      <c r="G256" s="330" t="s">
        <v>164</v>
      </c>
      <c r="H256" s="324">
        <v>222</v>
      </c>
      <c r="I256" s="325">
        <f>I257+I258</f>
        <v>0</v>
      </c>
      <c r="J256" s="325">
        <f>J257+J258</f>
        <v>0</v>
      </c>
      <c r="K256" s="325">
        <f>K257+K258</f>
        <v>0</v>
      </c>
      <c r="L256" s="325">
        <f>L257+L258</f>
        <v>0</v>
      </c>
      <c r="M256" s="43"/>
    </row>
    <row r="257" spans="1:13" ht="30" hidden="1" customHeight="1">
      <c r="A257" s="336">
        <v>3</v>
      </c>
      <c r="B257" s="337">
        <v>2</v>
      </c>
      <c r="C257" s="337">
        <v>1</v>
      </c>
      <c r="D257" s="337">
        <v>3</v>
      </c>
      <c r="E257" s="337">
        <v>1</v>
      </c>
      <c r="F257" s="339">
        <v>1</v>
      </c>
      <c r="G257" s="338" t="s">
        <v>165</v>
      </c>
      <c r="H257" s="324">
        <v>223</v>
      </c>
      <c r="I257" s="344">
        <v>0</v>
      </c>
      <c r="J257" s="344">
        <v>0</v>
      </c>
      <c r="K257" s="344">
        <v>0</v>
      </c>
      <c r="L257" s="344">
        <v>0</v>
      </c>
      <c r="M257" s="43"/>
    </row>
    <row r="258" spans="1:13" ht="27.75" hidden="1" customHeight="1">
      <c r="A258" s="336">
        <v>3</v>
      </c>
      <c r="B258" s="337">
        <v>2</v>
      </c>
      <c r="C258" s="337">
        <v>1</v>
      </c>
      <c r="D258" s="337">
        <v>3</v>
      </c>
      <c r="E258" s="337">
        <v>1</v>
      </c>
      <c r="F258" s="339">
        <v>2</v>
      </c>
      <c r="G258" s="338" t="s">
        <v>166</v>
      </c>
      <c r="H258" s="324">
        <v>224</v>
      </c>
      <c r="I258" s="389">
        <v>0</v>
      </c>
      <c r="J258" s="386">
        <v>0</v>
      </c>
      <c r="K258" s="389">
        <v>0</v>
      </c>
      <c r="L258" s="389">
        <v>0</v>
      </c>
      <c r="M258" s="43"/>
    </row>
    <row r="259" spans="1:13" ht="26.25" hidden="1" customHeight="1">
      <c r="A259" s="336">
        <v>3</v>
      </c>
      <c r="B259" s="337">
        <v>2</v>
      </c>
      <c r="C259" s="337">
        <v>1</v>
      </c>
      <c r="D259" s="337">
        <v>4</v>
      </c>
      <c r="E259" s="337"/>
      <c r="F259" s="339"/>
      <c r="G259" s="338" t="s">
        <v>167</v>
      </c>
      <c r="H259" s="324">
        <v>225</v>
      </c>
      <c r="I259" s="325">
        <f>I260</f>
        <v>0</v>
      </c>
      <c r="J259" s="326">
        <f>J260</f>
        <v>0</v>
      </c>
      <c r="K259" s="325">
        <f>K260</f>
        <v>0</v>
      </c>
      <c r="L259" s="326">
        <f>L260</f>
        <v>0</v>
      </c>
      <c r="M259" s="43"/>
    </row>
    <row r="260" spans="1:13" ht="27.75" hidden="1" customHeight="1">
      <c r="A260" s="331">
        <v>3</v>
      </c>
      <c r="B260" s="329">
        <v>2</v>
      </c>
      <c r="C260" s="329">
        <v>1</v>
      </c>
      <c r="D260" s="329">
        <v>4</v>
      </c>
      <c r="E260" s="329">
        <v>1</v>
      </c>
      <c r="F260" s="332"/>
      <c r="G260" s="330" t="s">
        <v>167</v>
      </c>
      <c r="H260" s="324">
        <v>226</v>
      </c>
      <c r="I260" s="347">
        <f>SUM(I261:I262)</f>
        <v>0</v>
      </c>
      <c r="J260" s="369">
        <f>SUM(J261:J262)</f>
        <v>0</v>
      </c>
      <c r="K260" s="348">
        <f>SUM(K261:K262)</f>
        <v>0</v>
      </c>
      <c r="L260" s="348">
        <f>SUM(L261:L262)</f>
        <v>0</v>
      </c>
      <c r="M260" s="43"/>
    </row>
    <row r="261" spans="1:13" ht="25.5" hidden="1" customHeight="1">
      <c r="A261" s="336">
        <v>3</v>
      </c>
      <c r="B261" s="337">
        <v>2</v>
      </c>
      <c r="C261" s="337">
        <v>1</v>
      </c>
      <c r="D261" s="337">
        <v>4</v>
      </c>
      <c r="E261" s="337">
        <v>1</v>
      </c>
      <c r="F261" s="339">
        <v>1</v>
      </c>
      <c r="G261" s="338" t="s">
        <v>168</v>
      </c>
      <c r="H261" s="324">
        <v>227</v>
      </c>
      <c r="I261" s="344">
        <v>0</v>
      </c>
      <c r="J261" s="344">
        <v>0</v>
      </c>
      <c r="K261" s="344">
        <v>0</v>
      </c>
      <c r="L261" s="344">
        <v>0</v>
      </c>
      <c r="M261" s="43"/>
    </row>
    <row r="262" spans="1:13" ht="27.75" hidden="1" customHeight="1">
      <c r="A262" s="336">
        <v>3</v>
      </c>
      <c r="B262" s="337">
        <v>2</v>
      </c>
      <c r="C262" s="337">
        <v>1</v>
      </c>
      <c r="D262" s="337">
        <v>4</v>
      </c>
      <c r="E262" s="337">
        <v>1</v>
      </c>
      <c r="F262" s="339">
        <v>2</v>
      </c>
      <c r="G262" s="338" t="s">
        <v>169</v>
      </c>
      <c r="H262" s="324">
        <v>228</v>
      </c>
      <c r="I262" s="344">
        <v>0</v>
      </c>
      <c r="J262" s="344">
        <v>0</v>
      </c>
      <c r="K262" s="344">
        <v>0</v>
      </c>
      <c r="L262" s="344">
        <v>0</v>
      </c>
      <c r="M262" s="43"/>
    </row>
    <row r="263" spans="1:13" hidden="1">
      <c r="A263" s="336">
        <v>3</v>
      </c>
      <c r="B263" s="337">
        <v>2</v>
      </c>
      <c r="C263" s="337">
        <v>1</v>
      </c>
      <c r="D263" s="337">
        <v>5</v>
      </c>
      <c r="E263" s="337"/>
      <c r="F263" s="339"/>
      <c r="G263" s="338" t="s">
        <v>170</v>
      </c>
      <c r="H263" s="324">
        <v>229</v>
      </c>
      <c r="I263" s="325">
        <f t="shared" ref="I263:L264" si="25">I264</f>
        <v>0</v>
      </c>
      <c r="J263" s="367">
        <f t="shared" si="25"/>
        <v>0</v>
      </c>
      <c r="K263" s="326">
        <f t="shared" si="25"/>
        <v>0</v>
      </c>
      <c r="L263" s="326">
        <f t="shared" si="25"/>
        <v>0</v>
      </c>
    </row>
    <row r="264" spans="1:13" ht="29.25" hidden="1" customHeight="1">
      <c r="A264" s="336">
        <v>3</v>
      </c>
      <c r="B264" s="337">
        <v>2</v>
      </c>
      <c r="C264" s="337">
        <v>1</v>
      </c>
      <c r="D264" s="337">
        <v>5</v>
      </c>
      <c r="E264" s="337">
        <v>1</v>
      </c>
      <c r="F264" s="339"/>
      <c r="G264" s="338" t="s">
        <v>170</v>
      </c>
      <c r="H264" s="324">
        <v>230</v>
      </c>
      <c r="I264" s="326">
        <f t="shared" si="25"/>
        <v>0</v>
      </c>
      <c r="J264" s="367">
        <f t="shared" si="25"/>
        <v>0</v>
      </c>
      <c r="K264" s="326">
        <f t="shared" si="25"/>
        <v>0</v>
      </c>
      <c r="L264" s="326">
        <f t="shared" si="25"/>
        <v>0</v>
      </c>
      <c r="M264" s="43"/>
    </row>
    <row r="265" spans="1:13" hidden="1">
      <c r="A265" s="358">
        <v>3</v>
      </c>
      <c r="B265" s="359">
        <v>2</v>
      </c>
      <c r="C265" s="359">
        <v>1</v>
      </c>
      <c r="D265" s="359">
        <v>5</v>
      </c>
      <c r="E265" s="359">
        <v>1</v>
      </c>
      <c r="F265" s="360">
        <v>1</v>
      </c>
      <c r="G265" s="338" t="s">
        <v>170</v>
      </c>
      <c r="H265" s="324">
        <v>231</v>
      </c>
      <c r="I265" s="389">
        <v>0</v>
      </c>
      <c r="J265" s="389">
        <v>0</v>
      </c>
      <c r="K265" s="389">
        <v>0</v>
      </c>
      <c r="L265" s="389">
        <v>0</v>
      </c>
    </row>
    <row r="266" spans="1:13" hidden="1">
      <c r="A266" s="336">
        <v>3</v>
      </c>
      <c r="B266" s="337">
        <v>2</v>
      </c>
      <c r="C266" s="337">
        <v>1</v>
      </c>
      <c r="D266" s="337">
        <v>6</v>
      </c>
      <c r="E266" s="337"/>
      <c r="F266" s="339"/>
      <c r="G266" s="338" t="s">
        <v>171</v>
      </c>
      <c r="H266" s="324">
        <v>232</v>
      </c>
      <c r="I266" s="325">
        <f t="shared" ref="I266:L267" si="26">I267</f>
        <v>0</v>
      </c>
      <c r="J266" s="367">
        <f t="shared" si="26"/>
        <v>0</v>
      </c>
      <c r="K266" s="326">
        <f t="shared" si="26"/>
        <v>0</v>
      </c>
      <c r="L266" s="326">
        <f t="shared" si="26"/>
        <v>0</v>
      </c>
    </row>
    <row r="267" spans="1:13" hidden="1">
      <c r="A267" s="336">
        <v>3</v>
      </c>
      <c r="B267" s="336">
        <v>2</v>
      </c>
      <c r="C267" s="337">
        <v>1</v>
      </c>
      <c r="D267" s="337">
        <v>6</v>
      </c>
      <c r="E267" s="337">
        <v>1</v>
      </c>
      <c r="F267" s="339"/>
      <c r="G267" s="338" t="s">
        <v>171</v>
      </c>
      <c r="H267" s="324">
        <v>233</v>
      </c>
      <c r="I267" s="325">
        <f t="shared" si="26"/>
        <v>0</v>
      </c>
      <c r="J267" s="367">
        <f t="shared" si="26"/>
        <v>0</v>
      </c>
      <c r="K267" s="326">
        <f t="shared" si="26"/>
        <v>0</v>
      </c>
      <c r="L267" s="326">
        <f t="shared" si="26"/>
        <v>0</v>
      </c>
    </row>
    <row r="268" spans="1:13" ht="24" hidden="1" customHeight="1">
      <c r="A268" s="331">
        <v>3</v>
      </c>
      <c r="B268" s="331">
        <v>2</v>
      </c>
      <c r="C268" s="337">
        <v>1</v>
      </c>
      <c r="D268" s="337">
        <v>6</v>
      </c>
      <c r="E268" s="337">
        <v>1</v>
      </c>
      <c r="F268" s="339">
        <v>1</v>
      </c>
      <c r="G268" s="338" t="s">
        <v>171</v>
      </c>
      <c r="H268" s="324">
        <v>234</v>
      </c>
      <c r="I268" s="389">
        <v>0</v>
      </c>
      <c r="J268" s="389">
        <v>0</v>
      </c>
      <c r="K268" s="389">
        <v>0</v>
      </c>
      <c r="L268" s="389">
        <v>0</v>
      </c>
      <c r="M268" s="43"/>
    </row>
    <row r="269" spans="1:13" ht="27.75" hidden="1" customHeight="1">
      <c r="A269" s="336">
        <v>3</v>
      </c>
      <c r="B269" s="336">
        <v>2</v>
      </c>
      <c r="C269" s="337">
        <v>1</v>
      </c>
      <c r="D269" s="337">
        <v>7</v>
      </c>
      <c r="E269" s="337"/>
      <c r="F269" s="339"/>
      <c r="G269" s="338" t="s">
        <v>172</v>
      </c>
      <c r="H269" s="324">
        <v>235</v>
      </c>
      <c r="I269" s="325">
        <f>I270</f>
        <v>0</v>
      </c>
      <c r="J269" s="367">
        <f>J270</f>
        <v>0</v>
      </c>
      <c r="K269" s="326">
        <f>K270</f>
        <v>0</v>
      </c>
      <c r="L269" s="326">
        <f>L270</f>
        <v>0</v>
      </c>
      <c r="M269" s="43"/>
    </row>
    <row r="270" spans="1:13" hidden="1">
      <c r="A270" s="336">
        <v>3</v>
      </c>
      <c r="B270" s="337">
        <v>2</v>
      </c>
      <c r="C270" s="337">
        <v>1</v>
      </c>
      <c r="D270" s="337">
        <v>7</v>
      </c>
      <c r="E270" s="337">
        <v>1</v>
      </c>
      <c r="F270" s="339"/>
      <c r="G270" s="338" t="s">
        <v>172</v>
      </c>
      <c r="H270" s="324">
        <v>236</v>
      </c>
      <c r="I270" s="325">
        <f>I271+I272</f>
        <v>0</v>
      </c>
      <c r="J270" s="325">
        <f>J271+J272</f>
        <v>0</v>
      </c>
      <c r="K270" s="325">
        <f>K271+K272</f>
        <v>0</v>
      </c>
      <c r="L270" s="325">
        <f>L271+L272</f>
        <v>0</v>
      </c>
    </row>
    <row r="271" spans="1:13" ht="27" hidden="1" customHeight="1">
      <c r="A271" s="336">
        <v>3</v>
      </c>
      <c r="B271" s="337">
        <v>2</v>
      </c>
      <c r="C271" s="337">
        <v>1</v>
      </c>
      <c r="D271" s="337">
        <v>7</v>
      </c>
      <c r="E271" s="337">
        <v>1</v>
      </c>
      <c r="F271" s="339">
        <v>1</v>
      </c>
      <c r="G271" s="338" t="s">
        <v>173</v>
      </c>
      <c r="H271" s="324">
        <v>237</v>
      </c>
      <c r="I271" s="343">
        <v>0</v>
      </c>
      <c r="J271" s="344">
        <v>0</v>
      </c>
      <c r="K271" s="344">
        <v>0</v>
      </c>
      <c r="L271" s="344">
        <v>0</v>
      </c>
      <c r="M271" s="43"/>
    </row>
    <row r="272" spans="1:13" ht="24.75" hidden="1" customHeight="1">
      <c r="A272" s="336">
        <v>3</v>
      </c>
      <c r="B272" s="337">
        <v>2</v>
      </c>
      <c r="C272" s="337">
        <v>1</v>
      </c>
      <c r="D272" s="337">
        <v>7</v>
      </c>
      <c r="E272" s="337">
        <v>1</v>
      </c>
      <c r="F272" s="339">
        <v>2</v>
      </c>
      <c r="G272" s="338" t="s">
        <v>174</v>
      </c>
      <c r="H272" s="324">
        <v>238</v>
      </c>
      <c r="I272" s="344">
        <v>0</v>
      </c>
      <c r="J272" s="344">
        <v>0</v>
      </c>
      <c r="K272" s="344">
        <v>0</v>
      </c>
      <c r="L272" s="344">
        <v>0</v>
      </c>
      <c r="M272" s="43"/>
    </row>
    <row r="273" spans="1:13" ht="38.25" hidden="1" customHeight="1">
      <c r="A273" s="336">
        <v>3</v>
      </c>
      <c r="B273" s="337">
        <v>2</v>
      </c>
      <c r="C273" s="337">
        <v>2</v>
      </c>
      <c r="D273" s="398"/>
      <c r="E273" s="398"/>
      <c r="F273" s="399"/>
      <c r="G273" s="338" t="s">
        <v>175</v>
      </c>
      <c r="H273" s="324">
        <v>239</v>
      </c>
      <c r="I273" s="325">
        <f>SUM(I274+I283+I287+I291+I295+I298+I301)</f>
        <v>0</v>
      </c>
      <c r="J273" s="367">
        <f>SUM(J274+J283+J287+J291+J295+J298+J301)</f>
        <v>0</v>
      </c>
      <c r="K273" s="326">
        <f>SUM(K274+K283+K287+K291+K295+K298+K301)</f>
        <v>0</v>
      </c>
      <c r="L273" s="326">
        <f>SUM(L274+L283+L287+L291+L295+L298+L301)</f>
        <v>0</v>
      </c>
      <c r="M273" s="43"/>
    </row>
    <row r="274" spans="1:13" hidden="1">
      <c r="A274" s="336">
        <v>3</v>
      </c>
      <c r="B274" s="337">
        <v>2</v>
      </c>
      <c r="C274" s="337">
        <v>2</v>
      </c>
      <c r="D274" s="337">
        <v>1</v>
      </c>
      <c r="E274" s="337"/>
      <c r="F274" s="339"/>
      <c r="G274" s="338" t="s">
        <v>176</v>
      </c>
      <c r="H274" s="324">
        <v>240</v>
      </c>
      <c r="I274" s="325">
        <f>I275</f>
        <v>0</v>
      </c>
      <c r="J274" s="325">
        <f>J275</f>
        <v>0</v>
      </c>
      <c r="K274" s="325">
        <f>K275</f>
        <v>0</v>
      </c>
      <c r="L274" s="325">
        <f>L275</f>
        <v>0</v>
      </c>
    </row>
    <row r="275" spans="1:13" hidden="1">
      <c r="A275" s="340">
        <v>3</v>
      </c>
      <c r="B275" s="336">
        <v>2</v>
      </c>
      <c r="C275" s="337">
        <v>2</v>
      </c>
      <c r="D275" s="337">
        <v>1</v>
      </c>
      <c r="E275" s="337">
        <v>1</v>
      </c>
      <c r="F275" s="339"/>
      <c r="G275" s="338" t="s">
        <v>154</v>
      </c>
      <c r="H275" s="324">
        <v>241</v>
      </c>
      <c r="I275" s="325">
        <f>SUM(I276)</f>
        <v>0</v>
      </c>
      <c r="J275" s="325">
        <f>SUM(J276)</f>
        <v>0</v>
      </c>
      <c r="K275" s="325">
        <f>SUM(K276)</f>
        <v>0</v>
      </c>
      <c r="L275" s="325">
        <f>SUM(L276)</f>
        <v>0</v>
      </c>
    </row>
    <row r="276" spans="1:13" hidden="1">
      <c r="A276" s="340">
        <v>3</v>
      </c>
      <c r="B276" s="336">
        <v>2</v>
      </c>
      <c r="C276" s="337">
        <v>2</v>
      </c>
      <c r="D276" s="337">
        <v>1</v>
      </c>
      <c r="E276" s="337">
        <v>1</v>
      </c>
      <c r="F276" s="339">
        <v>1</v>
      </c>
      <c r="G276" s="338" t="s">
        <v>154</v>
      </c>
      <c r="H276" s="324">
        <v>242</v>
      </c>
      <c r="I276" s="344">
        <v>0</v>
      </c>
      <c r="J276" s="344">
        <v>0</v>
      </c>
      <c r="K276" s="344">
        <v>0</v>
      </c>
      <c r="L276" s="344">
        <v>0</v>
      </c>
    </row>
    <row r="277" spans="1:13" ht="24" hidden="1" customHeight="1">
      <c r="A277" s="340">
        <v>3</v>
      </c>
      <c r="B277" s="336">
        <v>2</v>
      </c>
      <c r="C277" s="337">
        <v>2</v>
      </c>
      <c r="D277" s="337">
        <v>1</v>
      </c>
      <c r="E277" s="337">
        <v>2</v>
      </c>
      <c r="F277" s="339"/>
      <c r="G277" s="338" t="s">
        <v>177</v>
      </c>
      <c r="H277" s="324">
        <v>243</v>
      </c>
      <c r="I277" s="325">
        <f>SUM(I278:I279)</f>
        <v>0</v>
      </c>
      <c r="J277" s="325">
        <f>SUM(J278:J279)</f>
        <v>0</v>
      </c>
      <c r="K277" s="325">
        <f>SUM(K278:K279)</f>
        <v>0</v>
      </c>
      <c r="L277" s="325">
        <f>SUM(L278:L279)</f>
        <v>0</v>
      </c>
      <c r="M277" s="43"/>
    </row>
    <row r="278" spans="1:13" ht="24" hidden="1" customHeight="1">
      <c r="A278" s="340">
        <v>3</v>
      </c>
      <c r="B278" s="336">
        <v>2</v>
      </c>
      <c r="C278" s="337">
        <v>2</v>
      </c>
      <c r="D278" s="337">
        <v>1</v>
      </c>
      <c r="E278" s="337">
        <v>2</v>
      </c>
      <c r="F278" s="339">
        <v>1</v>
      </c>
      <c r="G278" s="338" t="s">
        <v>156</v>
      </c>
      <c r="H278" s="324">
        <v>244</v>
      </c>
      <c r="I278" s="344">
        <v>0</v>
      </c>
      <c r="J278" s="343">
        <v>0</v>
      </c>
      <c r="K278" s="344">
        <v>0</v>
      </c>
      <c r="L278" s="344">
        <v>0</v>
      </c>
      <c r="M278" s="43"/>
    </row>
    <row r="279" spans="1:13" ht="32.25" hidden="1" customHeight="1">
      <c r="A279" s="340">
        <v>3</v>
      </c>
      <c r="B279" s="336">
        <v>2</v>
      </c>
      <c r="C279" s="337">
        <v>2</v>
      </c>
      <c r="D279" s="337">
        <v>1</v>
      </c>
      <c r="E279" s="337">
        <v>2</v>
      </c>
      <c r="F279" s="339">
        <v>2</v>
      </c>
      <c r="G279" s="338" t="s">
        <v>157</v>
      </c>
      <c r="H279" s="324">
        <v>245</v>
      </c>
      <c r="I279" s="344">
        <v>0</v>
      </c>
      <c r="J279" s="343">
        <v>0</v>
      </c>
      <c r="K279" s="344">
        <v>0</v>
      </c>
      <c r="L279" s="344">
        <v>0</v>
      </c>
      <c r="M279" s="43"/>
    </row>
    <row r="280" spans="1:13" ht="27" hidden="1" customHeight="1">
      <c r="A280" s="340">
        <v>3</v>
      </c>
      <c r="B280" s="336">
        <v>2</v>
      </c>
      <c r="C280" s="337">
        <v>2</v>
      </c>
      <c r="D280" s="337">
        <v>1</v>
      </c>
      <c r="E280" s="337">
        <v>3</v>
      </c>
      <c r="F280" s="339"/>
      <c r="G280" s="338" t="s">
        <v>158</v>
      </c>
      <c r="H280" s="324">
        <v>246</v>
      </c>
      <c r="I280" s="325">
        <f>SUM(I281:I282)</f>
        <v>0</v>
      </c>
      <c r="J280" s="325">
        <f>SUM(J281:J282)</f>
        <v>0</v>
      </c>
      <c r="K280" s="325">
        <f>SUM(K281:K282)</f>
        <v>0</v>
      </c>
      <c r="L280" s="325">
        <f>SUM(L281:L282)</f>
        <v>0</v>
      </c>
      <c r="M280" s="43"/>
    </row>
    <row r="281" spans="1:13" ht="27.75" hidden="1" customHeight="1">
      <c r="A281" s="340">
        <v>3</v>
      </c>
      <c r="B281" s="336">
        <v>2</v>
      </c>
      <c r="C281" s="337">
        <v>2</v>
      </c>
      <c r="D281" s="337">
        <v>1</v>
      </c>
      <c r="E281" s="337">
        <v>3</v>
      </c>
      <c r="F281" s="339">
        <v>1</v>
      </c>
      <c r="G281" s="338" t="s">
        <v>159</v>
      </c>
      <c r="H281" s="324">
        <v>247</v>
      </c>
      <c r="I281" s="344">
        <v>0</v>
      </c>
      <c r="J281" s="343">
        <v>0</v>
      </c>
      <c r="K281" s="344">
        <v>0</v>
      </c>
      <c r="L281" s="344">
        <v>0</v>
      </c>
      <c r="M281" s="43"/>
    </row>
    <row r="282" spans="1:13" ht="27" hidden="1" customHeight="1">
      <c r="A282" s="340">
        <v>3</v>
      </c>
      <c r="B282" s="336">
        <v>2</v>
      </c>
      <c r="C282" s="337">
        <v>2</v>
      </c>
      <c r="D282" s="337">
        <v>1</v>
      </c>
      <c r="E282" s="337">
        <v>3</v>
      </c>
      <c r="F282" s="339">
        <v>2</v>
      </c>
      <c r="G282" s="338" t="s">
        <v>178</v>
      </c>
      <c r="H282" s="324">
        <v>248</v>
      </c>
      <c r="I282" s="344">
        <v>0</v>
      </c>
      <c r="J282" s="343">
        <v>0</v>
      </c>
      <c r="K282" s="344">
        <v>0</v>
      </c>
      <c r="L282" s="344">
        <v>0</v>
      </c>
      <c r="M282" s="43"/>
    </row>
    <row r="283" spans="1:13" ht="25.5" hidden="1" customHeight="1">
      <c r="A283" s="340">
        <v>3</v>
      </c>
      <c r="B283" s="336">
        <v>2</v>
      </c>
      <c r="C283" s="337">
        <v>2</v>
      </c>
      <c r="D283" s="337">
        <v>2</v>
      </c>
      <c r="E283" s="337"/>
      <c r="F283" s="339"/>
      <c r="G283" s="338" t="s">
        <v>179</v>
      </c>
      <c r="H283" s="324">
        <v>249</v>
      </c>
      <c r="I283" s="325">
        <f>I284</f>
        <v>0</v>
      </c>
      <c r="J283" s="326">
        <f>J284</f>
        <v>0</v>
      </c>
      <c r="K283" s="325">
        <f>K284</f>
        <v>0</v>
      </c>
      <c r="L283" s="326">
        <f>L284</f>
        <v>0</v>
      </c>
      <c r="M283" s="43"/>
    </row>
    <row r="284" spans="1:13" ht="32.25" hidden="1" customHeight="1">
      <c r="A284" s="336">
        <v>3</v>
      </c>
      <c r="B284" s="337">
        <v>2</v>
      </c>
      <c r="C284" s="329">
        <v>2</v>
      </c>
      <c r="D284" s="329">
        <v>2</v>
      </c>
      <c r="E284" s="329">
        <v>1</v>
      </c>
      <c r="F284" s="332"/>
      <c r="G284" s="338" t="s">
        <v>179</v>
      </c>
      <c r="H284" s="324">
        <v>250</v>
      </c>
      <c r="I284" s="347">
        <f>SUM(I285:I286)</f>
        <v>0</v>
      </c>
      <c r="J284" s="369">
        <f>SUM(J285:J286)</f>
        <v>0</v>
      </c>
      <c r="K284" s="348">
        <f>SUM(K285:K286)</f>
        <v>0</v>
      </c>
      <c r="L284" s="348">
        <f>SUM(L285:L286)</f>
        <v>0</v>
      </c>
      <c r="M284" s="43"/>
    </row>
    <row r="285" spans="1:13" ht="25.5" hidden="1" customHeight="1">
      <c r="A285" s="336">
        <v>3</v>
      </c>
      <c r="B285" s="337">
        <v>2</v>
      </c>
      <c r="C285" s="337">
        <v>2</v>
      </c>
      <c r="D285" s="337">
        <v>2</v>
      </c>
      <c r="E285" s="337">
        <v>1</v>
      </c>
      <c r="F285" s="339">
        <v>1</v>
      </c>
      <c r="G285" s="338" t="s">
        <v>180</v>
      </c>
      <c r="H285" s="324">
        <v>251</v>
      </c>
      <c r="I285" s="344">
        <v>0</v>
      </c>
      <c r="J285" s="344">
        <v>0</v>
      </c>
      <c r="K285" s="344">
        <v>0</v>
      </c>
      <c r="L285" s="344">
        <v>0</v>
      </c>
      <c r="M285" s="43"/>
    </row>
    <row r="286" spans="1:13" ht="25.5" hidden="1" customHeight="1">
      <c r="A286" s="336">
        <v>3</v>
      </c>
      <c r="B286" s="337">
        <v>2</v>
      </c>
      <c r="C286" s="337">
        <v>2</v>
      </c>
      <c r="D286" s="337">
        <v>2</v>
      </c>
      <c r="E286" s="337">
        <v>1</v>
      </c>
      <c r="F286" s="339">
        <v>2</v>
      </c>
      <c r="G286" s="340" t="s">
        <v>181</v>
      </c>
      <c r="H286" s="324">
        <v>252</v>
      </c>
      <c r="I286" s="344">
        <v>0</v>
      </c>
      <c r="J286" s="344">
        <v>0</v>
      </c>
      <c r="K286" s="344">
        <v>0</v>
      </c>
      <c r="L286" s="344">
        <v>0</v>
      </c>
      <c r="M286" s="43"/>
    </row>
    <row r="287" spans="1:13" ht="25.5" hidden="1" customHeight="1">
      <c r="A287" s="336">
        <v>3</v>
      </c>
      <c r="B287" s="337">
        <v>2</v>
      </c>
      <c r="C287" s="337">
        <v>2</v>
      </c>
      <c r="D287" s="337">
        <v>3</v>
      </c>
      <c r="E287" s="337"/>
      <c r="F287" s="339"/>
      <c r="G287" s="338" t="s">
        <v>182</v>
      </c>
      <c r="H287" s="324">
        <v>253</v>
      </c>
      <c r="I287" s="325">
        <f>I288</f>
        <v>0</v>
      </c>
      <c r="J287" s="367">
        <f>J288</f>
        <v>0</v>
      </c>
      <c r="K287" s="326">
        <f>K288</f>
        <v>0</v>
      </c>
      <c r="L287" s="326">
        <f>L288</f>
        <v>0</v>
      </c>
      <c r="M287" s="43"/>
    </row>
    <row r="288" spans="1:13" ht="30" hidden="1" customHeight="1">
      <c r="A288" s="331">
        <v>3</v>
      </c>
      <c r="B288" s="337">
        <v>2</v>
      </c>
      <c r="C288" s="337">
        <v>2</v>
      </c>
      <c r="D288" s="337">
        <v>3</v>
      </c>
      <c r="E288" s="337">
        <v>1</v>
      </c>
      <c r="F288" s="339"/>
      <c r="G288" s="338" t="s">
        <v>182</v>
      </c>
      <c r="H288" s="324">
        <v>254</v>
      </c>
      <c r="I288" s="325">
        <f>I289+I290</f>
        <v>0</v>
      </c>
      <c r="J288" s="325">
        <f>J289+J290</f>
        <v>0</v>
      </c>
      <c r="K288" s="325">
        <f>K289+K290</f>
        <v>0</v>
      </c>
      <c r="L288" s="325">
        <f>L289+L290</f>
        <v>0</v>
      </c>
      <c r="M288" s="43"/>
    </row>
    <row r="289" spans="1:13" ht="31.5" hidden="1" customHeight="1">
      <c r="A289" s="331">
        <v>3</v>
      </c>
      <c r="B289" s="337">
        <v>2</v>
      </c>
      <c r="C289" s="337">
        <v>2</v>
      </c>
      <c r="D289" s="337">
        <v>3</v>
      </c>
      <c r="E289" s="337">
        <v>1</v>
      </c>
      <c r="F289" s="339">
        <v>1</v>
      </c>
      <c r="G289" s="338" t="s">
        <v>183</v>
      </c>
      <c r="H289" s="324">
        <v>255</v>
      </c>
      <c r="I289" s="344">
        <v>0</v>
      </c>
      <c r="J289" s="344">
        <v>0</v>
      </c>
      <c r="K289" s="344">
        <v>0</v>
      </c>
      <c r="L289" s="344">
        <v>0</v>
      </c>
      <c r="M289" s="43"/>
    </row>
    <row r="290" spans="1:13" ht="25.5" hidden="1" customHeight="1">
      <c r="A290" s="331">
        <v>3</v>
      </c>
      <c r="B290" s="337">
        <v>2</v>
      </c>
      <c r="C290" s="337">
        <v>2</v>
      </c>
      <c r="D290" s="337">
        <v>3</v>
      </c>
      <c r="E290" s="337">
        <v>1</v>
      </c>
      <c r="F290" s="339">
        <v>2</v>
      </c>
      <c r="G290" s="338" t="s">
        <v>184</v>
      </c>
      <c r="H290" s="324">
        <v>256</v>
      </c>
      <c r="I290" s="344">
        <v>0</v>
      </c>
      <c r="J290" s="344">
        <v>0</v>
      </c>
      <c r="K290" s="344">
        <v>0</v>
      </c>
      <c r="L290" s="344">
        <v>0</v>
      </c>
      <c r="M290" s="43"/>
    </row>
    <row r="291" spans="1:13" ht="27" hidden="1" customHeight="1">
      <c r="A291" s="336">
        <v>3</v>
      </c>
      <c r="B291" s="337">
        <v>2</v>
      </c>
      <c r="C291" s="337">
        <v>2</v>
      </c>
      <c r="D291" s="337">
        <v>4</v>
      </c>
      <c r="E291" s="337"/>
      <c r="F291" s="339"/>
      <c r="G291" s="338" t="s">
        <v>185</v>
      </c>
      <c r="H291" s="324">
        <v>257</v>
      </c>
      <c r="I291" s="325">
        <f>I292</f>
        <v>0</v>
      </c>
      <c r="J291" s="367">
        <f>J292</f>
        <v>0</v>
      </c>
      <c r="K291" s="326">
        <f>K292</f>
        <v>0</v>
      </c>
      <c r="L291" s="326">
        <f>L292</f>
        <v>0</v>
      </c>
      <c r="M291" s="43"/>
    </row>
    <row r="292" spans="1:13" hidden="1">
      <c r="A292" s="336">
        <v>3</v>
      </c>
      <c r="B292" s="337">
        <v>2</v>
      </c>
      <c r="C292" s="337">
        <v>2</v>
      </c>
      <c r="D292" s="337">
        <v>4</v>
      </c>
      <c r="E292" s="337">
        <v>1</v>
      </c>
      <c r="F292" s="339"/>
      <c r="G292" s="338" t="s">
        <v>185</v>
      </c>
      <c r="H292" s="324">
        <v>258</v>
      </c>
      <c r="I292" s="325">
        <f>SUM(I293:I294)</f>
        <v>0</v>
      </c>
      <c r="J292" s="367">
        <f>SUM(J293:J294)</f>
        <v>0</v>
      </c>
      <c r="K292" s="326">
        <f>SUM(K293:K294)</f>
        <v>0</v>
      </c>
      <c r="L292" s="326">
        <f>SUM(L293:L294)</f>
        <v>0</v>
      </c>
    </row>
    <row r="293" spans="1:13" ht="30.75" hidden="1" customHeight="1">
      <c r="A293" s="336">
        <v>3</v>
      </c>
      <c r="B293" s="337">
        <v>2</v>
      </c>
      <c r="C293" s="337">
        <v>2</v>
      </c>
      <c r="D293" s="337">
        <v>4</v>
      </c>
      <c r="E293" s="337">
        <v>1</v>
      </c>
      <c r="F293" s="339">
        <v>1</v>
      </c>
      <c r="G293" s="338" t="s">
        <v>186</v>
      </c>
      <c r="H293" s="324">
        <v>259</v>
      </c>
      <c r="I293" s="344">
        <v>0</v>
      </c>
      <c r="J293" s="344">
        <v>0</v>
      </c>
      <c r="K293" s="344">
        <v>0</v>
      </c>
      <c r="L293" s="344">
        <v>0</v>
      </c>
      <c r="M293" s="43"/>
    </row>
    <row r="294" spans="1:13" ht="27.75" hidden="1" customHeight="1">
      <c r="A294" s="331">
        <v>3</v>
      </c>
      <c r="B294" s="329">
        <v>2</v>
      </c>
      <c r="C294" s="329">
        <v>2</v>
      </c>
      <c r="D294" s="329">
        <v>4</v>
      </c>
      <c r="E294" s="329">
        <v>1</v>
      </c>
      <c r="F294" s="332">
        <v>2</v>
      </c>
      <c r="G294" s="340" t="s">
        <v>187</v>
      </c>
      <c r="H294" s="324">
        <v>260</v>
      </c>
      <c r="I294" s="344">
        <v>0</v>
      </c>
      <c r="J294" s="344">
        <v>0</v>
      </c>
      <c r="K294" s="344">
        <v>0</v>
      </c>
      <c r="L294" s="344">
        <v>0</v>
      </c>
      <c r="M294" s="43"/>
    </row>
    <row r="295" spans="1:13" ht="28.5" hidden="1" customHeight="1">
      <c r="A295" s="336">
        <v>3</v>
      </c>
      <c r="B295" s="337">
        <v>2</v>
      </c>
      <c r="C295" s="337">
        <v>2</v>
      </c>
      <c r="D295" s="337">
        <v>5</v>
      </c>
      <c r="E295" s="337"/>
      <c r="F295" s="339"/>
      <c r="G295" s="338" t="s">
        <v>188</v>
      </c>
      <c r="H295" s="324">
        <v>261</v>
      </c>
      <c r="I295" s="325">
        <f t="shared" ref="I295:L296" si="27">I296</f>
        <v>0</v>
      </c>
      <c r="J295" s="367">
        <f t="shared" si="27"/>
        <v>0</v>
      </c>
      <c r="K295" s="326">
        <f t="shared" si="27"/>
        <v>0</v>
      </c>
      <c r="L295" s="326">
        <f t="shared" si="27"/>
        <v>0</v>
      </c>
      <c r="M295" s="43"/>
    </row>
    <row r="296" spans="1:13" ht="26.25" hidden="1" customHeight="1">
      <c r="A296" s="336">
        <v>3</v>
      </c>
      <c r="B296" s="337">
        <v>2</v>
      </c>
      <c r="C296" s="337">
        <v>2</v>
      </c>
      <c r="D296" s="337">
        <v>5</v>
      </c>
      <c r="E296" s="337">
        <v>1</v>
      </c>
      <c r="F296" s="339"/>
      <c r="G296" s="338" t="s">
        <v>188</v>
      </c>
      <c r="H296" s="324">
        <v>262</v>
      </c>
      <c r="I296" s="325">
        <f t="shared" si="27"/>
        <v>0</v>
      </c>
      <c r="J296" s="367">
        <f t="shared" si="27"/>
        <v>0</v>
      </c>
      <c r="K296" s="326">
        <f t="shared" si="27"/>
        <v>0</v>
      </c>
      <c r="L296" s="326">
        <f t="shared" si="27"/>
        <v>0</v>
      </c>
      <c r="M296" s="43"/>
    </row>
    <row r="297" spans="1:13" ht="26.25" hidden="1" customHeight="1">
      <c r="A297" s="336">
        <v>3</v>
      </c>
      <c r="B297" s="337">
        <v>2</v>
      </c>
      <c r="C297" s="337">
        <v>2</v>
      </c>
      <c r="D297" s="337">
        <v>5</v>
      </c>
      <c r="E297" s="337">
        <v>1</v>
      </c>
      <c r="F297" s="339">
        <v>1</v>
      </c>
      <c r="G297" s="338" t="s">
        <v>188</v>
      </c>
      <c r="H297" s="324">
        <v>263</v>
      </c>
      <c r="I297" s="344">
        <v>0</v>
      </c>
      <c r="J297" s="344">
        <v>0</v>
      </c>
      <c r="K297" s="344">
        <v>0</v>
      </c>
      <c r="L297" s="344">
        <v>0</v>
      </c>
      <c r="M297" s="43"/>
    </row>
    <row r="298" spans="1:13" ht="26.25" hidden="1" customHeight="1">
      <c r="A298" s="336">
        <v>3</v>
      </c>
      <c r="B298" s="337">
        <v>2</v>
      </c>
      <c r="C298" s="337">
        <v>2</v>
      </c>
      <c r="D298" s="337">
        <v>6</v>
      </c>
      <c r="E298" s="337"/>
      <c r="F298" s="339"/>
      <c r="G298" s="338" t="s">
        <v>171</v>
      </c>
      <c r="H298" s="324">
        <v>264</v>
      </c>
      <c r="I298" s="325">
        <f t="shared" ref="I298:L299" si="28">I299</f>
        <v>0</v>
      </c>
      <c r="J298" s="400">
        <f t="shared" si="28"/>
        <v>0</v>
      </c>
      <c r="K298" s="326">
        <f t="shared" si="28"/>
        <v>0</v>
      </c>
      <c r="L298" s="326">
        <f t="shared" si="28"/>
        <v>0</v>
      </c>
      <c r="M298" s="43"/>
    </row>
    <row r="299" spans="1:13" ht="30" hidden="1" customHeight="1">
      <c r="A299" s="336">
        <v>3</v>
      </c>
      <c r="B299" s="337">
        <v>2</v>
      </c>
      <c r="C299" s="337">
        <v>2</v>
      </c>
      <c r="D299" s="337">
        <v>6</v>
      </c>
      <c r="E299" s="337">
        <v>1</v>
      </c>
      <c r="F299" s="339"/>
      <c r="G299" s="338" t="s">
        <v>171</v>
      </c>
      <c r="H299" s="324">
        <v>265</v>
      </c>
      <c r="I299" s="325">
        <f t="shared" si="28"/>
        <v>0</v>
      </c>
      <c r="J299" s="400">
        <f t="shared" si="28"/>
        <v>0</v>
      </c>
      <c r="K299" s="326">
        <f t="shared" si="28"/>
        <v>0</v>
      </c>
      <c r="L299" s="326">
        <f t="shared" si="28"/>
        <v>0</v>
      </c>
      <c r="M299" s="43"/>
    </row>
    <row r="300" spans="1:13" ht="24.75" hidden="1" customHeight="1">
      <c r="A300" s="336">
        <v>3</v>
      </c>
      <c r="B300" s="359">
        <v>2</v>
      </c>
      <c r="C300" s="359">
        <v>2</v>
      </c>
      <c r="D300" s="337">
        <v>6</v>
      </c>
      <c r="E300" s="359">
        <v>1</v>
      </c>
      <c r="F300" s="360">
        <v>1</v>
      </c>
      <c r="G300" s="361" t="s">
        <v>171</v>
      </c>
      <c r="H300" s="324">
        <v>266</v>
      </c>
      <c r="I300" s="344">
        <v>0</v>
      </c>
      <c r="J300" s="344">
        <v>0</v>
      </c>
      <c r="K300" s="344">
        <v>0</v>
      </c>
      <c r="L300" s="344">
        <v>0</v>
      </c>
      <c r="M300" s="43"/>
    </row>
    <row r="301" spans="1:13" ht="29.25" hidden="1" customHeight="1">
      <c r="A301" s="340">
        <v>3</v>
      </c>
      <c r="B301" s="336">
        <v>2</v>
      </c>
      <c r="C301" s="337">
        <v>2</v>
      </c>
      <c r="D301" s="337">
        <v>7</v>
      </c>
      <c r="E301" s="337"/>
      <c r="F301" s="339"/>
      <c r="G301" s="338" t="s">
        <v>172</v>
      </c>
      <c r="H301" s="324">
        <v>267</v>
      </c>
      <c r="I301" s="325">
        <f>I302</f>
        <v>0</v>
      </c>
      <c r="J301" s="400">
        <f>J302</f>
        <v>0</v>
      </c>
      <c r="K301" s="326">
        <f>K302</f>
        <v>0</v>
      </c>
      <c r="L301" s="326">
        <f>L302</f>
        <v>0</v>
      </c>
      <c r="M301" s="43"/>
    </row>
    <row r="302" spans="1:13" ht="26.25" hidden="1" customHeight="1">
      <c r="A302" s="340">
        <v>3</v>
      </c>
      <c r="B302" s="336">
        <v>2</v>
      </c>
      <c r="C302" s="337">
        <v>2</v>
      </c>
      <c r="D302" s="337">
        <v>7</v>
      </c>
      <c r="E302" s="337">
        <v>1</v>
      </c>
      <c r="F302" s="339"/>
      <c r="G302" s="338" t="s">
        <v>172</v>
      </c>
      <c r="H302" s="324">
        <v>268</v>
      </c>
      <c r="I302" s="325">
        <f>I303+I304</f>
        <v>0</v>
      </c>
      <c r="J302" s="325">
        <f>J303+J304</f>
        <v>0</v>
      </c>
      <c r="K302" s="325">
        <f>K303+K304</f>
        <v>0</v>
      </c>
      <c r="L302" s="325">
        <f>L303+L304</f>
        <v>0</v>
      </c>
      <c r="M302" s="43"/>
    </row>
    <row r="303" spans="1:13" ht="27.75" hidden="1" customHeight="1">
      <c r="A303" s="340">
        <v>3</v>
      </c>
      <c r="B303" s="336">
        <v>2</v>
      </c>
      <c r="C303" s="336">
        <v>2</v>
      </c>
      <c r="D303" s="337">
        <v>7</v>
      </c>
      <c r="E303" s="337">
        <v>1</v>
      </c>
      <c r="F303" s="339">
        <v>1</v>
      </c>
      <c r="G303" s="338" t="s">
        <v>173</v>
      </c>
      <c r="H303" s="324">
        <v>269</v>
      </c>
      <c r="I303" s="344">
        <v>0</v>
      </c>
      <c r="J303" s="344">
        <v>0</v>
      </c>
      <c r="K303" s="344">
        <v>0</v>
      </c>
      <c r="L303" s="344">
        <v>0</v>
      </c>
      <c r="M303" s="43"/>
    </row>
    <row r="304" spans="1:13" ht="25.5" hidden="1" customHeight="1">
      <c r="A304" s="340">
        <v>3</v>
      </c>
      <c r="B304" s="336">
        <v>2</v>
      </c>
      <c r="C304" s="336">
        <v>2</v>
      </c>
      <c r="D304" s="337">
        <v>7</v>
      </c>
      <c r="E304" s="337">
        <v>1</v>
      </c>
      <c r="F304" s="339">
        <v>2</v>
      </c>
      <c r="G304" s="338" t="s">
        <v>174</v>
      </c>
      <c r="H304" s="324">
        <v>270</v>
      </c>
      <c r="I304" s="344">
        <v>0</v>
      </c>
      <c r="J304" s="344">
        <v>0</v>
      </c>
      <c r="K304" s="344">
        <v>0</v>
      </c>
      <c r="L304" s="344">
        <v>0</v>
      </c>
      <c r="M304" s="43"/>
    </row>
    <row r="305" spans="1:13" ht="30" hidden="1" customHeight="1">
      <c r="A305" s="345">
        <v>3</v>
      </c>
      <c r="B305" s="345">
        <v>3</v>
      </c>
      <c r="C305" s="320"/>
      <c r="D305" s="321"/>
      <c r="E305" s="321"/>
      <c r="F305" s="323"/>
      <c r="G305" s="322" t="s">
        <v>189</v>
      </c>
      <c r="H305" s="324">
        <v>271</v>
      </c>
      <c r="I305" s="325">
        <f>SUM(I306+I338)</f>
        <v>0</v>
      </c>
      <c r="J305" s="400">
        <f>SUM(J306+J338)</f>
        <v>0</v>
      </c>
      <c r="K305" s="326">
        <f>SUM(K306+K338)</f>
        <v>0</v>
      </c>
      <c r="L305" s="326">
        <f>SUM(L306+L338)</f>
        <v>0</v>
      </c>
      <c r="M305" s="43"/>
    </row>
    <row r="306" spans="1:13" ht="40.5" hidden="1" customHeight="1">
      <c r="A306" s="340">
        <v>3</v>
      </c>
      <c r="B306" s="340">
        <v>3</v>
      </c>
      <c r="C306" s="336">
        <v>1</v>
      </c>
      <c r="D306" s="337"/>
      <c r="E306" s="337"/>
      <c r="F306" s="339"/>
      <c r="G306" s="338" t="s">
        <v>190</v>
      </c>
      <c r="H306" s="324">
        <v>272</v>
      </c>
      <c r="I306" s="325">
        <f>SUM(I307+I316+I320+I324+I328+I331+I334)</f>
        <v>0</v>
      </c>
      <c r="J306" s="400">
        <f>SUM(J307+J316+J320+J324+J328+J331+J334)</f>
        <v>0</v>
      </c>
      <c r="K306" s="326">
        <f>SUM(K307+K316+K320+K324+K328+K331+K334)</f>
        <v>0</v>
      </c>
      <c r="L306" s="326">
        <f>SUM(L307+L316+L320+L324+L328+L331+L334)</f>
        <v>0</v>
      </c>
      <c r="M306" s="43"/>
    </row>
    <row r="307" spans="1:13" ht="29.25" hidden="1" customHeight="1">
      <c r="A307" s="340">
        <v>3</v>
      </c>
      <c r="B307" s="340">
        <v>3</v>
      </c>
      <c r="C307" s="336">
        <v>1</v>
      </c>
      <c r="D307" s="337">
        <v>1</v>
      </c>
      <c r="E307" s="337"/>
      <c r="F307" s="339"/>
      <c r="G307" s="338" t="s">
        <v>176</v>
      </c>
      <c r="H307" s="324">
        <v>273</v>
      </c>
      <c r="I307" s="325">
        <f>SUM(I308+I310+I313)</f>
        <v>0</v>
      </c>
      <c r="J307" s="325">
        <f>SUM(J308+J310+J313)</f>
        <v>0</v>
      </c>
      <c r="K307" s="325">
        <f>SUM(K308+K310+K313)</f>
        <v>0</v>
      </c>
      <c r="L307" s="325">
        <f>SUM(L308+L310+L313)</f>
        <v>0</v>
      </c>
      <c r="M307" s="43"/>
    </row>
    <row r="308" spans="1:13" ht="27" hidden="1" customHeight="1">
      <c r="A308" s="340">
        <v>3</v>
      </c>
      <c r="B308" s="340">
        <v>3</v>
      </c>
      <c r="C308" s="336">
        <v>1</v>
      </c>
      <c r="D308" s="337">
        <v>1</v>
      </c>
      <c r="E308" s="337">
        <v>1</v>
      </c>
      <c r="F308" s="339"/>
      <c r="G308" s="338" t="s">
        <v>154</v>
      </c>
      <c r="H308" s="324">
        <v>274</v>
      </c>
      <c r="I308" s="325">
        <f>SUM(I309:I309)</f>
        <v>0</v>
      </c>
      <c r="J308" s="400">
        <f>SUM(J309:J309)</f>
        <v>0</v>
      </c>
      <c r="K308" s="326">
        <f>SUM(K309:K309)</f>
        <v>0</v>
      </c>
      <c r="L308" s="326">
        <f>SUM(L309:L309)</f>
        <v>0</v>
      </c>
      <c r="M308" s="43"/>
    </row>
    <row r="309" spans="1:13" ht="28.5" hidden="1" customHeight="1">
      <c r="A309" s="340">
        <v>3</v>
      </c>
      <c r="B309" s="340">
        <v>3</v>
      </c>
      <c r="C309" s="336">
        <v>1</v>
      </c>
      <c r="D309" s="337">
        <v>1</v>
      </c>
      <c r="E309" s="337">
        <v>1</v>
      </c>
      <c r="F309" s="339">
        <v>1</v>
      </c>
      <c r="G309" s="338" t="s">
        <v>154</v>
      </c>
      <c r="H309" s="324">
        <v>275</v>
      </c>
      <c r="I309" s="344">
        <v>0</v>
      </c>
      <c r="J309" s="344">
        <v>0</v>
      </c>
      <c r="K309" s="344">
        <v>0</v>
      </c>
      <c r="L309" s="344">
        <v>0</v>
      </c>
      <c r="M309" s="43"/>
    </row>
    <row r="310" spans="1:13" ht="31.5" hidden="1" customHeight="1">
      <c r="A310" s="340">
        <v>3</v>
      </c>
      <c r="B310" s="340">
        <v>3</v>
      </c>
      <c r="C310" s="336">
        <v>1</v>
      </c>
      <c r="D310" s="337">
        <v>1</v>
      </c>
      <c r="E310" s="337">
        <v>2</v>
      </c>
      <c r="F310" s="339"/>
      <c r="G310" s="338" t="s">
        <v>177</v>
      </c>
      <c r="H310" s="324">
        <v>276</v>
      </c>
      <c r="I310" s="325">
        <f>SUM(I311:I312)</f>
        <v>0</v>
      </c>
      <c r="J310" s="325">
        <f>SUM(J311:J312)</f>
        <v>0</v>
      </c>
      <c r="K310" s="325">
        <f>SUM(K311:K312)</f>
        <v>0</v>
      </c>
      <c r="L310" s="325">
        <f>SUM(L311:L312)</f>
        <v>0</v>
      </c>
      <c r="M310" s="43"/>
    </row>
    <row r="311" spans="1:13" ht="25.5" hidden="1" customHeight="1">
      <c r="A311" s="340">
        <v>3</v>
      </c>
      <c r="B311" s="340">
        <v>3</v>
      </c>
      <c r="C311" s="336">
        <v>1</v>
      </c>
      <c r="D311" s="337">
        <v>1</v>
      </c>
      <c r="E311" s="337">
        <v>2</v>
      </c>
      <c r="F311" s="339">
        <v>1</v>
      </c>
      <c r="G311" s="338" t="s">
        <v>156</v>
      </c>
      <c r="H311" s="324">
        <v>277</v>
      </c>
      <c r="I311" s="344">
        <v>0</v>
      </c>
      <c r="J311" s="344">
        <v>0</v>
      </c>
      <c r="K311" s="344">
        <v>0</v>
      </c>
      <c r="L311" s="344">
        <v>0</v>
      </c>
      <c r="M311" s="43"/>
    </row>
    <row r="312" spans="1:13" ht="29.25" hidden="1" customHeight="1">
      <c r="A312" s="340">
        <v>3</v>
      </c>
      <c r="B312" s="340">
        <v>3</v>
      </c>
      <c r="C312" s="336">
        <v>1</v>
      </c>
      <c r="D312" s="337">
        <v>1</v>
      </c>
      <c r="E312" s="337">
        <v>2</v>
      </c>
      <c r="F312" s="339">
        <v>2</v>
      </c>
      <c r="G312" s="338" t="s">
        <v>157</v>
      </c>
      <c r="H312" s="324">
        <v>278</v>
      </c>
      <c r="I312" s="344">
        <v>0</v>
      </c>
      <c r="J312" s="344">
        <v>0</v>
      </c>
      <c r="K312" s="344">
        <v>0</v>
      </c>
      <c r="L312" s="344">
        <v>0</v>
      </c>
      <c r="M312" s="43"/>
    </row>
    <row r="313" spans="1:13" ht="28.5" hidden="1" customHeight="1">
      <c r="A313" s="340">
        <v>3</v>
      </c>
      <c r="B313" s="340">
        <v>3</v>
      </c>
      <c r="C313" s="336">
        <v>1</v>
      </c>
      <c r="D313" s="337">
        <v>1</v>
      </c>
      <c r="E313" s="337">
        <v>3</v>
      </c>
      <c r="F313" s="339"/>
      <c r="G313" s="338" t="s">
        <v>158</v>
      </c>
      <c r="H313" s="324">
        <v>279</v>
      </c>
      <c r="I313" s="325">
        <f>SUM(I314:I315)</f>
        <v>0</v>
      </c>
      <c r="J313" s="325">
        <f>SUM(J314:J315)</f>
        <v>0</v>
      </c>
      <c r="K313" s="325">
        <f>SUM(K314:K315)</f>
        <v>0</v>
      </c>
      <c r="L313" s="325">
        <f>SUM(L314:L315)</f>
        <v>0</v>
      </c>
      <c r="M313" s="43"/>
    </row>
    <row r="314" spans="1:13" ht="24.75" hidden="1" customHeight="1">
      <c r="A314" s="340">
        <v>3</v>
      </c>
      <c r="B314" s="340">
        <v>3</v>
      </c>
      <c r="C314" s="336">
        <v>1</v>
      </c>
      <c r="D314" s="337">
        <v>1</v>
      </c>
      <c r="E314" s="337">
        <v>3</v>
      </c>
      <c r="F314" s="339">
        <v>1</v>
      </c>
      <c r="G314" s="338" t="s">
        <v>159</v>
      </c>
      <c r="H314" s="324">
        <v>280</v>
      </c>
      <c r="I314" s="344">
        <v>0</v>
      </c>
      <c r="J314" s="344">
        <v>0</v>
      </c>
      <c r="K314" s="344">
        <v>0</v>
      </c>
      <c r="L314" s="344">
        <v>0</v>
      </c>
      <c r="M314" s="43"/>
    </row>
    <row r="315" spans="1:13" ht="22.5" hidden="1" customHeight="1">
      <c r="A315" s="340">
        <v>3</v>
      </c>
      <c r="B315" s="340">
        <v>3</v>
      </c>
      <c r="C315" s="336">
        <v>1</v>
      </c>
      <c r="D315" s="337">
        <v>1</v>
      </c>
      <c r="E315" s="337">
        <v>3</v>
      </c>
      <c r="F315" s="339">
        <v>2</v>
      </c>
      <c r="G315" s="338" t="s">
        <v>178</v>
      </c>
      <c r="H315" s="324">
        <v>281</v>
      </c>
      <c r="I315" s="344">
        <v>0</v>
      </c>
      <c r="J315" s="344">
        <v>0</v>
      </c>
      <c r="K315" s="344">
        <v>0</v>
      </c>
      <c r="L315" s="344">
        <v>0</v>
      </c>
      <c r="M315" s="43"/>
    </row>
    <row r="316" spans="1:13" hidden="1">
      <c r="A316" s="357">
        <v>3</v>
      </c>
      <c r="B316" s="331">
        <v>3</v>
      </c>
      <c r="C316" s="336">
        <v>1</v>
      </c>
      <c r="D316" s="337">
        <v>2</v>
      </c>
      <c r="E316" s="337"/>
      <c r="F316" s="339"/>
      <c r="G316" s="338" t="s">
        <v>191</v>
      </c>
      <c r="H316" s="324">
        <v>282</v>
      </c>
      <c r="I316" s="325">
        <f>I317</f>
        <v>0</v>
      </c>
      <c r="J316" s="400">
        <f>J317</f>
        <v>0</v>
      </c>
      <c r="K316" s="326">
        <f>K317</f>
        <v>0</v>
      </c>
      <c r="L316" s="326">
        <f>L317</f>
        <v>0</v>
      </c>
    </row>
    <row r="317" spans="1:13" ht="26.25" hidden="1" customHeight="1">
      <c r="A317" s="357">
        <v>3</v>
      </c>
      <c r="B317" s="357">
        <v>3</v>
      </c>
      <c r="C317" s="331">
        <v>1</v>
      </c>
      <c r="D317" s="329">
        <v>2</v>
      </c>
      <c r="E317" s="329">
        <v>1</v>
      </c>
      <c r="F317" s="332"/>
      <c r="G317" s="338" t="s">
        <v>191</v>
      </c>
      <c r="H317" s="324">
        <v>283</v>
      </c>
      <c r="I317" s="347">
        <f>SUM(I318:I319)</f>
        <v>0</v>
      </c>
      <c r="J317" s="401">
        <f>SUM(J318:J319)</f>
        <v>0</v>
      </c>
      <c r="K317" s="348">
        <f>SUM(K318:K319)</f>
        <v>0</v>
      </c>
      <c r="L317" s="348">
        <f>SUM(L318:L319)</f>
        <v>0</v>
      </c>
      <c r="M317" s="43"/>
    </row>
    <row r="318" spans="1:13" ht="25.5" hidden="1" customHeight="1">
      <c r="A318" s="340">
        <v>3</v>
      </c>
      <c r="B318" s="340">
        <v>3</v>
      </c>
      <c r="C318" s="336">
        <v>1</v>
      </c>
      <c r="D318" s="337">
        <v>2</v>
      </c>
      <c r="E318" s="337">
        <v>1</v>
      </c>
      <c r="F318" s="339">
        <v>1</v>
      </c>
      <c r="G318" s="338" t="s">
        <v>192</v>
      </c>
      <c r="H318" s="324">
        <v>284</v>
      </c>
      <c r="I318" s="344">
        <v>0</v>
      </c>
      <c r="J318" s="344">
        <v>0</v>
      </c>
      <c r="K318" s="344">
        <v>0</v>
      </c>
      <c r="L318" s="344">
        <v>0</v>
      </c>
      <c r="M318" s="43"/>
    </row>
    <row r="319" spans="1:13" ht="24" hidden="1" customHeight="1">
      <c r="A319" s="349">
        <v>3</v>
      </c>
      <c r="B319" s="384">
        <v>3</v>
      </c>
      <c r="C319" s="358">
        <v>1</v>
      </c>
      <c r="D319" s="359">
        <v>2</v>
      </c>
      <c r="E319" s="359">
        <v>1</v>
      </c>
      <c r="F319" s="360">
        <v>2</v>
      </c>
      <c r="G319" s="361" t="s">
        <v>193</v>
      </c>
      <c r="H319" s="324">
        <v>285</v>
      </c>
      <c r="I319" s="344">
        <v>0</v>
      </c>
      <c r="J319" s="344">
        <v>0</v>
      </c>
      <c r="K319" s="344">
        <v>0</v>
      </c>
      <c r="L319" s="344">
        <v>0</v>
      </c>
      <c r="M319" s="43"/>
    </row>
    <row r="320" spans="1:13" ht="27.75" hidden="1" customHeight="1">
      <c r="A320" s="336">
        <v>3</v>
      </c>
      <c r="B320" s="338">
        <v>3</v>
      </c>
      <c r="C320" s="336">
        <v>1</v>
      </c>
      <c r="D320" s="337">
        <v>3</v>
      </c>
      <c r="E320" s="337"/>
      <c r="F320" s="339"/>
      <c r="G320" s="338" t="s">
        <v>194</v>
      </c>
      <c r="H320" s="324">
        <v>286</v>
      </c>
      <c r="I320" s="325">
        <f>I321</f>
        <v>0</v>
      </c>
      <c r="J320" s="400">
        <f>J321</f>
        <v>0</v>
      </c>
      <c r="K320" s="326">
        <f>K321</f>
        <v>0</v>
      </c>
      <c r="L320" s="326">
        <f>L321</f>
        <v>0</v>
      </c>
      <c r="M320" s="43"/>
    </row>
    <row r="321" spans="1:13" ht="24" hidden="1" customHeight="1">
      <c r="A321" s="336">
        <v>3</v>
      </c>
      <c r="B321" s="361">
        <v>3</v>
      </c>
      <c r="C321" s="358">
        <v>1</v>
      </c>
      <c r="D321" s="359">
        <v>3</v>
      </c>
      <c r="E321" s="359">
        <v>1</v>
      </c>
      <c r="F321" s="360"/>
      <c r="G321" s="338" t="s">
        <v>194</v>
      </c>
      <c r="H321" s="324">
        <v>287</v>
      </c>
      <c r="I321" s="326">
        <f>I322+I323</f>
        <v>0</v>
      </c>
      <c r="J321" s="326">
        <f>J322+J323</f>
        <v>0</v>
      </c>
      <c r="K321" s="326">
        <f>K322+K323</f>
        <v>0</v>
      </c>
      <c r="L321" s="326">
        <f>L322+L323</f>
        <v>0</v>
      </c>
      <c r="M321" s="43"/>
    </row>
    <row r="322" spans="1:13" ht="27" hidden="1" customHeight="1">
      <c r="A322" s="336">
        <v>3</v>
      </c>
      <c r="B322" s="338">
        <v>3</v>
      </c>
      <c r="C322" s="336">
        <v>1</v>
      </c>
      <c r="D322" s="337">
        <v>3</v>
      </c>
      <c r="E322" s="337">
        <v>1</v>
      </c>
      <c r="F322" s="339">
        <v>1</v>
      </c>
      <c r="G322" s="338" t="s">
        <v>195</v>
      </c>
      <c r="H322" s="324">
        <v>288</v>
      </c>
      <c r="I322" s="389">
        <v>0</v>
      </c>
      <c r="J322" s="389">
        <v>0</v>
      </c>
      <c r="K322" s="389">
        <v>0</v>
      </c>
      <c r="L322" s="388">
        <v>0</v>
      </c>
      <c r="M322" s="43"/>
    </row>
    <row r="323" spans="1:13" ht="26.25" hidden="1" customHeight="1">
      <c r="A323" s="336">
        <v>3</v>
      </c>
      <c r="B323" s="338">
        <v>3</v>
      </c>
      <c r="C323" s="336">
        <v>1</v>
      </c>
      <c r="D323" s="337">
        <v>3</v>
      </c>
      <c r="E323" s="337">
        <v>1</v>
      </c>
      <c r="F323" s="339">
        <v>2</v>
      </c>
      <c r="G323" s="338" t="s">
        <v>196</v>
      </c>
      <c r="H323" s="324">
        <v>289</v>
      </c>
      <c r="I323" s="344">
        <v>0</v>
      </c>
      <c r="J323" s="344">
        <v>0</v>
      </c>
      <c r="K323" s="344">
        <v>0</v>
      </c>
      <c r="L323" s="344">
        <v>0</v>
      </c>
      <c r="M323" s="43"/>
    </row>
    <row r="324" spans="1:13" hidden="1">
      <c r="A324" s="336">
        <v>3</v>
      </c>
      <c r="B324" s="338">
        <v>3</v>
      </c>
      <c r="C324" s="336">
        <v>1</v>
      </c>
      <c r="D324" s="337">
        <v>4</v>
      </c>
      <c r="E324" s="337"/>
      <c r="F324" s="339"/>
      <c r="G324" s="338" t="s">
        <v>197</v>
      </c>
      <c r="H324" s="324">
        <v>290</v>
      </c>
      <c r="I324" s="325">
        <f>I325</f>
        <v>0</v>
      </c>
      <c r="J324" s="400">
        <f>J325</f>
        <v>0</v>
      </c>
      <c r="K324" s="326">
        <f>K325</f>
        <v>0</v>
      </c>
      <c r="L324" s="326">
        <f>L325</f>
        <v>0</v>
      </c>
    </row>
    <row r="325" spans="1:13" ht="31.5" hidden="1" customHeight="1">
      <c r="A325" s="340">
        <v>3</v>
      </c>
      <c r="B325" s="336">
        <v>3</v>
      </c>
      <c r="C325" s="337">
        <v>1</v>
      </c>
      <c r="D325" s="337">
        <v>4</v>
      </c>
      <c r="E325" s="337">
        <v>1</v>
      </c>
      <c r="F325" s="339"/>
      <c r="G325" s="338" t="s">
        <v>197</v>
      </c>
      <c r="H325" s="324">
        <v>291</v>
      </c>
      <c r="I325" s="325">
        <f>SUM(I326:I327)</f>
        <v>0</v>
      </c>
      <c r="J325" s="325">
        <f>SUM(J326:J327)</f>
        <v>0</v>
      </c>
      <c r="K325" s="325">
        <f>SUM(K326:K327)</f>
        <v>0</v>
      </c>
      <c r="L325" s="325">
        <f>SUM(L326:L327)</f>
        <v>0</v>
      </c>
      <c r="M325" s="43"/>
    </row>
    <row r="326" spans="1:13" hidden="1">
      <c r="A326" s="340">
        <v>3</v>
      </c>
      <c r="B326" s="336">
        <v>3</v>
      </c>
      <c r="C326" s="337">
        <v>1</v>
      </c>
      <c r="D326" s="337">
        <v>4</v>
      </c>
      <c r="E326" s="337">
        <v>1</v>
      </c>
      <c r="F326" s="339">
        <v>1</v>
      </c>
      <c r="G326" s="338" t="s">
        <v>198</v>
      </c>
      <c r="H326" s="324">
        <v>292</v>
      </c>
      <c r="I326" s="343">
        <v>0</v>
      </c>
      <c r="J326" s="344">
        <v>0</v>
      </c>
      <c r="K326" s="344">
        <v>0</v>
      </c>
      <c r="L326" s="343">
        <v>0</v>
      </c>
    </row>
    <row r="327" spans="1:13" ht="30.75" hidden="1" customHeight="1">
      <c r="A327" s="336">
        <v>3</v>
      </c>
      <c r="B327" s="337">
        <v>3</v>
      </c>
      <c r="C327" s="337">
        <v>1</v>
      </c>
      <c r="D327" s="337">
        <v>4</v>
      </c>
      <c r="E327" s="337">
        <v>1</v>
      </c>
      <c r="F327" s="339">
        <v>2</v>
      </c>
      <c r="G327" s="338" t="s">
        <v>199</v>
      </c>
      <c r="H327" s="324">
        <v>293</v>
      </c>
      <c r="I327" s="344">
        <v>0</v>
      </c>
      <c r="J327" s="389">
        <v>0</v>
      </c>
      <c r="K327" s="389">
        <v>0</v>
      </c>
      <c r="L327" s="388">
        <v>0</v>
      </c>
      <c r="M327" s="43"/>
    </row>
    <row r="328" spans="1:13" ht="26.25" hidden="1" customHeight="1">
      <c r="A328" s="336">
        <v>3</v>
      </c>
      <c r="B328" s="337">
        <v>3</v>
      </c>
      <c r="C328" s="337">
        <v>1</v>
      </c>
      <c r="D328" s="337">
        <v>5</v>
      </c>
      <c r="E328" s="337"/>
      <c r="F328" s="339"/>
      <c r="G328" s="338" t="s">
        <v>200</v>
      </c>
      <c r="H328" s="324">
        <v>294</v>
      </c>
      <c r="I328" s="348">
        <f t="shared" ref="I328:L329" si="29">I329</f>
        <v>0</v>
      </c>
      <c r="J328" s="400">
        <f t="shared" si="29"/>
        <v>0</v>
      </c>
      <c r="K328" s="326">
        <f t="shared" si="29"/>
        <v>0</v>
      </c>
      <c r="L328" s="326">
        <f t="shared" si="29"/>
        <v>0</v>
      </c>
      <c r="M328" s="43"/>
    </row>
    <row r="329" spans="1:13" ht="30" hidden="1" customHeight="1">
      <c r="A329" s="331">
        <v>3</v>
      </c>
      <c r="B329" s="359">
        <v>3</v>
      </c>
      <c r="C329" s="359">
        <v>1</v>
      </c>
      <c r="D329" s="359">
        <v>5</v>
      </c>
      <c r="E329" s="359">
        <v>1</v>
      </c>
      <c r="F329" s="360"/>
      <c r="G329" s="338" t="s">
        <v>200</v>
      </c>
      <c r="H329" s="324">
        <v>295</v>
      </c>
      <c r="I329" s="326">
        <f t="shared" si="29"/>
        <v>0</v>
      </c>
      <c r="J329" s="401">
        <f t="shared" si="29"/>
        <v>0</v>
      </c>
      <c r="K329" s="348">
        <f t="shared" si="29"/>
        <v>0</v>
      </c>
      <c r="L329" s="348">
        <f t="shared" si="29"/>
        <v>0</v>
      </c>
      <c r="M329" s="43"/>
    </row>
    <row r="330" spans="1:13" ht="30" hidden="1" customHeight="1">
      <c r="A330" s="336">
        <v>3</v>
      </c>
      <c r="B330" s="337">
        <v>3</v>
      </c>
      <c r="C330" s="337">
        <v>1</v>
      </c>
      <c r="D330" s="337">
        <v>5</v>
      </c>
      <c r="E330" s="337">
        <v>1</v>
      </c>
      <c r="F330" s="339">
        <v>1</v>
      </c>
      <c r="G330" s="338" t="s">
        <v>201</v>
      </c>
      <c r="H330" s="324">
        <v>296</v>
      </c>
      <c r="I330" s="344">
        <v>0</v>
      </c>
      <c r="J330" s="389">
        <v>0</v>
      </c>
      <c r="K330" s="389">
        <v>0</v>
      </c>
      <c r="L330" s="388">
        <v>0</v>
      </c>
      <c r="M330" s="43"/>
    </row>
    <row r="331" spans="1:13" ht="30" hidden="1" customHeight="1">
      <c r="A331" s="336">
        <v>3</v>
      </c>
      <c r="B331" s="337">
        <v>3</v>
      </c>
      <c r="C331" s="337">
        <v>1</v>
      </c>
      <c r="D331" s="337">
        <v>6</v>
      </c>
      <c r="E331" s="337"/>
      <c r="F331" s="339"/>
      <c r="G331" s="338" t="s">
        <v>171</v>
      </c>
      <c r="H331" s="324">
        <v>297</v>
      </c>
      <c r="I331" s="326">
        <f t="shared" ref="I331:L332" si="30">I332</f>
        <v>0</v>
      </c>
      <c r="J331" s="400">
        <f t="shared" si="30"/>
        <v>0</v>
      </c>
      <c r="K331" s="326">
        <f t="shared" si="30"/>
        <v>0</v>
      </c>
      <c r="L331" s="326">
        <f t="shared" si="30"/>
        <v>0</v>
      </c>
      <c r="M331" s="43"/>
    </row>
    <row r="332" spans="1:13" ht="30" hidden="1" customHeight="1">
      <c r="A332" s="336">
        <v>3</v>
      </c>
      <c r="B332" s="337">
        <v>3</v>
      </c>
      <c r="C332" s="337">
        <v>1</v>
      </c>
      <c r="D332" s="337">
        <v>6</v>
      </c>
      <c r="E332" s="337">
        <v>1</v>
      </c>
      <c r="F332" s="339"/>
      <c r="G332" s="338" t="s">
        <v>171</v>
      </c>
      <c r="H332" s="324">
        <v>298</v>
      </c>
      <c r="I332" s="325">
        <f t="shared" si="30"/>
        <v>0</v>
      </c>
      <c r="J332" s="400">
        <f t="shared" si="30"/>
        <v>0</v>
      </c>
      <c r="K332" s="326">
        <f t="shared" si="30"/>
        <v>0</v>
      </c>
      <c r="L332" s="326">
        <f t="shared" si="30"/>
        <v>0</v>
      </c>
      <c r="M332" s="43"/>
    </row>
    <row r="333" spans="1:13" ht="25.5" hidden="1" customHeight="1">
      <c r="A333" s="336">
        <v>3</v>
      </c>
      <c r="B333" s="337">
        <v>3</v>
      </c>
      <c r="C333" s="337">
        <v>1</v>
      </c>
      <c r="D333" s="337">
        <v>6</v>
      </c>
      <c r="E333" s="337">
        <v>1</v>
      </c>
      <c r="F333" s="339">
        <v>1</v>
      </c>
      <c r="G333" s="338" t="s">
        <v>171</v>
      </c>
      <c r="H333" s="324">
        <v>299</v>
      </c>
      <c r="I333" s="389">
        <v>0</v>
      </c>
      <c r="J333" s="389">
        <v>0</v>
      </c>
      <c r="K333" s="389">
        <v>0</v>
      </c>
      <c r="L333" s="388">
        <v>0</v>
      </c>
      <c r="M333" s="43"/>
    </row>
    <row r="334" spans="1:13" ht="22.5" hidden="1" customHeight="1">
      <c r="A334" s="336">
        <v>3</v>
      </c>
      <c r="B334" s="337">
        <v>3</v>
      </c>
      <c r="C334" s="337">
        <v>1</v>
      </c>
      <c r="D334" s="337">
        <v>7</v>
      </c>
      <c r="E334" s="337"/>
      <c r="F334" s="339"/>
      <c r="G334" s="338" t="s">
        <v>202</v>
      </c>
      <c r="H334" s="324">
        <v>300</v>
      </c>
      <c r="I334" s="325">
        <f>I335</f>
        <v>0</v>
      </c>
      <c r="J334" s="400">
        <f>J335</f>
        <v>0</v>
      </c>
      <c r="K334" s="326">
        <f>K335</f>
        <v>0</v>
      </c>
      <c r="L334" s="326">
        <f>L335</f>
        <v>0</v>
      </c>
      <c r="M334" s="43"/>
    </row>
    <row r="335" spans="1:13" ht="25.5" hidden="1" customHeight="1">
      <c r="A335" s="336">
        <v>3</v>
      </c>
      <c r="B335" s="337">
        <v>3</v>
      </c>
      <c r="C335" s="337">
        <v>1</v>
      </c>
      <c r="D335" s="337">
        <v>7</v>
      </c>
      <c r="E335" s="337">
        <v>1</v>
      </c>
      <c r="F335" s="339"/>
      <c r="G335" s="338" t="s">
        <v>202</v>
      </c>
      <c r="H335" s="324">
        <v>301</v>
      </c>
      <c r="I335" s="325">
        <f>I336+I337</f>
        <v>0</v>
      </c>
      <c r="J335" s="325">
        <f>J336+J337</f>
        <v>0</v>
      </c>
      <c r="K335" s="325">
        <f>K336+K337</f>
        <v>0</v>
      </c>
      <c r="L335" s="325">
        <f>L336+L337</f>
        <v>0</v>
      </c>
      <c r="M335" s="43"/>
    </row>
    <row r="336" spans="1:13" ht="27" hidden="1" customHeight="1">
      <c r="A336" s="336">
        <v>3</v>
      </c>
      <c r="B336" s="337">
        <v>3</v>
      </c>
      <c r="C336" s="337">
        <v>1</v>
      </c>
      <c r="D336" s="337">
        <v>7</v>
      </c>
      <c r="E336" s="337">
        <v>1</v>
      </c>
      <c r="F336" s="339">
        <v>1</v>
      </c>
      <c r="G336" s="338" t="s">
        <v>203</v>
      </c>
      <c r="H336" s="324">
        <v>302</v>
      </c>
      <c r="I336" s="389">
        <v>0</v>
      </c>
      <c r="J336" s="389">
        <v>0</v>
      </c>
      <c r="K336" s="389">
        <v>0</v>
      </c>
      <c r="L336" s="388">
        <v>0</v>
      </c>
      <c r="M336" s="43"/>
    </row>
    <row r="337" spans="1:16" ht="27.75" hidden="1" customHeight="1">
      <c r="A337" s="336">
        <v>3</v>
      </c>
      <c r="B337" s="337">
        <v>3</v>
      </c>
      <c r="C337" s="337">
        <v>1</v>
      </c>
      <c r="D337" s="337">
        <v>7</v>
      </c>
      <c r="E337" s="337">
        <v>1</v>
      </c>
      <c r="F337" s="339">
        <v>2</v>
      </c>
      <c r="G337" s="338" t="s">
        <v>204</v>
      </c>
      <c r="H337" s="324">
        <v>303</v>
      </c>
      <c r="I337" s="344">
        <v>0</v>
      </c>
      <c r="J337" s="344">
        <v>0</v>
      </c>
      <c r="K337" s="344">
        <v>0</v>
      </c>
      <c r="L337" s="344">
        <v>0</v>
      </c>
      <c r="M337" s="43"/>
    </row>
    <row r="338" spans="1:16" ht="38.25" hidden="1" customHeight="1">
      <c r="A338" s="336">
        <v>3</v>
      </c>
      <c r="B338" s="337">
        <v>3</v>
      </c>
      <c r="C338" s="337">
        <v>2</v>
      </c>
      <c r="D338" s="337"/>
      <c r="E338" s="337"/>
      <c r="F338" s="339"/>
      <c r="G338" s="338" t="s">
        <v>205</v>
      </c>
      <c r="H338" s="324">
        <v>304</v>
      </c>
      <c r="I338" s="325">
        <f>SUM(I339+I348+I352+I356+I360+I363+I366)</f>
        <v>0</v>
      </c>
      <c r="J338" s="400">
        <f>SUM(J339+J348+J352+J356+J360+J363+J366)</f>
        <v>0</v>
      </c>
      <c r="K338" s="326">
        <f>SUM(K339+K348+K352+K356+K360+K363+K366)</f>
        <v>0</v>
      </c>
      <c r="L338" s="326">
        <f>SUM(L339+L348+L352+L356+L360+L363+L366)</f>
        <v>0</v>
      </c>
      <c r="M338" s="43"/>
    </row>
    <row r="339" spans="1:16" ht="30" hidden="1" customHeight="1">
      <c r="A339" s="336">
        <v>3</v>
      </c>
      <c r="B339" s="337">
        <v>3</v>
      </c>
      <c r="C339" s="337">
        <v>2</v>
      </c>
      <c r="D339" s="337">
        <v>1</v>
      </c>
      <c r="E339" s="337"/>
      <c r="F339" s="339"/>
      <c r="G339" s="338" t="s">
        <v>153</v>
      </c>
      <c r="H339" s="324">
        <v>305</v>
      </c>
      <c r="I339" s="325">
        <f>I340</f>
        <v>0</v>
      </c>
      <c r="J339" s="400">
        <f>J340</f>
        <v>0</v>
      </c>
      <c r="K339" s="326">
        <f>K340</f>
        <v>0</v>
      </c>
      <c r="L339" s="326">
        <f>L340</f>
        <v>0</v>
      </c>
      <c r="M339" s="43"/>
    </row>
    <row r="340" spans="1:16" hidden="1">
      <c r="A340" s="340">
        <v>3</v>
      </c>
      <c r="B340" s="336">
        <v>3</v>
      </c>
      <c r="C340" s="337">
        <v>2</v>
      </c>
      <c r="D340" s="338">
        <v>1</v>
      </c>
      <c r="E340" s="336">
        <v>1</v>
      </c>
      <c r="F340" s="339"/>
      <c r="G340" s="338" t="s">
        <v>153</v>
      </c>
      <c r="H340" s="324">
        <v>306</v>
      </c>
      <c r="I340" s="325">
        <f t="shared" ref="I340:P340" si="31">SUM(I341:I341)</f>
        <v>0</v>
      </c>
      <c r="J340" s="325">
        <f t="shared" si="31"/>
        <v>0</v>
      </c>
      <c r="K340" s="325">
        <f t="shared" si="31"/>
        <v>0</v>
      </c>
      <c r="L340" s="325">
        <f t="shared" si="31"/>
        <v>0</v>
      </c>
      <c r="M340" s="402">
        <f t="shared" si="31"/>
        <v>0</v>
      </c>
      <c r="N340" s="402">
        <f t="shared" si="31"/>
        <v>0</v>
      </c>
      <c r="O340" s="402">
        <f t="shared" si="31"/>
        <v>0</v>
      </c>
      <c r="P340" s="402">
        <f t="shared" si="31"/>
        <v>0</v>
      </c>
    </row>
    <row r="341" spans="1:16" ht="27.75" hidden="1" customHeight="1">
      <c r="A341" s="340">
        <v>3</v>
      </c>
      <c r="B341" s="336">
        <v>3</v>
      </c>
      <c r="C341" s="337">
        <v>2</v>
      </c>
      <c r="D341" s="338">
        <v>1</v>
      </c>
      <c r="E341" s="336">
        <v>1</v>
      </c>
      <c r="F341" s="339">
        <v>1</v>
      </c>
      <c r="G341" s="338" t="s">
        <v>154</v>
      </c>
      <c r="H341" s="324">
        <v>307</v>
      </c>
      <c r="I341" s="389">
        <v>0</v>
      </c>
      <c r="J341" s="389">
        <v>0</v>
      </c>
      <c r="K341" s="389">
        <v>0</v>
      </c>
      <c r="L341" s="388">
        <v>0</v>
      </c>
      <c r="M341" s="43"/>
    </row>
    <row r="342" spans="1:16" hidden="1">
      <c r="A342" s="340">
        <v>3</v>
      </c>
      <c r="B342" s="336">
        <v>3</v>
      </c>
      <c r="C342" s="337">
        <v>2</v>
      </c>
      <c r="D342" s="338">
        <v>1</v>
      </c>
      <c r="E342" s="336">
        <v>2</v>
      </c>
      <c r="F342" s="339"/>
      <c r="G342" s="361" t="s">
        <v>177</v>
      </c>
      <c r="H342" s="324">
        <v>308</v>
      </c>
      <c r="I342" s="325">
        <f>SUM(I343:I344)</f>
        <v>0</v>
      </c>
      <c r="J342" s="325">
        <f>SUM(J343:J344)</f>
        <v>0</v>
      </c>
      <c r="K342" s="325">
        <f>SUM(K343:K344)</f>
        <v>0</v>
      </c>
      <c r="L342" s="325">
        <f>SUM(L343:L344)</f>
        <v>0</v>
      </c>
    </row>
    <row r="343" spans="1:16" hidden="1">
      <c r="A343" s="340">
        <v>3</v>
      </c>
      <c r="B343" s="336">
        <v>3</v>
      </c>
      <c r="C343" s="337">
        <v>2</v>
      </c>
      <c r="D343" s="338">
        <v>1</v>
      </c>
      <c r="E343" s="336">
        <v>2</v>
      </c>
      <c r="F343" s="339">
        <v>1</v>
      </c>
      <c r="G343" s="361" t="s">
        <v>156</v>
      </c>
      <c r="H343" s="324">
        <v>309</v>
      </c>
      <c r="I343" s="389">
        <v>0</v>
      </c>
      <c r="J343" s="389">
        <v>0</v>
      </c>
      <c r="K343" s="389">
        <v>0</v>
      </c>
      <c r="L343" s="388">
        <v>0</v>
      </c>
    </row>
    <row r="344" spans="1:16" hidden="1">
      <c r="A344" s="340">
        <v>3</v>
      </c>
      <c r="B344" s="336">
        <v>3</v>
      </c>
      <c r="C344" s="337">
        <v>2</v>
      </c>
      <c r="D344" s="338">
        <v>1</v>
      </c>
      <c r="E344" s="336">
        <v>2</v>
      </c>
      <c r="F344" s="339">
        <v>2</v>
      </c>
      <c r="G344" s="361" t="s">
        <v>157</v>
      </c>
      <c r="H344" s="324">
        <v>310</v>
      </c>
      <c r="I344" s="344">
        <v>0</v>
      </c>
      <c r="J344" s="344">
        <v>0</v>
      </c>
      <c r="K344" s="344">
        <v>0</v>
      </c>
      <c r="L344" s="344">
        <v>0</v>
      </c>
    </row>
    <row r="345" spans="1:16" hidden="1">
      <c r="A345" s="340">
        <v>3</v>
      </c>
      <c r="B345" s="336">
        <v>3</v>
      </c>
      <c r="C345" s="337">
        <v>2</v>
      </c>
      <c r="D345" s="338">
        <v>1</v>
      </c>
      <c r="E345" s="336">
        <v>3</v>
      </c>
      <c r="F345" s="339"/>
      <c r="G345" s="361" t="s">
        <v>158</v>
      </c>
      <c r="H345" s="324">
        <v>311</v>
      </c>
      <c r="I345" s="325">
        <f>SUM(I346:I347)</f>
        <v>0</v>
      </c>
      <c r="J345" s="325">
        <f>SUM(J346:J347)</f>
        <v>0</v>
      </c>
      <c r="K345" s="325">
        <f>SUM(K346:K347)</f>
        <v>0</v>
      </c>
      <c r="L345" s="325">
        <f>SUM(L346:L347)</f>
        <v>0</v>
      </c>
    </row>
    <row r="346" spans="1:16" hidden="1">
      <c r="A346" s="340">
        <v>3</v>
      </c>
      <c r="B346" s="336">
        <v>3</v>
      </c>
      <c r="C346" s="337">
        <v>2</v>
      </c>
      <c r="D346" s="338">
        <v>1</v>
      </c>
      <c r="E346" s="336">
        <v>3</v>
      </c>
      <c r="F346" s="339">
        <v>1</v>
      </c>
      <c r="G346" s="361" t="s">
        <v>159</v>
      </c>
      <c r="H346" s="324">
        <v>312</v>
      </c>
      <c r="I346" s="344">
        <v>0</v>
      </c>
      <c r="J346" s="344">
        <v>0</v>
      </c>
      <c r="K346" s="344">
        <v>0</v>
      </c>
      <c r="L346" s="344">
        <v>0</v>
      </c>
    </row>
    <row r="347" spans="1:16" hidden="1">
      <c r="A347" s="340">
        <v>3</v>
      </c>
      <c r="B347" s="336">
        <v>3</v>
      </c>
      <c r="C347" s="337">
        <v>2</v>
      </c>
      <c r="D347" s="338">
        <v>1</v>
      </c>
      <c r="E347" s="336">
        <v>3</v>
      </c>
      <c r="F347" s="339">
        <v>2</v>
      </c>
      <c r="G347" s="361" t="s">
        <v>178</v>
      </c>
      <c r="H347" s="324">
        <v>313</v>
      </c>
      <c r="I347" s="362">
        <v>0</v>
      </c>
      <c r="J347" s="403">
        <v>0</v>
      </c>
      <c r="K347" s="362">
        <v>0</v>
      </c>
      <c r="L347" s="362">
        <v>0</v>
      </c>
    </row>
    <row r="348" spans="1:16" hidden="1">
      <c r="A348" s="349">
        <v>3</v>
      </c>
      <c r="B348" s="349">
        <v>3</v>
      </c>
      <c r="C348" s="358">
        <v>2</v>
      </c>
      <c r="D348" s="361">
        <v>2</v>
      </c>
      <c r="E348" s="358"/>
      <c r="F348" s="360"/>
      <c r="G348" s="361" t="s">
        <v>191</v>
      </c>
      <c r="H348" s="324">
        <v>314</v>
      </c>
      <c r="I348" s="354">
        <f>I349</f>
        <v>0</v>
      </c>
      <c r="J348" s="404">
        <f>J349</f>
        <v>0</v>
      </c>
      <c r="K348" s="355">
        <f>K349</f>
        <v>0</v>
      </c>
      <c r="L348" s="355">
        <f>L349</f>
        <v>0</v>
      </c>
    </row>
    <row r="349" spans="1:16" hidden="1">
      <c r="A349" s="340">
        <v>3</v>
      </c>
      <c r="B349" s="340">
        <v>3</v>
      </c>
      <c r="C349" s="336">
        <v>2</v>
      </c>
      <c r="D349" s="338">
        <v>2</v>
      </c>
      <c r="E349" s="336">
        <v>1</v>
      </c>
      <c r="F349" s="339"/>
      <c r="G349" s="361" t="s">
        <v>191</v>
      </c>
      <c r="H349" s="324">
        <v>315</v>
      </c>
      <c r="I349" s="325">
        <f>SUM(I350:I351)</f>
        <v>0</v>
      </c>
      <c r="J349" s="367">
        <f>SUM(J350:J351)</f>
        <v>0</v>
      </c>
      <c r="K349" s="326">
        <f>SUM(K350:K351)</f>
        <v>0</v>
      </c>
      <c r="L349" s="326">
        <f>SUM(L350:L351)</f>
        <v>0</v>
      </c>
    </row>
    <row r="350" spans="1:16" hidden="1">
      <c r="A350" s="340">
        <v>3</v>
      </c>
      <c r="B350" s="340">
        <v>3</v>
      </c>
      <c r="C350" s="336">
        <v>2</v>
      </c>
      <c r="D350" s="338">
        <v>2</v>
      </c>
      <c r="E350" s="340">
        <v>1</v>
      </c>
      <c r="F350" s="372">
        <v>1</v>
      </c>
      <c r="G350" s="338" t="s">
        <v>192</v>
      </c>
      <c r="H350" s="324">
        <v>316</v>
      </c>
      <c r="I350" s="344">
        <v>0</v>
      </c>
      <c r="J350" s="344">
        <v>0</v>
      </c>
      <c r="K350" s="344">
        <v>0</v>
      </c>
      <c r="L350" s="344">
        <v>0</v>
      </c>
    </row>
    <row r="351" spans="1:16" hidden="1">
      <c r="A351" s="349">
        <v>3</v>
      </c>
      <c r="B351" s="349">
        <v>3</v>
      </c>
      <c r="C351" s="350">
        <v>2</v>
      </c>
      <c r="D351" s="351">
        <v>2</v>
      </c>
      <c r="E351" s="352">
        <v>1</v>
      </c>
      <c r="F351" s="380">
        <v>2</v>
      </c>
      <c r="G351" s="352" t="s">
        <v>193</v>
      </c>
      <c r="H351" s="324">
        <v>317</v>
      </c>
      <c r="I351" s="344">
        <v>0</v>
      </c>
      <c r="J351" s="344">
        <v>0</v>
      </c>
      <c r="K351" s="344">
        <v>0</v>
      </c>
      <c r="L351" s="344">
        <v>0</v>
      </c>
    </row>
    <row r="352" spans="1:16" ht="23.25" hidden="1" customHeight="1">
      <c r="A352" s="340">
        <v>3</v>
      </c>
      <c r="B352" s="340">
        <v>3</v>
      </c>
      <c r="C352" s="336">
        <v>2</v>
      </c>
      <c r="D352" s="337">
        <v>3</v>
      </c>
      <c r="E352" s="338"/>
      <c r="F352" s="372"/>
      <c r="G352" s="338" t="s">
        <v>194</v>
      </c>
      <c r="H352" s="324">
        <v>318</v>
      </c>
      <c r="I352" s="325">
        <f>I353</f>
        <v>0</v>
      </c>
      <c r="J352" s="367">
        <f>J353</f>
        <v>0</v>
      </c>
      <c r="K352" s="326">
        <f>K353</f>
        <v>0</v>
      </c>
      <c r="L352" s="326">
        <f>L353</f>
        <v>0</v>
      </c>
      <c r="M352" s="43"/>
    </row>
    <row r="353" spans="1:13" ht="27.75" hidden="1" customHeight="1">
      <c r="A353" s="340">
        <v>3</v>
      </c>
      <c r="B353" s="340">
        <v>3</v>
      </c>
      <c r="C353" s="336">
        <v>2</v>
      </c>
      <c r="D353" s="337">
        <v>3</v>
      </c>
      <c r="E353" s="338">
        <v>1</v>
      </c>
      <c r="F353" s="372"/>
      <c r="G353" s="338" t="s">
        <v>194</v>
      </c>
      <c r="H353" s="324">
        <v>319</v>
      </c>
      <c r="I353" s="325">
        <f>I354+I355</f>
        <v>0</v>
      </c>
      <c r="J353" s="325">
        <f>J354+J355</f>
        <v>0</v>
      </c>
      <c r="K353" s="325">
        <f>K354+K355</f>
        <v>0</v>
      </c>
      <c r="L353" s="325">
        <f>L354+L355</f>
        <v>0</v>
      </c>
      <c r="M353" s="43"/>
    </row>
    <row r="354" spans="1:13" ht="28.5" hidden="1" customHeight="1">
      <c r="A354" s="340">
        <v>3</v>
      </c>
      <c r="B354" s="340">
        <v>3</v>
      </c>
      <c r="C354" s="336">
        <v>2</v>
      </c>
      <c r="D354" s="337">
        <v>3</v>
      </c>
      <c r="E354" s="338">
        <v>1</v>
      </c>
      <c r="F354" s="372">
        <v>1</v>
      </c>
      <c r="G354" s="338" t="s">
        <v>195</v>
      </c>
      <c r="H354" s="324">
        <v>320</v>
      </c>
      <c r="I354" s="389">
        <v>0</v>
      </c>
      <c r="J354" s="389">
        <v>0</v>
      </c>
      <c r="K354" s="389">
        <v>0</v>
      </c>
      <c r="L354" s="388">
        <v>0</v>
      </c>
      <c r="M354" s="43"/>
    </row>
    <row r="355" spans="1:13" ht="27.75" hidden="1" customHeight="1">
      <c r="A355" s="340">
        <v>3</v>
      </c>
      <c r="B355" s="340">
        <v>3</v>
      </c>
      <c r="C355" s="336">
        <v>2</v>
      </c>
      <c r="D355" s="337">
        <v>3</v>
      </c>
      <c r="E355" s="338">
        <v>1</v>
      </c>
      <c r="F355" s="372">
        <v>2</v>
      </c>
      <c r="G355" s="338" t="s">
        <v>196</v>
      </c>
      <c r="H355" s="324">
        <v>321</v>
      </c>
      <c r="I355" s="344">
        <v>0</v>
      </c>
      <c r="J355" s="344">
        <v>0</v>
      </c>
      <c r="K355" s="344">
        <v>0</v>
      </c>
      <c r="L355" s="344">
        <v>0</v>
      </c>
      <c r="M355" s="43"/>
    </row>
    <row r="356" spans="1:13" hidden="1">
      <c r="A356" s="340">
        <v>3</v>
      </c>
      <c r="B356" s="340">
        <v>3</v>
      </c>
      <c r="C356" s="336">
        <v>2</v>
      </c>
      <c r="D356" s="337">
        <v>4</v>
      </c>
      <c r="E356" s="337"/>
      <c r="F356" s="339"/>
      <c r="G356" s="338" t="s">
        <v>197</v>
      </c>
      <c r="H356" s="324">
        <v>322</v>
      </c>
      <c r="I356" s="325">
        <f>I357</f>
        <v>0</v>
      </c>
      <c r="J356" s="367">
        <f>J357</f>
        <v>0</v>
      </c>
      <c r="K356" s="326">
        <f>K357</f>
        <v>0</v>
      </c>
      <c r="L356" s="326">
        <f>L357</f>
        <v>0</v>
      </c>
    </row>
    <row r="357" spans="1:13" hidden="1">
      <c r="A357" s="357">
        <v>3</v>
      </c>
      <c r="B357" s="357">
        <v>3</v>
      </c>
      <c r="C357" s="331">
        <v>2</v>
      </c>
      <c r="D357" s="329">
        <v>4</v>
      </c>
      <c r="E357" s="329">
        <v>1</v>
      </c>
      <c r="F357" s="332"/>
      <c r="G357" s="338" t="s">
        <v>197</v>
      </c>
      <c r="H357" s="324">
        <v>323</v>
      </c>
      <c r="I357" s="347">
        <f>SUM(I358:I359)</f>
        <v>0</v>
      </c>
      <c r="J357" s="369">
        <f>SUM(J358:J359)</f>
        <v>0</v>
      </c>
      <c r="K357" s="348">
        <f>SUM(K358:K359)</f>
        <v>0</v>
      </c>
      <c r="L357" s="348">
        <f>SUM(L358:L359)</f>
        <v>0</v>
      </c>
    </row>
    <row r="358" spans="1:13" ht="30.75" hidden="1" customHeight="1">
      <c r="A358" s="340">
        <v>3</v>
      </c>
      <c r="B358" s="340">
        <v>3</v>
      </c>
      <c r="C358" s="336">
        <v>2</v>
      </c>
      <c r="D358" s="337">
        <v>4</v>
      </c>
      <c r="E358" s="337">
        <v>1</v>
      </c>
      <c r="F358" s="339">
        <v>1</v>
      </c>
      <c r="G358" s="338" t="s">
        <v>198</v>
      </c>
      <c r="H358" s="324">
        <v>324</v>
      </c>
      <c r="I358" s="344">
        <v>0</v>
      </c>
      <c r="J358" s="344">
        <v>0</v>
      </c>
      <c r="K358" s="344">
        <v>0</v>
      </c>
      <c r="L358" s="344">
        <v>0</v>
      </c>
      <c r="M358" s="43"/>
    </row>
    <row r="359" spans="1:13" hidden="1">
      <c r="A359" s="340">
        <v>3</v>
      </c>
      <c r="B359" s="340">
        <v>3</v>
      </c>
      <c r="C359" s="336">
        <v>2</v>
      </c>
      <c r="D359" s="337">
        <v>4</v>
      </c>
      <c r="E359" s="337">
        <v>1</v>
      </c>
      <c r="F359" s="339">
        <v>2</v>
      </c>
      <c r="G359" s="338" t="s">
        <v>206</v>
      </c>
      <c r="H359" s="324">
        <v>325</v>
      </c>
      <c r="I359" s="344">
        <v>0</v>
      </c>
      <c r="J359" s="344">
        <v>0</v>
      </c>
      <c r="K359" s="344">
        <v>0</v>
      </c>
      <c r="L359" s="344">
        <v>0</v>
      </c>
    </row>
    <row r="360" spans="1:13" hidden="1">
      <c r="A360" s="340">
        <v>3</v>
      </c>
      <c r="B360" s="340">
        <v>3</v>
      </c>
      <c r="C360" s="336">
        <v>2</v>
      </c>
      <c r="D360" s="337">
        <v>5</v>
      </c>
      <c r="E360" s="337"/>
      <c r="F360" s="339"/>
      <c r="G360" s="338" t="s">
        <v>200</v>
      </c>
      <c r="H360" s="324">
        <v>326</v>
      </c>
      <c r="I360" s="325">
        <f t="shared" ref="I360:L361" si="32">I361</f>
        <v>0</v>
      </c>
      <c r="J360" s="367">
        <f t="shared" si="32"/>
        <v>0</v>
      </c>
      <c r="K360" s="326">
        <f t="shared" si="32"/>
        <v>0</v>
      </c>
      <c r="L360" s="326">
        <f t="shared" si="32"/>
        <v>0</v>
      </c>
    </row>
    <row r="361" spans="1:13" hidden="1">
      <c r="A361" s="357">
        <v>3</v>
      </c>
      <c r="B361" s="357">
        <v>3</v>
      </c>
      <c r="C361" s="331">
        <v>2</v>
      </c>
      <c r="D361" s="329">
        <v>5</v>
      </c>
      <c r="E361" s="329">
        <v>1</v>
      </c>
      <c r="F361" s="332"/>
      <c r="G361" s="338" t="s">
        <v>200</v>
      </c>
      <c r="H361" s="324">
        <v>327</v>
      </c>
      <c r="I361" s="347">
        <f t="shared" si="32"/>
        <v>0</v>
      </c>
      <c r="J361" s="369">
        <f t="shared" si="32"/>
        <v>0</v>
      </c>
      <c r="K361" s="348">
        <f t="shared" si="32"/>
        <v>0</v>
      </c>
      <c r="L361" s="348">
        <f t="shared" si="32"/>
        <v>0</v>
      </c>
    </row>
    <row r="362" spans="1:13" hidden="1">
      <c r="A362" s="340">
        <v>3</v>
      </c>
      <c r="B362" s="340">
        <v>3</v>
      </c>
      <c r="C362" s="336">
        <v>2</v>
      </c>
      <c r="D362" s="337">
        <v>5</v>
      </c>
      <c r="E362" s="337">
        <v>1</v>
      </c>
      <c r="F362" s="339">
        <v>1</v>
      </c>
      <c r="G362" s="338" t="s">
        <v>200</v>
      </c>
      <c r="H362" s="324">
        <v>328</v>
      </c>
      <c r="I362" s="389">
        <v>0</v>
      </c>
      <c r="J362" s="389">
        <v>0</v>
      </c>
      <c r="K362" s="389">
        <v>0</v>
      </c>
      <c r="L362" s="388">
        <v>0</v>
      </c>
    </row>
    <row r="363" spans="1:13" ht="30.75" hidden="1" customHeight="1">
      <c r="A363" s="340">
        <v>3</v>
      </c>
      <c r="B363" s="340">
        <v>3</v>
      </c>
      <c r="C363" s="336">
        <v>2</v>
      </c>
      <c r="D363" s="337">
        <v>6</v>
      </c>
      <c r="E363" s="337"/>
      <c r="F363" s="339"/>
      <c r="G363" s="338" t="s">
        <v>171</v>
      </c>
      <c r="H363" s="324">
        <v>329</v>
      </c>
      <c r="I363" s="325">
        <f t="shared" ref="I363:L364" si="33">I364</f>
        <v>0</v>
      </c>
      <c r="J363" s="367">
        <f t="shared" si="33"/>
        <v>0</v>
      </c>
      <c r="K363" s="326">
        <f t="shared" si="33"/>
        <v>0</v>
      </c>
      <c r="L363" s="326">
        <f t="shared" si="33"/>
        <v>0</v>
      </c>
      <c r="M363" s="43"/>
    </row>
    <row r="364" spans="1:13" ht="25.5" hidden="1" customHeight="1">
      <c r="A364" s="340">
        <v>3</v>
      </c>
      <c r="B364" s="340">
        <v>3</v>
      </c>
      <c r="C364" s="336">
        <v>2</v>
      </c>
      <c r="D364" s="337">
        <v>6</v>
      </c>
      <c r="E364" s="337">
        <v>1</v>
      </c>
      <c r="F364" s="339"/>
      <c r="G364" s="338" t="s">
        <v>171</v>
      </c>
      <c r="H364" s="324">
        <v>330</v>
      </c>
      <c r="I364" s="325">
        <f t="shared" si="33"/>
        <v>0</v>
      </c>
      <c r="J364" s="367">
        <f t="shared" si="33"/>
        <v>0</v>
      </c>
      <c r="K364" s="326">
        <f t="shared" si="33"/>
        <v>0</v>
      </c>
      <c r="L364" s="326">
        <f t="shared" si="33"/>
        <v>0</v>
      </c>
      <c r="M364" s="43"/>
    </row>
    <row r="365" spans="1:13" ht="24" hidden="1" customHeight="1">
      <c r="A365" s="349">
        <v>3</v>
      </c>
      <c r="B365" s="349">
        <v>3</v>
      </c>
      <c r="C365" s="350">
        <v>2</v>
      </c>
      <c r="D365" s="351">
        <v>6</v>
      </c>
      <c r="E365" s="351">
        <v>1</v>
      </c>
      <c r="F365" s="353">
        <v>1</v>
      </c>
      <c r="G365" s="352" t="s">
        <v>171</v>
      </c>
      <c r="H365" s="324">
        <v>331</v>
      </c>
      <c r="I365" s="389">
        <v>0</v>
      </c>
      <c r="J365" s="389">
        <v>0</v>
      </c>
      <c r="K365" s="389">
        <v>0</v>
      </c>
      <c r="L365" s="388">
        <v>0</v>
      </c>
      <c r="M365" s="43"/>
    </row>
    <row r="366" spans="1:13" ht="28.5" hidden="1" customHeight="1">
      <c r="A366" s="340">
        <v>3</v>
      </c>
      <c r="B366" s="340">
        <v>3</v>
      </c>
      <c r="C366" s="336">
        <v>2</v>
      </c>
      <c r="D366" s="337">
        <v>7</v>
      </c>
      <c r="E366" s="337"/>
      <c r="F366" s="339"/>
      <c r="G366" s="338" t="s">
        <v>202</v>
      </c>
      <c r="H366" s="324">
        <v>332</v>
      </c>
      <c r="I366" s="325">
        <f>I367</f>
        <v>0</v>
      </c>
      <c r="J366" s="367">
        <f>J367</f>
        <v>0</v>
      </c>
      <c r="K366" s="326">
        <f>K367</f>
        <v>0</v>
      </c>
      <c r="L366" s="326">
        <f>L367</f>
        <v>0</v>
      </c>
      <c r="M366" s="43"/>
    </row>
    <row r="367" spans="1:13" ht="28.5" hidden="1" customHeight="1">
      <c r="A367" s="349">
        <v>3</v>
      </c>
      <c r="B367" s="349">
        <v>3</v>
      </c>
      <c r="C367" s="350">
        <v>2</v>
      </c>
      <c r="D367" s="351">
        <v>7</v>
      </c>
      <c r="E367" s="351">
        <v>1</v>
      </c>
      <c r="F367" s="353"/>
      <c r="G367" s="338" t="s">
        <v>202</v>
      </c>
      <c r="H367" s="324">
        <v>333</v>
      </c>
      <c r="I367" s="325">
        <f>SUM(I368:I369)</f>
        <v>0</v>
      </c>
      <c r="J367" s="325">
        <f>SUM(J368:J369)</f>
        <v>0</v>
      </c>
      <c r="K367" s="325">
        <f>SUM(K368:K369)</f>
        <v>0</v>
      </c>
      <c r="L367" s="325">
        <f>SUM(L368:L369)</f>
        <v>0</v>
      </c>
      <c r="M367" s="43"/>
    </row>
    <row r="368" spans="1:13" ht="27" hidden="1" customHeight="1">
      <c r="A368" s="340">
        <v>3</v>
      </c>
      <c r="B368" s="340">
        <v>3</v>
      </c>
      <c r="C368" s="336">
        <v>2</v>
      </c>
      <c r="D368" s="337">
        <v>7</v>
      </c>
      <c r="E368" s="337">
        <v>1</v>
      </c>
      <c r="F368" s="339">
        <v>1</v>
      </c>
      <c r="G368" s="338" t="s">
        <v>203</v>
      </c>
      <c r="H368" s="324">
        <v>334</v>
      </c>
      <c r="I368" s="389">
        <v>0</v>
      </c>
      <c r="J368" s="389">
        <v>0</v>
      </c>
      <c r="K368" s="389">
        <v>0</v>
      </c>
      <c r="L368" s="388">
        <v>0</v>
      </c>
      <c r="M368" s="43"/>
    </row>
    <row r="369" spans="1:13" ht="30" hidden="1" customHeight="1">
      <c r="A369" s="340">
        <v>3</v>
      </c>
      <c r="B369" s="340">
        <v>3</v>
      </c>
      <c r="C369" s="336">
        <v>2</v>
      </c>
      <c r="D369" s="337">
        <v>7</v>
      </c>
      <c r="E369" s="337">
        <v>1</v>
      </c>
      <c r="F369" s="339">
        <v>2</v>
      </c>
      <c r="G369" s="338" t="s">
        <v>204</v>
      </c>
      <c r="H369" s="324">
        <v>335</v>
      </c>
      <c r="I369" s="344">
        <v>0</v>
      </c>
      <c r="J369" s="344">
        <v>0</v>
      </c>
      <c r="K369" s="344">
        <v>0</v>
      </c>
      <c r="L369" s="344">
        <v>0</v>
      </c>
      <c r="M369" s="43"/>
    </row>
    <row r="370" spans="1:13" ht="39.75" customHeight="1">
      <c r="A370" s="306"/>
      <c r="B370" s="306"/>
      <c r="C370" s="307"/>
      <c r="D370" s="405"/>
      <c r="E370" s="406"/>
      <c r="F370" s="407"/>
      <c r="G370" s="408" t="s">
        <v>207</v>
      </c>
      <c r="H370" s="324">
        <v>336</v>
      </c>
      <c r="I370" s="377">
        <f>SUM(I35+I186)</f>
        <v>6100</v>
      </c>
      <c r="J370" s="377">
        <f>SUM(J35+J186)</f>
        <v>6100</v>
      </c>
      <c r="K370" s="377">
        <f>SUM(K35+K186)</f>
        <v>6100</v>
      </c>
      <c r="L370" s="377">
        <f>SUM(L35+L186)</f>
        <v>6100</v>
      </c>
      <c r="M370" s="43"/>
    </row>
    <row r="371" spans="1:13" ht="18.75" customHeight="1">
      <c r="G371" s="327"/>
      <c r="H371" s="324"/>
      <c r="I371" s="409"/>
      <c r="J371" s="410"/>
      <c r="K371" s="410"/>
      <c r="L371" s="410"/>
    </row>
    <row r="372" spans="1:13" ht="23.25" customHeight="1">
      <c r="A372" s="510" t="s">
        <v>489</v>
      </c>
      <c r="B372" s="510"/>
      <c r="C372" s="510"/>
      <c r="D372" s="510"/>
      <c r="E372" s="510"/>
      <c r="F372" s="510"/>
      <c r="G372" s="510"/>
      <c r="H372" s="411"/>
      <c r="I372" s="412"/>
      <c r="J372" s="484" t="s">
        <v>475</v>
      </c>
      <c r="K372" s="484"/>
      <c r="L372" s="484"/>
    </row>
    <row r="373" spans="1:13" ht="18.75" customHeight="1">
      <c r="A373" s="413"/>
      <c r="B373" s="413"/>
      <c r="C373" s="413"/>
      <c r="D373" s="505" t="s">
        <v>451</v>
      </c>
      <c r="E373" s="505"/>
      <c r="F373" s="505"/>
      <c r="G373" s="505"/>
      <c r="H373" s="43"/>
      <c r="I373" s="268" t="s">
        <v>208</v>
      </c>
      <c r="K373" s="504" t="s">
        <v>209</v>
      </c>
      <c r="L373" s="504"/>
    </row>
    <row r="374" spans="1:13" ht="12.75" customHeight="1">
      <c r="I374" s="99"/>
      <c r="K374" s="99"/>
      <c r="L374" s="99"/>
    </row>
    <row r="375" spans="1:13" ht="30" customHeight="1">
      <c r="A375" s="485" t="s">
        <v>452</v>
      </c>
      <c r="B375" s="485"/>
      <c r="C375" s="485"/>
      <c r="D375" s="485"/>
      <c r="E375" s="485"/>
      <c r="F375" s="485"/>
      <c r="G375" s="485"/>
      <c r="I375" s="99"/>
      <c r="J375" s="486" t="s">
        <v>210</v>
      </c>
      <c r="K375" s="486"/>
      <c r="L375" s="486"/>
    </row>
    <row r="376" spans="1:13" ht="33.75" customHeight="1">
      <c r="D376" s="502" t="s">
        <v>453</v>
      </c>
      <c r="E376" s="503"/>
      <c r="F376" s="503"/>
      <c r="G376" s="503"/>
      <c r="H376" s="414"/>
      <c r="I376" s="100" t="s">
        <v>208</v>
      </c>
      <c r="K376" s="504" t="s">
        <v>209</v>
      </c>
      <c r="L376" s="504"/>
    </row>
    <row r="377" spans="1:13" ht="7.5" customHeight="1"/>
    <row r="378" spans="1:13" ht="8.25" customHeight="1">
      <c r="H378" s="282" t="s">
        <v>454</v>
      </c>
    </row>
  </sheetData>
  <mergeCells count="32">
    <mergeCell ref="A375:G375"/>
    <mergeCell ref="J375:L375"/>
    <mergeCell ref="D376:G376"/>
    <mergeCell ref="K376:L376"/>
    <mergeCell ref="E22:K22"/>
    <mergeCell ref="A23:L23"/>
    <mergeCell ref="A28:I28"/>
    <mergeCell ref="G30:H30"/>
    <mergeCell ref="A32:F33"/>
    <mergeCell ref="G32:G33"/>
    <mergeCell ref="H32:H33"/>
    <mergeCell ref="I32:J32"/>
    <mergeCell ref="K32:K33"/>
    <mergeCell ref="L32:L33"/>
    <mergeCell ref="I1:L1"/>
    <mergeCell ref="I2:L2"/>
    <mergeCell ref="A8:L8"/>
    <mergeCell ref="A11:L11"/>
    <mergeCell ref="G13:K13"/>
    <mergeCell ref="A10:L10"/>
    <mergeCell ref="G15:K15"/>
    <mergeCell ref="G19:K19"/>
    <mergeCell ref="A14:L14"/>
    <mergeCell ref="G16:K16"/>
    <mergeCell ref="B17:L17"/>
    <mergeCell ref="G20:K20"/>
    <mergeCell ref="A27:I27"/>
    <mergeCell ref="D373:G373"/>
    <mergeCell ref="K373:L373"/>
    <mergeCell ref="A34:F34"/>
    <mergeCell ref="A372:G372"/>
    <mergeCell ref="J372:L372"/>
  </mergeCells>
  <pageMargins left="0.23622047244094491" right="0.23622047244094491" top="0.74803149606299213" bottom="0.74803149606299213" header="0.31496062992125984" footer="0.31496062992125984"/>
  <pageSetup paperSize="9" scale="7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78"/>
  <sheetViews>
    <sheetView zoomScaleNormal="100" workbookViewId="0">
      <selection activeCell="A8" sqref="A8:L8"/>
    </sheetView>
  </sheetViews>
  <sheetFormatPr defaultColWidth="9.140625" defaultRowHeight="15"/>
  <cols>
    <col min="1" max="4" width="2" style="282" customWidth="1"/>
    <col min="5" max="5" width="2.140625" style="282" customWidth="1"/>
    <col min="6" max="6" width="3.5703125" style="283" customWidth="1"/>
    <col min="7" max="7" width="34.28515625" style="282" customWidth="1"/>
    <col min="8" max="8" width="4.7109375" style="282" customWidth="1"/>
    <col min="9" max="12" width="12.85546875" style="282" customWidth="1"/>
    <col min="13" max="13" width="0.140625" style="282" hidden="1" customWidth="1"/>
    <col min="14" max="14" width="6.140625" style="282" hidden="1" customWidth="1"/>
    <col min="15" max="15" width="8.85546875" style="282" hidden="1" customWidth="1"/>
    <col min="16" max="16" width="9.140625" style="282"/>
    <col min="17" max="17" width="6.140625" style="282" customWidth="1"/>
    <col min="18" max="18" width="9.140625" style="282"/>
    <col min="19" max="16384" width="9.140625" style="43"/>
  </cols>
  <sheetData>
    <row r="1" spans="1:17" ht="24.75" customHeight="1">
      <c r="G1" s="96"/>
      <c r="H1" s="97"/>
      <c r="I1" s="476" t="s">
        <v>437</v>
      </c>
      <c r="J1" s="476"/>
      <c r="K1" s="476"/>
      <c r="L1" s="476"/>
      <c r="M1" s="83"/>
      <c r="N1" s="284"/>
      <c r="O1" s="284"/>
      <c r="P1" s="284"/>
      <c r="Q1" s="284"/>
    </row>
    <row r="2" spans="1:17" ht="22.5" customHeight="1">
      <c r="H2" s="97"/>
      <c r="I2" s="477" t="s">
        <v>438</v>
      </c>
      <c r="J2" s="477"/>
      <c r="K2" s="477"/>
      <c r="L2" s="477"/>
      <c r="M2" s="83"/>
      <c r="N2" s="284"/>
      <c r="O2" s="284"/>
      <c r="P2" s="284"/>
      <c r="Q2" s="285"/>
    </row>
    <row r="3" spans="1:17" ht="13.5" customHeight="1">
      <c r="H3" s="286"/>
      <c r="I3" s="284" t="s">
        <v>439</v>
      </c>
      <c r="J3" s="284"/>
      <c r="K3" s="287"/>
      <c r="L3" s="287"/>
      <c r="M3" s="83"/>
      <c r="N3" s="284"/>
      <c r="O3" s="284"/>
      <c r="P3" s="284"/>
      <c r="Q3" s="288"/>
    </row>
    <row r="4" spans="1:17" ht="6" customHeight="1">
      <c r="G4" s="98" t="s">
        <v>0</v>
      </c>
      <c r="H4" s="97"/>
      <c r="I4" s="43"/>
      <c r="J4" s="287"/>
      <c r="K4" s="287"/>
      <c r="L4" s="287"/>
      <c r="M4" s="83"/>
      <c r="N4" s="267"/>
      <c r="O4" s="267"/>
      <c r="P4" s="284"/>
      <c r="Q4" s="288"/>
    </row>
    <row r="5" spans="1:17" ht="5.25" customHeight="1">
      <c r="H5" s="289"/>
      <c r="I5" s="43"/>
      <c r="J5" s="287"/>
      <c r="K5" s="287"/>
      <c r="L5" s="287"/>
      <c r="M5" s="83"/>
      <c r="N5" s="284"/>
      <c r="O5" s="284"/>
      <c r="P5" s="284"/>
      <c r="Q5" s="288"/>
    </row>
    <row r="6" spans="1:17" ht="3.75" customHeight="1">
      <c r="H6" s="289"/>
      <c r="I6" s="43"/>
      <c r="J6" s="290"/>
      <c r="K6" s="287"/>
      <c r="L6" s="287"/>
      <c r="M6" s="83"/>
      <c r="N6" s="284"/>
      <c r="O6" s="284"/>
      <c r="P6" s="284"/>
    </row>
    <row r="7" spans="1:17" ht="6.75" customHeight="1">
      <c r="H7" s="289"/>
      <c r="I7" s="43"/>
      <c r="K7" s="284"/>
      <c r="L7" s="284"/>
      <c r="M7" s="83"/>
      <c r="N7" s="284"/>
      <c r="O7" s="284"/>
      <c r="P7" s="284"/>
      <c r="Q7" s="291"/>
    </row>
    <row r="8" spans="1:17" ht="18" customHeight="1">
      <c r="A8" s="478" t="s">
        <v>440</v>
      </c>
      <c r="B8" s="478"/>
      <c r="C8" s="478"/>
      <c r="D8" s="478"/>
      <c r="E8" s="478"/>
      <c r="F8" s="478"/>
      <c r="G8" s="478"/>
      <c r="H8" s="478"/>
      <c r="I8" s="478"/>
      <c r="J8" s="478"/>
      <c r="K8" s="478"/>
      <c r="L8" s="478"/>
      <c r="M8" s="292"/>
      <c r="N8" s="292"/>
      <c r="O8" s="292"/>
      <c r="P8" s="292"/>
      <c r="Q8" s="292"/>
    </row>
    <row r="9" spans="1:17" ht="12" customHeight="1">
      <c r="G9" s="292"/>
      <c r="H9" s="291"/>
      <c r="I9" s="291"/>
      <c r="J9" s="293"/>
      <c r="K9" s="293"/>
      <c r="L9" s="269"/>
      <c r="M9" s="83"/>
    </row>
    <row r="10" spans="1:17" ht="18" customHeight="1">
      <c r="A10" s="482" t="s">
        <v>1</v>
      </c>
      <c r="B10" s="482"/>
      <c r="C10" s="482"/>
      <c r="D10" s="482"/>
      <c r="E10" s="482"/>
      <c r="F10" s="482"/>
      <c r="G10" s="482"/>
      <c r="H10" s="482"/>
      <c r="I10" s="482"/>
      <c r="J10" s="482"/>
      <c r="K10" s="482"/>
      <c r="L10" s="482"/>
      <c r="M10" s="83"/>
    </row>
    <row r="11" spans="1:17" ht="18.75" customHeight="1">
      <c r="A11" s="479" t="s">
        <v>2</v>
      </c>
      <c r="B11" s="480"/>
      <c r="C11" s="480"/>
      <c r="D11" s="480"/>
      <c r="E11" s="480"/>
      <c r="F11" s="480"/>
      <c r="G11" s="480"/>
      <c r="H11" s="480"/>
      <c r="I11" s="480"/>
      <c r="J11" s="480"/>
      <c r="K11" s="480"/>
      <c r="L11" s="480"/>
      <c r="M11" s="83"/>
    </row>
    <row r="12" spans="1:17" ht="7.5" customHeight="1">
      <c r="A12" s="294"/>
      <c r="B12" s="295"/>
      <c r="C12" s="295"/>
      <c r="D12" s="295"/>
      <c r="E12" s="295"/>
      <c r="F12" s="295"/>
      <c r="G12" s="295"/>
      <c r="H12" s="295"/>
      <c r="I12" s="295"/>
      <c r="J12" s="295"/>
      <c r="K12" s="295"/>
      <c r="L12" s="295"/>
      <c r="M12" s="83"/>
    </row>
    <row r="13" spans="1:17" ht="14.25" customHeight="1">
      <c r="A13" s="294"/>
      <c r="B13" s="295"/>
      <c r="C13" s="295"/>
      <c r="D13" s="295"/>
      <c r="E13" s="295"/>
      <c r="F13" s="295"/>
      <c r="G13" s="481" t="s">
        <v>3</v>
      </c>
      <c r="H13" s="481"/>
      <c r="I13" s="481"/>
      <c r="J13" s="481"/>
      <c r="K13" s="481"/>
      <c r="L13" s="295"/>
      <c r="M13" s="83"/>
    </row>
    <row r="14" spans="1:17" ht="16.5" customHeight="1">
      <c r="A14" s="471" t="s">
        <v>441</v>
      </c>
      <c r="B14" s="471"/>
      <c r="C14" s="471"/>
      <c r="D14" s="471"/>
      <c r="E14" s="471"/>
      <c r="F14" s="471"/>
      <c r="G14" s="471"/>
      <c r="H14" s="471"/>
      <c r="I14" s="471"/>
      <c r="J14" s="471"/>
      <c r="K14" s="471"/>
      <c r="L14" s="471"/>
      <c r="M14" s="83"/>
      <c r="P14" s="282" t="s">
        <v>12</v>
      </c>
    </row>
    <row r="15" spans="1:17" ht="15.75" customHeight="1">
      <c r="G15" s="475" t="s">
        <v>374</v>
      </c>
      <c r="H15" s="475"/>
      <c r="I15" s="475"/>
      <c r="J15" s="475"/>
      <c r="K15" s="475"/>
      <c r="M15" s="83"/>
    </row>
    <row r="16" spans="1:17" ht="12" customHeight="1">
      <c r="G16" s="472" t="s">
        <v>495</v>
      </c>
      <c r="H16" s="472"/>
      <c r="I16" s="472"/>
      <c r="J16" s="472"/>
      <c r="K16" s="472"/>
    </row>
    <row r="17" spans="1:13" ht="12" customHeight="1">
      <c r="B17" s="471" t="s">
        <v>5</v>
      </c>
      <c r="C17" s="471"/>
      <c r="D17" s="471"/>
      <c r="E17" s="471"/>
      <c r="F17" s="471"/>
      <c r="G17" s="471"/>
      <c r="H17" s="471"/>
      <c r="I17" s="471"/>
      <c r="J17" s="471"/>
      <c r="K17" s="471"/>
      <c r="L17" s="471"/>
    </row>
    <row r="18" spans="1:13" ht="12" customHeight="1"/>
    <row r="19" spans="1:13" ht="12.75" customHeight="1">
      <c r="G19" s="475" t="s">
        <v>494</v>
      </c>
      <c r="H19" s="475"/>
      <c r="I19" s="475"/>
      <c r="J19" s="475"/>
      <c r="K19" s="475"/>
    </row>
    <row r="20" spans="1:13" ht="11.25" customHeight="1">
      <c r="G20" s="473" t="s">
        <v>6</v>
      </c>
      <c r="H20" s="473"/>
      <c r="I20" s="473"/>
      <c r="J20" s="473"/>
      <c r="K20" s="473"/>
    </row>
    <row r="21" spans="1:13" ht="11.25" customHeight="1">
      <c r="G21" s="284"/>
      <c r="H21" s="284"/>
      <c r="I21" s="284"/>
      <c r="J21" s="284"/>
      <c r="K21" s="284"/>
    </row>
    <row r="22" spans="1:13">
      <c r="B22" s="43"/>
      <c r="C22" s="43"/>
      <c r="D22" s="43"/>
      <c r="E22" s="474" t="s">
        <v>214</v>
      </c>
      <c r="F22" s="474"/>
      <c r="G22" s="474"/>
      <c r="H22" s="474"/>
      <c r="I22" s="474"/>
      <c r="J22" s="474"/>
      <c r="K22" s="474"/>
      <c r="L22" s="43"/>
    </row>
    <row r="23" spans="1:13" ht="12" customHeight="1">
      <c r="A23" s="470" t="s">
        <v>7</v>
      </c>
      <c r="B23" s="470"/>
      <c r="C23" s="470"/>
      <c r="D23" s="470"/>
      <c r="E23" s="470"/>
      <c r="F23" s="470"/>
      <c r="G23" s="470"/>
      <c r="H23" s="470"/>
      <c r="I23" s="470"/>
      <c r="J23" s="470"/>
      <c r="K23" s="470"/>
      <c r="L23" s="470"/>
      <c r="M23" s="296"/>
    </row>
    <row r="24" spans="1:13" ht="12" customHeight="1">
      <c r="F24" s="282"/>
      <c r="J24" s="84"/>
      <c r="K24" s="269"/>
      <c r="L24" s="86" t="s">
        <v>8</v>
      </c>
      <c r="M24" s="296"/>
    </row>
    <row r="25" spans="1:13" ht="11.25" customHeight="1">
      <c r="F25" s="282"/>
      <c r="J25" s="297" t="s">
        <v>442</v>
      </c>
      <c r="K25" s="286"/>
      <c r="L25" s="298"/>
      <c r="M25" s="296"/>
    </row>
    <row r="26" spans="1:13" ht="12" customHeight="1">
      <c r="E26" s="284"/>
      <c r="F26" s="299"/>
      <c r="I26" s="300"/>
      <c r="J26" s="300"/>
      <c r="K26" s="301" t="s">
        <v>9</v>
      </c>
      <c r="L26" s="298"/>
      <c r="M26" s="296"/>
    </row>
    <row r="27" spans="1:13" ht="12.75" customHeight="1">
      <c r="A27" s="483" t="s">
        <v>215</v>
      </c>
      <c r="B27" s="483"/>
      <c r="C27" s="483"/>
      <c r="D27" s="483"/>
      <c r="E27" s="483"/>
      <c r="F27" s="483"/>
      <c r="G27" s="483"/>
      <c r="H27" s="483"/>
      <c r="I27" s="483"/>
      <c r="K27" s="301" t="s">
        <v>10</v>
      </c>
      <c r="L27" s="302" t="s">
        <v>11</v>
      </c>
      <c r="M27" s="296"/>
    </row>
    <row r="28" spans="1:13" ht="43.5" customHeight="1">
      <c r="A28" s="483" t="s">
        <v>211</v>
      </c>
      <c r="B28" s="483"/>
      <c r="C28" s="483"/>
      <c r="D28" s="483"/>
      <c r="E28" s="483"/>
      <c r="F28" s="483"/>
      <c r="G28" s="483"/>
      <c r="H28" s="483"/>
      <c r="I28" s="483"/>
      <c r="J28" s="303" t="s">
        <v>13</v>
      </c>
      <c r="K28" s="304" t="s">
        <v>25</v>
      </c>
      <c r="L28" s="298"/>
      <c r="M28" s="296"/>
    </row>
    <row r="29" spans="1:13" ht="12.75" customHeight="1">
      <c r="F29" s="282"/>
      <c r="G29" s="305" t="s">
        <v>14</v>
      </c>
      <c r="H29" s="306" t="s">
        <v>221</v>
      </c>
      <c r="I29" s="307"/>
      <c r="J29" s="308"/>
      <c r="K29" s="298"/>
      <c r="L29" s="298"/>
      <c r="M29" s="296"/>
    </row>
    <row r="30" spans="1:13" ht="13.5" customHeight="1">
      <c r="F30" s="282"/>
      <c r="G30" s="487" t="s">
        <v>15</v>
      </c>
      <c r="H30" s="487"/>
      <c r="I30" s="309" t="s">
        <v>216</v>
      </c>
      <c r="J30" s="310" t="s">
        <v>217</v>
      </c>
      <c r="K30" s="311" t="s">
        <v>217</v>
      </c>
      <c r="L30" s="311" t="s">
        <v>217</v>
      </c>
      <c r="M30" s="296"/>
    </row>
    <row r="31" spans="1:13" ht="14.25" customHeight="1">
      <c r="A31" s="312" t="s">
        <v>222</v>
      </c>
      <c r="B31" s="312"/>
      <c r="C31" s="312"/>
      <c r="D31" s="312"/>
      <c r="E31" s="312"/>
      <c r="F31" s="313"/>
      <c r="G31" s="314"/>
      <c r="I31" s="314"/>
      <c r="J31" s="314"/>
      <c r="K31" s="315"/>
      <c r="L31" s="316" t="s">
        <v>16</v>
      </c>
      <c r="M31" s="317"/>
    </row>
    <row r="32" spans="1:13" ht="24" customHeight="1">
      <c r="A32" s="488" t="s">
        <v>17</v>
      </c>
      <c r="B32" s="489"/>
      <c r="C32" s="489"/>
      <c r="D32" s="489"/>
      <c r="E32" s="489"/>
      <c r="F32" s="489"/>
      <c r="G32" s="492" t="s">
        <v>18</v>
      </c>
      <c r="H32" s="494" t="s">
        <v>19</v>
      </c>
      <c r="I32" s="496" t="s">
        <v>20</v>
      </c>
      <c r="J32" s="497"/>
      <c r="K32" s="506" t="s">
        <v>21</v>
      </c>
      <c r="L32" s="508" t="s">
        <v>22</v>
      </c>
      <c r="M32" s="317"/>
    </row>
    <row r="33" spans="1:18" ht="46.5" customHeight="1">
      <c r="A33" s="490"/>
      <c r="B33" s="491"/>
      <c r="C33" s="491"/>
      <c r="D33" s="491"/>
      <c r="E33" s="491"/>
      <c r="F33" s="491"/>
      <c r="G33" s="493"/>
      <c r="H33" s="495"/>
      <c r="I33" s="318" t="s">
        <v>23</v>
      </c>
      <c r="J33" s="319" t="s">
        <v>24</v>
      </c>
      <c r="K33" s="507"/>
      <c r="L33" s="509"/>
    </row>
    <row r="34" spans="1:18" ht="11.25" customHeight="1">
      <c r="A34" s="498" t="s">
        <v>25</v>
      </c>
      <c r="B34" s="499"/>
      <c r="C34" s="499"/>
      <c r="D34" s="499"/>
      <c r="E34" s="499"/>
      <c r="F34" s="500"/>
      <c r="G34" s="87">
        <v>2</v>
      </c>
      <c r="H34" s="88">
        <v>3</v>
      </c>
      <c r="I34" s="89" t="s">
        <v>26</v>
      </c>
      <c r="J34" s="90" t="s">
        <v>27</v>
      </c>
      <c r="K34" s="91">
        <v>6</v>
      </c>
      <c r="L34" s="91">
        <v>7</v>
      </c>
    </row>
    <row r="35" spans="1:18" s="327" customFormat="1" ht="14.25" customHeight="1">
      <c r="A35" s="320">
        <v>2</v>
      </c>
      <c r="B35" s="320"/>
      <c r="C35" s="321"/>
      <c r="D35" s="322"/>
      <c r="E35" s="320"/>
      <c r="F35" s="323"/>
      <c r="G35" s="322" t="s">
        <v>28</v>
      </c>
      <c r="H35" s="324">
        <v>1</v>
      </c>
      <c r="I35" s="325">
        <f>SUM(I36+I47+I67+I88+I95+I115+I141+I160+I170)</f>
        <v>105807</v>
      </c>
      <c r="J35" s="325">
        <f>SUM(J36+J47+J67+J88+J95+J115+J141+J160+J170)</f>
        <v>105807</v>
      </c>
      <c r="K35" s="326">
        <f>SUM(K36+K47+K67+K88+K95+K115+K141+K160+K170)</f>
        <v>99799.559999999983</v>
      </c>
      <c r="L35" s="325">
        <f>SUM(L36+L47+L67+L88+L95+L115+L141+L160+L170)</f>
        <v>99799.559999999983</v>
      </c>
    </row>
    <row r="36" spans="1:18" ht="16.5" customHeight="1">
      <c r="A36" s="320">
        <v>2</v>
      </c>
      <c r="B36" s="328">
        <v>1</v>
      </c>
      <c r="C36" s="329"/>
      <c r="D36" s="330"/>
      <c r="E36" s="331"/>
      <c r="F36" s="332"/>
      <c r="G36" s="333" t="s">
        <v>29</v>
      </c>
      <c r="H36" s="324">
        <v>2</v>
      </c>
      <c r="I36" s="325">
        <f>SUM(I37+I43)</f>
        <v>21600</v>
      </c>
      <c r="J36" s="325">
        <f>SUM(J37+J43)</f>
        <v>21600</v>
      </c>
      <c r="K36" s="334">
        <f>SUM(K37+K43)</f>
        <v>21600</v>
      </c>
      <c r="L36" s="335">
        <f>SUM(L37+L43)</f>
        <v>21600</v>
      </c>
      <c r="M36" s="43"/>
    </row>
    <row r="37" spans="1:18" ht="14.25" customHeight="1">
      <c r="A37" s="336">
        <v>2</v>
      </c>
      <c r="B37" s="336">
        <v>1</v>
      </c>
      <c r="C37" s="337">
        <v>1</v>
      </c>
      <c r="D37" s="338"/>
      <c r="E37" s="336"/>
      <c r="F37" s="339"/>
      <c r="G37" s="338" t="s">
        <v>30</v>
      </c>
      <c r="H37" s="324">
        <v>3</v>
      </c>
      <c r="I37" s="325">
        <f>SUM(I38)</f>
        <v>21220</v>
      </c>
      <c r="J37" s="325">
        <f>SUM(J38)</f>
        <v>21220</v>
      </c>
      <c r="K37" s="326">
        <f>SUM(K38)</f>
        <v>21220</v>
      </c>
      <c r="L37" s="325">
        <f>SUM(L38)</f>
        <v>21220</v>
      </c>
      <c r="M37" s="43"/>
      <c r="Q37" s="43"/>
    </row>
    <row r="38" spans="1:18" ht="13.5" customHeight="1">
      <c r="A38" s="340">
        <v>2</v>
      </c>
      <c r="B38" s="336">
        <v>1</v>
      </c>
      <c r="C38" s="337">
        <v>1</v>
      </c>
      <c r="D38" s="338">
        <v>1</v>
      </c>
      <c r="E38" s="336"/>
      <c r="F38" s="339"/>
      <c r="G38" s="338" t="s">
        <v>30</v>
      </c>
      <c r="H38" s="324">
        <v>4</v>
      </c>
      <c r="I38" s="325">
        <f>SUM(I39+I41)</f>
        <v>21220</v>
      </c>
      <c r="J38" s="325">
        <f t="shared" ref="J38:L39" si="0">SUM(J39)</f>
        <v>21220</v>
      </c>
      <c r="K38" s="325">
        <f t="shared" si="0"/>
        <v>21220</v>
      </c>
      <c r="L38" s="325">
        <f t="shared" si="0"/>
        <v>21220</v>
      </c>
      <c r="M38" s="43"/>
      <c r="Q38" s="341"/>
    </row>
    <row r="39" spans="1:18" ht="14.25" customHeight="1">
      <c r="A39" s="340">
        <v>2</v>
      </c>
      <c r="B39" s="336">
        <v>1</v>
      </c>
      <c r="C39" s="337">
        <v>1</v>
      </c>
      <c r="D39" s="338">
        <v>1</v>
      </c>
      <c r="E39" s="336">
        <v>1</v>
      </c>
      <c r="F39" s="339"/>
      <c r="G39" s="338" t="s">
        <v>31</v>
      </c>
      <c r="H39" s="324">
        <v>5</v>
      </c>
      <c r="I39" s="326">
        <f>SUM(I40)</f>
        <v>21220</v>
      </c>
      <c r="J39" s="326">
        <f t="shared" si="0"/>
        <v>21220</v>
      </c>
      <c r="K39" s="326">
        <f t="shared" si="0"/>
        <v>21220</v>
      </c>
      <c r="L39" s="326">
        <f t="shared" si="0"/>
        <v>21220</v>
      </c>
      <c r="M39" s="43"/>
      <c r="Q39" s="341"/>
    </row>
    <row r="40" spans="1:18" ht="14.25" customHeight="1">
      <c r="A40" s="340">
        <v>2</v>
      </c>
      <c r="B40" s="336">
        <v>1</v>
      </c>
      <c r="C40" s="337">
        <v>1</v>
      </c>
      <c r="D40" s="338">
        <v>1</v>
      </c>
      <c r="E40" s="336">
        <v>1</v>
      </c>
      <c r="F40" s="339">
        <v>1</v>
      </c>
      <c r="G40" s="338" t="s">
        <v>31</v>
      </c>
      <c r="H40" s="324">
        <v>6</v>
      </c>
      <c r="I40" s="342">
        <v>21220</v>
      </c>
      <c r="J40" s="343">
        <v>21220</v>
      </c>
      <c r="K40" s="343">
        <v>21220</v>
      </c>
      <c r="L40" s="343">
        <v>21220</v>
      </c>
      <c r="M40" s="43"/>
      <c r="Q40" s="341"/>
    </row>
    <row r="41" spans="1:18" ht="12.75" hidden="1" customHeight="1">
      <c r="A41" s="340">
        <v>2</v>
      </c>
      <c r="B41" s="336">
        <v>1</v>
      </c>
      <c r="C41" s="337">
        <v>1</v>
      </c>
      <c r="D41" s="338">
        <v>1</v>
      </c>
      <c r="E41" s="336">
        <v>2</v>
      </c>
      <c r="F41" s="339"/>
      <c r="G41" s="338" t="s">
        <v>32</v>
      </c>
      <c r="H41" s="324">
        <v>7</v>
      </c>
      <c r="I41" s="326">
        <f>I42</f>
        <v>0</v>
      </c>
      <c r="J41" s="326">
        <f>J42</f>
        <v>0</v>
      </c>
      <c r="K41" s="326">
        <f>K42</f>
        <v>0</v>
      </c>
      <c r="L41" s="326">
        <f>L42</f>
        <v>0</v>
      </c>
      <c r="M41" s="43"/>
      <c r="Q41" s="341"/>
    </row>
    <row r="42" spans="1:18" ht="12.75" hidden="1" customHeight="1">
      <c r="A42" s="340">
        <v>2</v>
      </c>
      <c r="B42" s="336">
        <v>1</v>
      </c>
      <c r="C42" s="337">
        <v>1</v>
      </c>
      <c r="D42" s="338">
        <v>1</v>
      </c>
      <c r="E42" s="336">
        <v>2</v>
      </c>
      <c r="F42" s="339">
        <v>1</v>
      </c>
      <c r="G42" s="338" t="s">
        <v>32</v>
      </c>
      <c r="H42" s="324">
        <v>8</v>
      </c>
      <c r="I42" s="343">
        <v>0</v>
      </c>
      <c r="J42" s="344">
        <v>0</v>
      </c>
      <c r="K42" s="343">
        <v>0</v>
      </c>
      <c r="L42" s="344">
        <v>0</v>
      </c>
      <c r="M42" s="43"/>
      <c r="Q42" s="341"/>
    </row>
    <row r="43" spans="1:18" ht="13.5" customHeight="1">
      <c r="A43" s="340">
        <v>2</v>
      </c>
      <c r="B43" s="336">
        <v>1</v>
      </c>
      <c r="C43" s="337">
        <v>2</v>
      </c>
      <c r="D43" s="338"/>
      <c r="E43" s="336"/>
      <c r="F43" s="339"/>
      <c r="G43" s="338" t="s">
        <v>33</v>
      </c>
      <c r="H43" s="324">
        <v>9</v>
      </c>
      <c r="I43" s="326">
        <f t="shared" ref="I43:L45" si="1">I44</f>
        <v>380</v>
      </c>
      <c r="J43" s="325">
        <f t="shared" si="1"/>
        <v>380</v>
      </c>
      <c r="K43" s="326">
        <f t="shared" si="1"/>
        <v>380</v>
      </c>
      <c r="L43" s="325">
        <f t="shared" si="1"/>
        <v>380</v>
      </c>
      <c r="M43" s="43"/>
      <c r="Q43" s="341"/>
    </row>
    <row r="44" spans="1:18">
      <c r="A44" s="340">
        <v>2</v>
      </c>
      <c r="B44" s="336">
        <v>1</v>
      </c>
      <c r="C44" s="337">
        <v>2</v>
      </c>
      <c r="D44" s="338">
        <v>1</v>
      </c>
      <c r="E44" s="336"/>
      <c r="F44" s="339"/>
      <c r="G44" s="338" t="s">
        <v>33</v>
      </c>
      <c r="H44" s="324">
        <v>10</v>
      </c>
      <c r="I44" s="326">
        <f t="shared" si="1"/>
        <v>380</v>
      </c>
      <c r="J44" s="325">
        <f t="shared" si="1"/>
        <v>380</v>
      </c>
      <c r="K44" s="325">
        <f t="shared" si="1"/>
        <v>380</v>
      </c>
      <c r="L44" s="325">
        <f t="shared" si="1"/>
        <v>380</v>
      </c>
      <c r="Q44" s="43"/>
    </row>
    <row r="45" spans="1:18" ht="13.5" customHeight="1">
      <c r="A45" s="340">
        <v>2</v>
      </c>
      <c r="B45" s="336">
        <v>1</v>
      </c>
      <c r="C45" s="337">
        <v>2</v>
      </c>
      <c r="D45" s="338">
        <v>1</v>
      </c>
      <c r="E45" s="336">
        <v>1</v>
      </c>
      <c r="F45" s="339"/>
      <c r="G45" s="338" t="s">
        <v>33</v>
      </c>
      <c r="H45" s="324">
        <v>11</v>
      </c>
      <c r="I45" s="325">
        <f t="shared" si="1"/>
        <v>380</v>
      </c>
      <c r="J45" s="325">
        <f t="shared" si="1"/>
        <v>380</v>
      </c>
      <c r="K45" s="325">
        <f t="shared" si="1"/>
        <v>380</v>
      </c>
      <c r="L45" s="325">
        <f t="shared" si="1"/>
        <v>380</v>
      </c>
      <c r="M45" s="43"/>
      <c r="Q45" s="341"/>
    </row>
    <row r="46" spans="1:18" ht="14.25" customHeight="1">
      <c r="A46" s="340">
        <v>2</v>
      </c>
      <c r="B46" s="336">
        <v>1</v>
      </c>
      <c r="C46" s="337">
        <v>2</v>
      </c>
      <c r="D46" s="338">
        <v>1</v>
      </c>
      <c r="E46" s="336">
        <v>1</v>
      </c>
      <c r="F46" s="339">
        <v>1</v>
      </c>
      <c r="G46" s="338" t="s">
        <v>33</v>
      </c>
      <c r="H46" s="324">
        <v>12</v>
      </c>
      <c r="I46" s="344">
        <v>380</v>
      </c>
      <c r="J46" s="343">
        <v>380</v>
      </c>
      <c r="K46" s="343">
        <v>380</v>
      </c>
      <c r="L46" s="343">
        <v>380</v>
      </c>
      <c r="M46" s="43"/>
      <c r="Q46" s="341"/>
    </row>
    <row r="47" spans="1:18" ht="26.25" customHeight="1">
      <c r="A47" s="345">
        <v>2</v>
      </c>
      <c r="B47" s="346">
        <v>2</v>
      </c>
      <c r="C47" s="329"/>
      <c r="D47" s="330"/>
      <c r="E47" s="331"/>
      <c r="F47" s="332"/>
      <c r="G47" s="333" t="s">
        <v>34</v>
      </c>
      <c r="H47" s="324">
        <v>13</v>
      </c>
      <c r="I47" s="347">
        <f t="shared" ref="I47:L49" si="2">I48</f>
        <v>84207</v>
      </c>
      <c r="J47" s="348">
        <f t="shared" si="2"/>
        <v>84207</v>
      </c>
      <c r="K47" s="347">
        <f t="shared" si="2"/>
        <v>78199.559999999983</v>
      </c>
      <c r="L47" s="347">
        <f t="shared" si="2"/>
        <v>78199.559999999983</v>
      </c>
      <c r="M47" s="43"/>
    </row>
    <row r="48" spans="1:18" ht="27" customHeight="1">
      <c r="A48" s="340">
        <v>2</v>
      </c>
      <c r="B48" s="336">
        <v>2</v>
      </c>
      <c r="C48" s="337">
        <v>1</v>
      </c>
      <c r="D48" s="338"/>
      <c r="E48" s="336"/>
      <c r="F48" s="339"/>
      <c r="G48" s="330" t="s">
        <v>34</v>
      </c>
      <c r="H48" s="324">
        <v>14</v>
      </c>
      <c r="I48" s="325">
        <f t="shared" si="2"/>
        <v>84207</v>
      </c>
      <c r="J48" s="326">
        <f t="shared" si="2"/>
        <v>84207</v>
      </c>
      <c r="K48" s="325">
        <f t="shared" si="2"/>
        <v>78199.559999999983</v>
      </c>
      <c r="L48" s="326">
        <f t="shared" si="2"/>
        <v>78199.559999999983</v>
      </c>
      <c r="M48" s="43"/>
      <c r="Q48" s="43"/>
      <c r="R48" s="341"/>
    </row>
    <row r="49" spans="1:18" ht="15.75" customHeight="1">
      <c r="A49" s="340">
        <v>2</v>
      </c>
      <c r="B49" s="336">
        <v>2</v>
      </c>
      <c r="C49" s="337">
        <v>1</v>
      </c>
      <c r="D49" s="338">
        <v>1</v>
      </c>
      <c r="E49" s="336"/>
      <c r="F49" s="339"/>
      <c r="G49" s="330" t="s">
        <v>34</v>
      </c>
      <c r="H49" s="324">
        <v>15</v>
      </c>
      <c r="I49" s="325">
        <f t="shared" si="2"/>
        <v>84207</v>
      </c>
      <c r="J49" s="326">
        <f t="shared" si="2"/>
        <v>84207</v>
      </c>
      <c r="K49" s="335">
        <f t="shared" si="2"/>
        <v>78199.559999999983</v>
      </c>
      <c r="L49" s="335">
        <f t="shared" si="2"/>
        <v>78199.559999999983</v>
      </c>
      <c r="M49" s="43"/>
      <c r="Q49" s="341"/>
      <c r="R49" s="43"/>
    </row>
    <row r="50" spans="1:18" ht="24.75" customHeight="1">
      <c r="A50" s="349">
        <v>2</v>
      </c>
      <c r="B50" s="350">
        <v>2</v>
      </c>
      <c r="C50" s="351">
        <v>1</v>
      </c>
      <c r="D50" s="352">
        <v>1</v>
      </c>
      <c r="E50" s="350">
        <v>1</v>
      </c>
      <c r="F50" s="353"/>
      <c r="G50" s="330" t="s">
        <v>34</v>
      </c>
      <c r="H50" s="324">
        <v>16</v>
      </c>
      <c r="I50" s="354">
        <f>SUM(I51:I66)</f>
        <v>84207</v>
      </c>
      <c r="J50" s="354">
        <f>SUM(J51:J66)</f>
        <v>84207</v>
      </c>
      <c r="K50" s="355">
        <f>SUM(K51:K66)</f>
        <v>78199.559999999983</v>
      </c>
      <c r="L50" s="355">
        <f>SUM(L51:L66)</f>
        <v>78199.559999999983</v>
      </c>
      <c r="M50" s="43"/>
      <c r="Q50" s="341"/>
      <c r="R50" s="43"/>
    </row>
    <row r="51" spans="1:18" ht="15.75" customHeight="1">
      <c r="A51" s="340">
        <v>2</v>
      </c>
      <c r="B51" s="336">
        <v>2</v>
      </c>
      <c r="C51" s="337">
        <v>1</v>
      </c>
      <c r="D51" s="338">
        <v>1</v>
      </c>
      <c r="E51" s="336">
        <v>1</v>
      </c>
      <c r="F51" s="356">
        <v>1</v>
      </c>
      <c r="G51" s="338" t="s">
        <v>35</v>
      </c>
      <c r="H51" s="324">
        <v>17</v>
      </c>
      <c r="I51" s="343">
        <v>64865</v>
      </c>
      <c r="J51" s="343">
        <v>64865</v>
      </c>
      <c r="K51" s="343">
        <v>62053.74</v>
      </c>
      <c r="L51" s="343">
        <v>62053.74</v>
      </c>
      <c r="M51" s="43"/>
      <c r="Q51" s="341"/>
      <c r="R51" s="43"/>
    </row>
    <row r="52" spans="1:18" ht="26.25" hidden="1" customHeight="1">
      <c r="A52" s="340">
        <v>2</v>
      </c>
      <c r="B52" s="336">
        <v>2</v>
      </c>
      <c r="C52" s="337">
        <v>1</v>
      </c>
      <c r="D52" s="338">
        <v>1</v>
      </c>
      <c r="E52" s="336">
        <v>1</v>
      </c>
      <c r="F52" s="339">
        <v>2</v>
      </c>
      <c r="G52" s="338" t="s">
        <v>36</v>
      </c>
      <c r="H52" s="324">
        <v>18</v>
      </c>
      <c r="I52" s="343">
        <v>0</v>
      </c>
      <c r="J52" s="343">
        <v>0</v>
      </c>
      <c r="K52" s="343">
        <v>0</v>
      </c>
      <c r="L52" s="343">
        <v>0</v>
      </c>
      <c r="M52" s="43"/>
      <c r="Q52" s="341"/>
      <c r="R52" s="43"/>
    </row>
    <row r="53" spans="1:18" ht="26.25" customHeight="1">
      <c r="A53" s="340">
        <v>2</v>
      </c>
      <c r="B53" s="336">
        <v>2</v>
      </c>
      <c r="C53" s="337">
        <v>1</v>
      </c>
      <c r="D53" s="338">
        <v>1</v>
      </c>
      <c r="E53" s="336">
        <v>1</v>
      </c>
      <c r="F53" s="339">
        <v>5</v>
      </c>
      <c r="G53" s="338" t="s">
        <v>37</v>
      </c>
      <c r="H53" s="324">
        <v>19</v>
      </c>
      <c r="I53" s="343">
        <v>900</v>
      </c>
      <c r="J53" s="343">
        <v>900</v>
      </c>
      <c r="K53" s="343">
        <v>900</v>
      </c>
      <c r="L53" s="343">
        <v>900</v>
      </c>
      <c r="M53" s="43"/>
      <c r="Q53" s="341"/>
      <c r="R53" s="43"/>
    </row>
    <row r="54" spans="1:18" ht="27" hidden="1" customHeight="1">
      <c r="A54" s="340">
        <v>2</v>
      </c>
      <c r="B54" s="336">
        <v>2</v>
      </c>
      <c r="C54" s="337">
        <v>1</v>
      </c>
      <c r="D54" s="338">
        <v>1</v>
      </c>
      <c r="E54" s="336">
        <v>1</v>
      </c>
      <c r="F54" s="339">
        <v>6</v>
      </c>
      <c r="G54" s="338" t="s">
        <v>38</v>
      </c>
      <c r="H54" s="324">
        <v>20</v>
      </c>
      <c r="I54" s="343">
        <v>0</v>
      </c>
      <c r="J54" s="343">
        <v>0</v>
      </c>
      <c r="K54" s="343">
        <v>0</v>
      </c>
      <c r="L54" s="343">
        <v>0</v>
      </c>
      <c r="M54" s="43"/>
      <c r="Q54" s="341"/>
      <c r="R54" s="43"/>
    </row>
    <row r="55" spans="1:18" ht="26.25" customHeight="1">
      <c r="A55" s="357">
        <v>2</v>
      </c>
      <c r="B55" s="331">
        <v>2</v>
      </c>
      <c r="C55" s="329">
        <v>1</v>
      </c>
      <c r="D55" s="330">
        <v>1</v>
      </c>
      <c r="E55" s="331">
        <v>1</v>
      </c>
      <c r="F55" s="332">
        <v>7</v>
      </c>
      <c r="G55" s="330" t="s">
        <v>39</v>
      </c>
      <c r="H55" s="324">
        <v>21</v>
      </c>
      <c r="I55" s="343">
        <v>3200</v>
      </c>
      <c r="J55" s="343">
        <v>3200</v>
      </c>
      <c r="K55" s="343">
        <v>3200</v>
      </c>
      <c r="L55" s="343">
        <v>3200</v>
      </c>
      <c r="M55" s="43"/>
      <c r="Q55" s="341"/>
      <c r="R55" s="43"/>
    </row>
    <row r="56" spans="1:18" ht="12" hidden="1" customHeight="1">
      <c r="A56" s="340">
        <v>2</v>
      </c>
      <c r="B56" s="336">
        <v>2</v>
      </c>
      <c r="C56" s="337">
        <v>1</v>
      </c>
      <c r="D56" s="338">
        <v>1</v>
      </c>
      <c r="E56" s="336">
        <v>1</v>
      </c>
      <c r="F56" s="339">
        <v>11</v>
      </c>
      <c r="G56" s="338" t="s">
        <v>40</v>
      </c>
      <c r="H56" s="324">
        <v>22</v>
      </c>
      <c r="I56" s="344">
        <v>0</v>
      </c>
      <c r="J56" s="343">
        <v>0</v>
      </c>
      <c r="K56" s="343">
        <v>0</v>
      </c>
      <c r="L56" s="343">
        <v>0</v>
      </c>
      <c r="M56" s="43"/>
      <c r="Q56" s="341"/>
      <c r="R56" s="43"/>
    </row>
    <row r="57" spans="1:18" ht="15.75" hidden="1" customHeight="1">
      <c r="A57" s="349">
        <v>2</v>
      </c>
      <c r="B57" s="358">
        <v>2</v>
      </c>
      <c r="C57" s="359">
        <v>1</v>
      </c>
      <c r="D57" s="359">
        <v>1</v>
      </c>
      <c r="E57" s="359">
        <v>1</v>
      </c>
      <c r="F57" s="360">
        <v>12</v>
      </c>
      <c r="G57" s="361" t="s">
        <v>41</v>
      </c>
      <c r="H57" s="324">
        <v>23</v>
      </c>
      <c r="I57" s="362">
        <v>0</v>
      </c>
      <c r="J57" s="343">
        <v>0</v>
      </c>
      <c r="K57" s="343">
        <v>0</v>
      </c>
      <c r="L57" s="343">
        <v>0</v>
      </c>
      <c r="M57" s="43"/>
      <c r="Q57" s="341"/>
      <c r="R57" s="43"/>
    </row>
    <row r="58" spans="1:18" ht="25.5" hidden="1" customHeight="1">
      <c r="A58" s="340">
        <v>2</v>
      </c>
      <c r="B58" s="336">
        <v>2</v>
      </c>
      <c r="C58" s="337">
        <v>1</v>
      </c>
      <c r="D58" s="337">
        <v>1</v>
      </c>
      <c r="E58" s="337">
        <v>1</v>
      </c>
      <c r="F58" s="339">
        <v>14</v>
      </c>
      <c r="G58" s="363" t="s">
        <v>42</v>
      </c>
      <c r="H58" s="324">
        <v>24</v>
      </c>
      <c r="I58" s="344">
        <v>0</v>
      </c>
      <c r="J58" s="344">
        <v>0</v>
      </c>
      <c r="K58" s="344">
        <v>0</v>
      </c>
      <c r="L58" s="344">
        <v>0</v>
      </c>
      <c r="M58" s="43"/>
      <c r="Q58" s="341"/>
      <c r="R58" s="43"/>
    </row>
    <row r="59" spans="1:18" ht="27.75" customHeight="1">
      <c r="A59" s="340">
        <v>2</v>
      </c>
      <c r="B59" s="336">
        <v>2</v>
      </c>
      <c r="C59" s="337">
        <v>1</v>
      </c>
      <c r="D59" s="337">
        <v>1</v>
      </c>
      <c r="E59" s="337">
        <v>1</v>
      </c>
      <c r="F59" s="339">
        <v>15</v>
      </c>
      <c r="G59" s="338" t="s">
        <v>43</v>
      </c>
      <c r="H59" s="324">
        <v>25</v>
      </c>
      <c r="I59" s="344">
        <v>1300</v>
      </c>
      <c r="J59" s="343">
        <v>1300</v>
      </c>
      <c r="K59" s="343">
        <v>993</v>
      </c>
      <c r="L59" s="343">
        <v>993</v>
      </c>
      <c r="M59" s="43"/>
      <c r="Q59" s="341"/>
      <c r="R59" s="43"/>
    </row>
    <row r="60" spans="1:18" ht="15.75" hidden="1" customHeight="1">
      <c r="A60" s="340">
        <v>2</v>
      </c>
      <c r="B60" s="336">
        <v>2</v>
      </c>
      <c r="C60" s="337">
        <v>1</v>
      </c>
      <c r="D60" s="337">
        <v>1</v>
      </c>
      <c r="E60" s="337">
        <v>1</v>
      </c>
      <c r="F60" s="339">
        <v>16</v>
      </c>
      <c r="G60" s="338" t="s">
        <v>44</v>
      </c>
      <c r="H60" s="324">
        <v>26</v>
      </c>
      <c r="I60" s="344">
        <v>0</v>
      </c>
      <c r="J60" s="343">
        <v>0</v>
      </c>
      <c r="K60" s="343">
        <v>0</v>
      </c>
      <c r="L60" s="343">
        <v>0</v>
      </c>
      <c r="M60" s="43"/>
      <c r="Q60" s="341"/>
      <c r="R60" s="43"/>
    </row>
    <row r="61" spans="1:18" ht="27.75" hidden="1" customHeight="1">
      <c r="A61" s="340">
        <v>2</v>
      </c>
      <c r="B61" s="336">
        <v>2</v>
      </c>
      <c r="C61" s="337">
        <v>1</v>
      </c>
      <c r="D61" s="337">
        <v>1</v>
      </c>
      <c r="E61" s="337">
        <v>1</v>
      </c>
      <c r="F61" s="339">
        <v>17</v>
      </c>
      <c r="G61" s="338" t="s">
        <v>45</v>
      </c>
      <c r="H61" s="324">
        <v>27</v>
      </c>
      <c r="I61" s="344">
        <v>0</v>
      </c>
      <c r="J61" s="344">
        <v>0</v>
      </c>
      <c r="K61" s="344">
        <v>0</v>
      </c>
      <c r="L61" s="344">
        <v>0</v>
      </c>
      <c r="M61" s="43"/>
      <c r="Q61" s="341"/>
      <c r="R61" s="43"/>
    </row>
    <row r="62" spans="1:18" ht="14.25" hidden="1" customHeight="1">
      <c r="A62" s="340">
        <v>2</v>
      </c>
      <c r="B62" s="336">
        <v>2</v>
      </c>
      <c r="C62" s="337">
        <v>1</v>
      </c>
      <c r="D62" s="337">
        <v>1</v>
      </c>
      <c r="E62" s="337">
        <v>1</v>
      </c>
      <c r="F62" s="339">
        <v>20</v>
      </c>
      <c r="G62" s="338" t="s">
        <v>46</v>
      </c>
      <c r="H62" s="324">
        <v>28</v>
      </c>
      <c r="I62" s="344">
        <v>0</v>
      </c>
      <c r="J62" s="343">
        <v>0</v>
      </c>
      <c r="K62" s="343">
        <v>0</v>
      </c>
      <c r="L62" s="343">
        <v>0</v>
      </c>
      <c r="M62" s="43"/>
      <c r="Q62" s="341"/>
      <c r="R62" s="43"/>
    </row>
    <row r="63" spans="1:18" ht="27.75" customHeight="1">
      <c r="A63" s="340">
        <v>2</v>
      </c>
      <c r="B63" s="336">
        <v>2</v>
      </c>
      <c r="C63" s="337">
        <v>1</v>
      </c>
      <c r="D63" s="337">
        <v>1</v>
      </c>
      <c r="E63" s="337">
        <v>1</v>
      </c>
      <c r="F63" s="339">
        <v>21</v>
      </c>
      <c r="G63" s="338" t="s">
        <v>47</v>
      </c>
      <c r="H63" s="324">
        <v>29</v>
      </c>
      <c r="I63" s="344">
        <v>143</v>
      </c>
      <c r="J63" s="343">
        <v>143</v>
      </c>
      <c r="K63" s="343">
        <v>142.84</v>
      </c>
      <c r="L63" s="343">
        <v>142.84</v>
      </c>
      <c r="M63" s="43"/>
      <c r="Q63" s="341"/>
      <c r="R63" s="43"/>
    </row>
    <row r="64" spans="1:18" ht="12" hidden="1" customHeight="1">
      <c r="A64" s="340">
        <v>2</v>
      </c>
      <c r="B64" s="336">
        <v>2</v>
      </c>
      <c r="C64" s="337">
        <v>1</v>
      </c>
      <c r="D64" s="337">
        <v>1</v>
      </c>
      <c r="E64" s="337">
        <v>1</v>
      </c>
      <c r="F64" s="339">
        <v>22</v>
      </c>
      <c r="G64" s="338" t="s">
        <v>48</v>
      </c>
      <c r="H64" s="324">
        <v>30</v>
      </c>
      <c r="I64" s="344">
        <v>0</v>
      </c>
      <c r="J64" s="343">
        <v>0</v>
      </c>
      <c r="K64" s="343">
        <v>0</v>
      </c>
      <c r="L64" s="343">
        <v>0</v>
      </c>
      <c r="M64" s="43"/>
      <c r="Q64" s="341"/>
      <c r="R64" s="43"/>
    </row>
    <row r="65" spans="1:18" ht="12" hidden="1" customHeight="1">
      <c r="A65" s="340">
        <v>2</v>
      </c>
      <c r="B65" s="336">
        <v>2</v>
      </c>
      <c r="C65" s="337">
        <v>1</v>
      </c>
      <c r="D65" s="337">
        <v>1</v>
      </c>
      <c r="E65" s="337">
        <v>1</v>
      </c>
      <c r="F65" s="339">
        <v>23</v>
      </c>
      <c r="G65" s="338" t="s">
        <v>443</v>
      </c>
      <c r="H65" s="324">
        <v>31</v>
      </c>
      <c r="I65" s="344">
        <v>0</v>
      </c>
      <c r="J65" s="343">
        <v>0</v>
      </c>
      <c r="K65" s="343">
        <v>0</v>
      </c>
      <c r="L65" s="343">
        <v>0</v>
      </c>
      <c r="M65" s="43"/>
      <c r="Q65" s="341"/>
      <c r="R65" s="43"/>
    </row>
    <row r="66" spans="1:18" ht="15" customHeight="1">
      <c r="A66" s="340">
        <v>2</v>
      </c>
      <c r="B66" s="336">
        <v>2</v>
      </c>
      <c r="C66" s="337">
        <v>1</v>
      </c>
      <c r="D66" s="337">
        <v>1</v>
      </c>
      <c r="E66" s="337">
        <v>1</v>
      </c>
      <c r="F66" s="339">
        <v>30</v>
      </c>
      <c r="G66" s="338" t="s">
        <v>49</v>
      </c>
      <c r="H66" s="324">
        <v>32</v>
      </c>
      <c r="I66" s="344">
        <v>13799</v>
      </c>
      <c r="J66" s="343">
        <v>13799</v>
      </c>
      <c r="K66" s="343">
        <v>10909.98</v>
      </c>
      <c r="L66" s="343">
        <v>10909.98</v>
      </c>
      <c r="M66" s="43"/>
      <c r="Q66" s="341"/>
      <c r="R66" s="43"/>
    </row>
    <row r="67" spans="1:18" ht="14.25" hidden="1" customHeight="1">
      <c r="A67" s="364">
        <v>2</v>
      </c>
      <c r="B67" s="365">
        <v>3</v>
      </c>
      <c r="C67" s="328"/>
      <c r="D67" s="329"/>
      <c r="E67" s="329"/>
      <c r="F67" s="332"/>
      <c r="G67" s="366" t="s">
        <v>50</v>
      </c>
      <c r="H67" s="324">
        <v>33</v>
      </c>
      <c r="I67" s="347">
        <f>I68</f>
        <v>0</v>
      </c>
      <c r="J67" s="347">
        <f>J68</f>
        <v>0</v>
      </c>
      <c r="K67" s="347">
        <f>K68</f>
        <v>0</v>
      </c>
      <c r="L67" s="347">
        <f>L68</f>
        <v>0</v>
      </c>
      <c r="M67" s="43"/>
    </row>
    <row r="68" spans="1:18" ht="13.5" hidden="1" customHeight="1">
      <c r="A68" s="340">
        <v>2</v>
      </c>
      <c r="B68" s="336">
        <v>3</v>
      </c>
      <c r="C68" s="337">
        <v>1</v>
      </c>
      <c r="D68" s="337"/>
      <c r="E68" s="337"/>
      <c r="F68" s="339"/>
      <c r="G68" s="338" t="s">
        <v>51</v>
      </c>
      <c r="H68" s="324">
        <v>34</v>
      </c>
      <c r="I68" s="325">
        <f>SUM(I69+I74+I79)</f>
        <v>0</v>
      </c>
      <c r="J68" s="367">
        <f>SUM(J69+J74+J79)</f>
        <v>0</v>
      </c>
      <c r="K68" s="326">
        <f>SUM(K69+K74+K79)</f>
        <v>0</v>
      </c>
      <c r="L68" s="325">
        <f>SUM(L69+L74+L79)</f>
        <v>0</v>
      </c>
      <c r="M68" s="43"/>
      <c r="Q68" s="43"/>
      <c r="R68" s="341"/>
    </row>
    <row r="69" spans="1:18" ht="15" hidden="1" customHeight="1">
      <c r="A69" s="340">
        <v>2</v>
      </c>
      <c r="B69" s="336">
        <v>3</v>
      </c>
      <c r="C69" s="337">
        <v>1</v>
      </c>
      <c r="D69" s="337">
        <v>1</v>
      </c>
      <c r="E69" s="337"/>
      <c r="F69" s="339"/>
      <c r="G69" s="338" t="s">
        <v>52</v>
      </c>
      <c r="H69" s="324">
        <v>35</v>
      </c>
      <c r="I69" s="325">
        <f>I70</f>
        <v>0</v>
      </c>
      <c r="J69" s="367">
        <f>J70</f>
        <v>0</v>
      </c>
      <c r="K69" s="326">
        <f>K70</f>
        <v>0</v>
      </c>
      <c r="L69" s="325">
        <f>L70</f>
        <v>0</v>
      </c>
      <c r="M69" s="43"/>
      <c r="Q69" s="341"/>
      <c r="R69" s="43"/>
    </row>
    <row r="70" spans="1:18" ht="13.5" hidden="1" customHeight="1">
      <c r="A70" s="340">
        <v>2</v>
      </c>
      <c r="B70" s="336">
        <v>3</v>
      </c>
      <c r="C70" s="337">
        <v>1</v>
      </c>
      <c r="D70" s="337">
        <v>1</v>
      </c>
      <c r="E70" s="337">
        <v>1</v>
      </c>
      <c r="F70" s="339"/>
      <c r="G70" s="338" t="s">
        <v>52</v>
      </c>
      <c r="H70" s="324">
        <v>36</v>
      </c>
      <c r="I70" s="325">
        <f>SUM(I71:I73)</f>
        <v>0</v>
      </c>
      <c r="J70" s="367">
        <f>SUM(J71:J73)</f>
        <v>0</v>
      </c>
      <c r="K70" s="326">
        <f>SUM(K71:K73)</f>
        <v>0</v>
      </c>
      <c r="L70" s="325">
        <f>SUM(L71:L73)</f>
        <v>0</v>
      </c>
      <c r="M70" s="43"/>
      <c r="Q70" s="341"/>
      <c r="R70" s="43"/>
    </row>
    <row r="71" spans="1:18" s="368" customFormat="1" ht="25.5" hidden="1" customHeight="1">
      <c r="A71" s="340">
        <v>2</v>
      </c>
      <c r="B71" s="336">
        <v>3</v>
      </c>
      <c r="C71" s="337">
        <v>1</v>
      </c>
      <c r="D71" s="337">
        <v>1</v>
      </c>
      <c r="E71" s="337">
        <v>1</v>
      </c>
      <c r="F71" s="339">
        <v>1</v>
      </c>
      <c r="G71" s="338" t="s">
        <v>53</v>
      </c>
      <c r="H71" s="324">
        <v>37</v>
      </c>
      <c r="I71" s="344">
        <v>0</v>
      </c>
      <c r="J71" s="344">
        <v>0</v>
      </c>
      <c r="K71" s="344">
        <v>0</v>
      </c>
      <c r="L71" s="344">
        <v>0</v>
      </c>
      <c r="Q71" s="341"/>
      <c r="R71" s="43"/>
    </row>
    <row r="72" spans="1:18" ht="19.5" hidden="1" customHeight="1">
      <c r="A72" s="340">
        <v>2</v>
      </c>
      <c r="B72" s="331">
        <v>3</v>
      </c>
      <c r="C72" s="329">
        <v>1</v>
      </c>
      <c r="D72" s="329">
        <v>1</v>
      </c>
      <c r="E72" s="329">
        <v>1</v>
      </c>
      <c r="F72" s="332">
        <v>2</v>
      </c>
      <c r="G72" s="330" t="s">
        <v>54</v>
      </c>
      <c r="H72" s="324">
        <v>38</v>
      </c>
      <c r="I72" s="342">
        <v>0</v>
      </c>
      <c r="J72" s="342">
        <v>0</v>
      </c>
      <c r="K72" s="342">
        <v>0</v>
      </c>
      <c r="L72" s="342">
        <v>0</v>
      </c>
      <c r="M72" s="43"/>
      <c r="Q72" s="341"/>
      <c r="R72" s="43"/>
    </row>
    <row r="73" spans="1:18" ht="16.5" hidden="1" customHeight="1">
      <c r="A73" s="336">
        <v>2</v>
      </c>
      <c r="B73" s="337">
        <v>3</v>
      </c>
      <c r="C73" s="337">
        <v>1</v>
      </c>
      <c r="D73" s="337">
        <v>1</v>
      </c>
      <c r="E73" s="337">
        <v>1</v>
      </c>
      <c r="F73" s="339">
        <v>3</v>
      </c>
      <c r="G73" s="338" t="s">
        <v>55</v>
      </c>
      <c r="H73" s="324">
        <v>39</v>
      </c>
      <c r="I73" s="344">
        <v>0</v>
      </c>
      <c r="J73" s="344">
        <v>0</v>
      </c>
      <c r="K73" s="344">
        <v>0</v>
      </c>
      <c r="L73" s="344">
        <v>0</v>
      </c>
      <c r="M73" s="43"/>
      <c r="Q73" s="341"/>
      <c r="R73" s="43"/>
    </row>
    <row r="74" spans="1:18" ht="29.25" hidden="1" customHeight="1">
      <c r="A74" s="331">
        <v>2</v>
      </c>
      <c r="B74" s="329">
        <v>3</v>
      </c>
      <c r="C74" s="329">
        <v>1</v>
      </c>
      <c r="D74" s="329">
        <v>2</v>
      </c>
      <c r="E74" s="329"/>
      <c r="F74" s="332"/>
      <c r="G74" s="330" t="s">
        <v>56</v>
      </c>
      <c r="H74" s="324">
        <v>40</v>
      </c>
      <c r="I74" s="347">
        <f>I75</f>
        <v>0</v>
      </c>
      <c r="J74" s="369">
        <f>J75</f>
        <v>0</v>
      </c>
      <c r="K74" s="348">
        <f>K75</f>
        <v>0</v>
      </c>
      <c r="L74" s="348">
        <f>L75</f>
        <v>0</v>
      </c>
      <c r="M74" s="43"/>
      <c r="Q74" s="341"/>
      <c r="R74" s="43"/>
    </row>
    <row r="75" spans="1:18" ht="27" hidden="1" customHeight="1">
      <c r="A75" s="350">
        <v>2</v>
      </c>
      <c r="B75" s="351">
        <v>3</v>
      </c>
      <c r="C75" s="351">
        <v>1</v>
      </c>
      <c r="D75" s="351">
        <v>2</v>
      </c>
      <c r="E75" s="351">
        <v>1</v>
      </c>
      <c r="F75" s="353"/>
      <c r="G75" s="330" t="s">
        <v>56</v>
      </c>
      <c r="H75" s="324">
        <v>41</v>
      </c>
      <c r="I75" s="335">
        <f>SUM(I76:I78)</f>
        <v>0</v>
      </c>
      <c r="J75" s="370">
        <f>SUM(J76:J78)</f>
        <v>0</v>
      </c>
      <c r="K75" s="334">
        <f>SUM(K76:K78)</f>
        <v>0</v>
      </c>
      <c r="L75" s="326">
        <f>SUM(L76:L78)</f>
        <v>0</v>
      </c>
      <c r="M75" s="43"/>
      <c r="Q75" s="341"/>
      <c r="R75" s="43"/>
    </row>
    <row r="76" spans="1:18" s="368" customFormat="1" ht="27" hidden="1" customHeight="1">
      <c r="A76" s="336">
        <v>2</v>
      </c>
      <c r="B76" s="337">
        <v>3</v>
      </c>
      <c r="C76" s="337">
        <v>1</v>
      </c>
      <c r="D76" s="337">
        <v>2</v>
      </c>
      <c r="E76" s="337">
        <v>1</v>
      </c>
      <c r="F76" s="339">
        <v>1</v>
      </c>
      <c r="G76" s="340" t="s">
        <v>53</v>
      </c>
      <c r="H76" s="324">
        <v>42</v>
      </c>
      <c r="I76" s="344">
        <v>0</v>
      </c>
      <c r="J76" s="344">
        <v>0</v>
      </c>
      <c r="K76" s="344">
        <v>0</v>
      </c>
      <c r="L76" s="344">
        <v>0</v>
      </c>
      <c r="Q76" s="341"/>
      <c r="R76" s="43"/>
    </row>
    <row r="77" spans="1:18" ht="16.5" hidden="1" customHeight="1">
      <c r="A77" s="336">
        <v>2</v>
      </c>
      <c r="B77" s="337">
        <v>3</v>
      </c>
      <c r="C77" s="337">
        <v>1</v>
      </c>
      <c r="D77" s="337">
        <v>2</v>
      </c>
      <c r="E77" s="337">
        <v>1</v>
      </c>
      <c r="F77" s="339">
        <v>2</v>
      </c>
      <c r="G77" s="340" t="s">
        <v>54</v>
      </c>
      <c r="H77" s="324">
        <v>43</v>
      </c>
      <c r="I77" s="344">
        <v>0</v>
      </c>
      <c r="J77" s="344">
        <v>0</v>
      </c>
      <c r="K77" s="344">
        <v>0</v>
      </c>
      <c r="L77" s="344">
        <v>0</v>
      </c>
      <c r="M77" s="43"/>
      <c r="Q77" s="341"/>
      <c r="R77" s="43"/>
    </row>
    <row r="78" spans="1:18" ht="15" hidden="1" customHeight="1">
      <c r="A78" s="336">
        <v>2</v>
      </c>
      <c r="B78" s="337">
        <v>3</v>
      </c>
      <c r="C78" s="337">
        <v>1</v>
      </c>
      <c r="D78" s="337">
        <v>2</v>
      </c>
      <c r="E78" s="337">
        <v>1</v>
      </c>
      <c r="F78" s="339">
        <v>3</v>
      </c>
      <c r="G78" s="340" t="s">
        <v>55</v>
      </c>
      <c r="H78" s="324">
        <v>44</v>
      </c>
      <c r="I78" s="344">
        <v>0</v>
      </c>
      <c r="J78" s="344">
        <v>0</v>
      </c>
      <c r="K78" s="344">
        <v>0</v>
      </c>
      <c r="L78" s="344">
        <v>0</v>
      </c>
      <c r="M78" s="43"/>
      <c r="Q78" s="341"/>
      <c r="R78" s="43"/>
    </row>
    <row r="79" spans="1:18" ht="27.75" hidden="1" customHeight="1">
      <c r="A79" s="336">
        <v>2</v>
      </c>
      <c r="B79" s="337">
        <v>3</v>
      </c>
      <c r="C79" s="337">
        <v>1</v>
      </c>
      <c r="D79" s="337">
        <v>3</v>
      </c>
      <c r="E79" s="337"/>
      <c r="F79" s="339"/>
      <c r="G79" s="340" t="s">
        <v>444</v>
      </c>
      <c r="H79" s="324">
        <v>45</v>
      </c>
      <c r="I79" s="325">
        <f>I80</f>
        <v>0</v>
      </c>
      <c r="J79" s="367">
        <f>J80</f>
        <v>0</v>
      </c>
      <c r="K79" s="326">
        <f>K80</f>
        <v>0</v>
      </c>
      <c r="L79" s="326">
        <f>L80</f>
        <v>0</v>
      </c>
      <c r="M79" s="43"/>
      <c r="Q79" s="341"/>
      <c r="R79" s="43"/>
    </row>
    <row r="80" spans="1:18" ht="26.25" hidden="1" customHeight="1">
      <c r="A80" s="336">
        <v>2</v>
      </c>
      <c r="B80" s="337">
        <v>3</v>
      </c>
      <c r="C80" s="337">
        <v>1</v>
      </c>
      <c r="D80" s="337">
        <v>3</v>
      </c>
      <c r="E80" s="337">
        <v>1</v>
      </c>
      <c r="F80" s="339"/>
      <c r="G80" s="340" t="s">
        <v>445</v>
      </c>
      <c r="H80" s="324">
        <v>46</v>
      </c>
      <c r="I80" s="325">
        <f>SUM(I81:I83)</f>
        <v>0</v>
      </c>
      <c r="J80" s="367">
        <f>SUM(J81:J83)</f>
        <v>0</v>
      </c>
      <c r="K80" s="326">
        <f>SUM(K81:K83)</f>
        <v>0</v>
      </c>
      <c r="L80" s="326">
        <f>SUM(L81:L83)</f>
        <v>0</v>
      </c>
      <c r="M80" s="43"/>
      <c r="Q80" s="341"/>
      <c r="R80" s="43"/>
    </row>
    <row r="81" spans="1:18" ht="15" hidden="1" customHeight="1">
      <c r="A81" s="331">
        <v>2</v>
      </c>
      <c r="B81" s="329">
        <v>3</v>
      </c>
      <c r="C81" s="329">
        <v>1</v>
      </c>
      <c r="D81" s="329">
        <v>3</v>
      </c>
      <c r="E81" s="329">
        <v>1</v>
      </c>
      <c r="F81" s="332">
        <v>1</v>
      </c>
      <c r="G81" s="357" t="s">
        <v>57</v>
      </c>
      <c r="H81" s="324">
        <v>47</v>
      </c>
      <c r="I81" s="342">
        <v>0</v>
      </c>
      <c r="J81" s="342">
        <v>0</v>
      </c>
      <c r="K81" s="342">
        <v>0</v>
      </c>
      <c r="L81" s="342">
        <v>0</v>
      </c>
      <c r="M81" s="43"/>
      <c r="Q81" s="341"/>
      <c r="R81" s="43"/>
    </row>
    <row r="82" spans="1:18" ht="16.5" hidden="1" customHeight="1">
      <c r="A82" s="336">
        <v>2</v>
      </c>
      <c r="B82" s="337">
        <v>3</v>
      </c>
      <c r="C82" s="337">
        <v>1</v>
      </c>
      <c r="D82" s="337">
        <v>3</v>
      </c>
      <c r="E82" s="337">
        <v>1</v>
      </c>
      <c r="F82" s="339">
        <v>2</v>
      </c>
      <c r="G82" s="340" t="s">
        <v>58</v>
      </c>
      <c r="H82" s="324">
        <v>48</v>
      </c>
      <c r="I82" s="344">
        <v>0</v>
      </c>
      <c r="J82" s="344">
        <v>0</v>
      </c>
      <c r="K82" s="344">
        <v>0</v>
      </c>
      <c r="L82" s="344">
        <v>0</v>
      </c>
      <c r="M82" s="43"/>
      <c r="Q82" s="341"/>
      <c r="R82" s="43"/>
    </row>
    <row r="83" spans="1:18" ht="17.25" hidden="1" customHeight="1">
      <c r="A83" s="331">
        <v>2</v>
      </c>
      <c r="B83" s="329">
        <v>3</v>
      </c>
      <c r="C83" s="329">
        <v>1</v>
      </c>
      <c r="D83" s="329">
        <v>3</v>
      </c>
      <c r="E83" s="329">
        <v>1</v>
      </c>
      <c r="F83" s="332">
        <v>3</v>
      </c>
      <c r="G83" s="357" t="s">
        <v>59</v>
      </c>
      <c r="H83" s="324">
        <v>49</v>
      </c>
      <c r="I83" s="342">
        <v>0</v>
      </c>
      <c r="J83" s="342">
        <v>0</v>
      </c>
      <c r="K83" s="342">
        <v>0</v>
      </c>
      <c r="L83" s="342">
        <v>0</v>
      </c>
      <c r="M83" s="43"/>
      <c r="Q83" s="341"/>
      <c r="R83" s="43"/>
    </row>
    <row r="84" spans="1:18" ht="12.75" hidden="1" customHeight="1">
      <c r="A84" s="331">
        <v>2</v>
      </c>
      <c r="B84" s="329">
        <v>3</v>
      </c>
      <c r="C84" s="329">
        <v>2</v>
      </c>
      <c r="D84" s="329"/>
      <c r="E84" s="329"/>
      <c r="F84" s="332"/>
      <c r="G84" s="357" t="s">
        <v>60</v>
      </c>
      <c r="H84" s="324">
        <v>50</v>
      </c>
      <c r="I84" s="325">
        <f t="shared" ref="I84:L85" si="3">I85</f>
        <v>0</v>
      </c>
      <c r="J84" s="325">
        <f t="shared" si="3"/>
        <v>0</v>
      </c>
      <c r="K84" s="325">
        <f t="shared" si="3"/>
        <v>0</v>
      </c>
      <c r="L84" s="325">
        <f t="shared" si="3"/>
        <v>0</v>
      </c>
      <c r="M84" s="43"/>
    </row>
    <row r="85" spans="1:18" ht="12" hidden="1" customHeight="1">
      <c r="A85" s="331">
        <v>2</v>
      </c>
      <c r="B85" s="329">
        <v>3</v>
      </c>
      <c r="C85" s="329">
        <v>2</v>
      </c>
      <c r="D85" s="329">
        <v>1</v>
      </c>
      <c r="E85" s="329"/>
      <c r="F85" s="332"/>
      <c r="G85" s="357" t="s">
        <v>60</v>
      </c>
      <c r="H85" s="324">
        <v>51</v>
      </c>
      <c r="I85" s="325">
        <f t="shared" si="3"/>
        <v>0</v>
      </c>
      <c r="J85" s="325">
        <f t="shared" si="3"/>
        <v>0</v>
      </c>
      <c r="K85" s="325">
        <f t="shared" si="3"/>
        <v>0</v>
      </c>
      <c r="L85" s="325">
        <f t="shared" si="3"/>
        <v>0</v>
      </c>
      <c r="M85" s="43"/>
    </row>
    <row r="86" spans="1:18" ht="15.75" hidden="1" customHeight="1">
      <c r="A86" s="331">
        <v>2</v>
      </c>
      <c r="B86" s="329">
        <v>3</v>
      </c>
      <c r="C86" s="329">
        <v>2</v>
      </c>
      <c r="D86" s="329">
        <v>1</v>
      </c>
      <c r="E86" s="329">
        <v>1</v>
      </c>
      <c r="F86" s="332"/>
      <c r="G86" s="357" t="s">
        <v>60</v>
      </c>
      <c r="H86" s="324">
        <v>52</v>
      </c>
      <c r="I86" s="325">
        <f>SUM(I87)</f>
        <v>0</v>
      </c>
      <c r="J86" s="325">
        <f>SUM(J87)</f>
        <v>0</v>
      </c>
      <c r="K86" s="325">
        <f>SUM(K87)</f>
        <v>0</v>
      </c>
      <c r="L86" s="325">
        <f>SUM(L87)</f>
        <v>0</v>
      </c>
      <c r="M86" s="43"/>
    </row>
    <row r="87" spans="1:18" ht="13.5" hidden="1" customHeight="1">
      <c r="A87" s="331">
        <v>2</v>
      </c>
      <c r="B87" s="329">
        <v>3</v>
      </c>
      <c r="C87" s="329">
        <v>2</v>
      </c>
      <c r="D87" s="329">
        <v>1</v>
      </c>
      <c r="E87" s="329">
        <v>1</v>
      </c>
      <c r="F87" s="332">
        <v>1</v>
      </c>
      <c r="G87" s="357" t="s">
        <v>60</v>
      </c>
      <c r="H87" s="324">
        <v>53</v>
      </c>
      <c r="I87" s="344">
        <v>0</v>
      </c>
      <c r="J87" s="344">
        <v>0</v>
      </c>
      <c r="K87" s="344">
        <v>0</v>
      </c>
      <c r="L87" s="344">
        <v>0</v>
      </c>
      <c r="M87" s="43"/>
    </row>
    <row r="88" spans="1:18" ht="16.5" hidden="1" customHeight="1">
      <c r="A88" s="320">
        <v>2</v>
      </c>
      <c r="B88" s="321">
        <v>4</v>
      </c>
      <c r="C88" s="321"/>
      <c r="D88" s="321"/>
      <c r="E88" s="321"/>
      <c r="F88" s="323"/>
      <c r="G88" s="371" t="s">
        <v>61</v>
      </c>
      <c r="H88" s="324">
        <v>54</v>
      </c>
      <c r="I88" s="325">
        <f t="shared" ref="I88:L90" si="4">I89</f>
        <v>0</v>
      </c>
      <c r="J88" s="367">
        <f t="shared" si="4"/>
        <v>0</v>
      </c>
      <c r="K88" s="326">
        <f t="shared" si="4"/>
        <v>0</v>
      </c>
      <c r="L88" s="326">
        <f t="shared" si="4"/>
        <v>0</v>
      </c>
      <c r="M88" s="43"/>
    </row>
    <row r="89" spans="1:18" ht="15.75" hidden="1" customHeight="1">
      <c r="A89" s="336">
        <v>2</v>
      </c>
      <c r="B89" s="337">
        <v>4</v>
      </c>
      <c r="C89" s="337">
        <v>1</v>
      </c>
      <c r="D89" s="337"/>
      <c r="E89" s="337"/>
      <c r="F89" s="339"/>
      <c r="G89" s="340" t="s">
        <v>62</v>
      </c>
      <c r="H89" s="324">
        <v>55</v>
      </c>
      <c r="I89" s="325">
        <f t="shared" si="4"/>
        <v>0</v>
      </c>
      <c r="J89" s="367">
        <f t="shared" si="4"/>
        <v>0</v>
      </c>
      <c r="K89" s="326">
        <f t="shared" si="4"/>
        <v>0</v>
      </c>
      <c r="L89" s="326">
        <f t="shared" si="4"/>
        <v>0</v>
      </c>
      <c r="M89" s="43"/>
    </row>
    <row r="90" spans="1:18" ht="17.25" hidden="1" customHeight="1">
      <c r="A90" s="336">
        <v>2</v>
      </c>
      <c r="B90" s="337">
        <v>4</v>
      </c>
      <c r="C90" s="337">
        <v>1</v>
      </c>
      <c r="D90" s="337">
        <v>1</v>
      </c>
      <c r="E90" s="337"/>
      <c r="F90" s="339"/>
      <c r="G90" s="340" t="s">
        <v>62</v>
      </c>
      <c r="H90" s="324">
        <v>56</v>
      </c>
      <c r="I90" s="325">
        <f t="shared" si="4"/>
        <v>0</v>
      </c>
      <c r="J90" s="367">
        <f t="shared" si="4"/>
        <v>0</v>
      </c>
      <c r="K90" s="326">
        <f t="shared" si="4"/>
        <v>0</v>
      </c>
      <c r="L90" s="326">
        <f t="shared" si="4"/>
        <v>0</v>
      </c>
      <c r="M90" s="43"/>
    </row>
    <row r="91" spans="1:18" ht="18" hidden="1" customHeight="1">
      <c r="A91" s="336">
        <v>2</v>
      </c>
      <c r="B91" s="337">
        <v>4</v>
      </c>
      <c r="C91" s="337">
        <v>1</v>
      </c>
      <c r="D91" s="337">
        <v>1</v>
      </c>
      <c r="E91" s="337">
        <v>1</v>
      </c>
      <c r="F91" s="339"/>
      <c r="G91" s="340" t="s">
        <v>62</v>
      </c>
      <c r="H91" s="324">
        <v>57</v>
      </c>
      <c r="I91" s="325">
        <f>SUM(I92:I94)</f>
        <v>0</v>
      </c>
      <c r="J91" s="367">
        <f>SUM(J92:J94)</f>
        <v>0</v>
      </c>
      <c r="K91" s="326">
        <f>SUM(K92:K94)</f>
        <v>0</v>
      </c>
      <c r="L91" s="326">
        <f>SUM(L92:L94)</f>
        <v>0</v>
      </c>
      <c r="M91" s="43"/>
    </row>
    <row r="92" spans="1:18" ht="14.25" hidden="1" customHeight="1">
      <c r="A92" s="336">
        <v>2</v>
      </c>
      <c r="B92" s="337">
        <v>4</v>
      </c>
      <c r="C92" s="337">
        <v>1</v>
      </c>
      <c r="D92" s="337">
        <v>1</v>
      </c>
      <c r="E92" s="337">
        <v>1</v>
      </c>
      <c r="F92" s="339">
        <v>1</v>
      </c>
      <c r="G92" s="340" t="s">
        <v>63</v>
      </c>
      <c r="H92" s="324">
        <v>58</v>
      </c>
      <c r="I92" s="344">
        <v>0</v>
      </c>
      <c r="J92" s="344">
        <v>0</v>
      </c>
      <c r="K92" s="344">
        <v>0</v>
      </c>
      <c r="L92" s="344">
        <v>0</v>
      </c>
      <c r="M92" s="43"/>
    </row>
    <row r="93" spans="1:18" ht="13.5" hidden="1" customHeight="1">
      <c r="A93" s="336">
        <v>2</v>
      </c>
      <c r="B93" s="336">
        <v>4</v>
      </c>
      <c r="C93" s="336">
        <v>1</v>
      </c>
      <c r="D93" s="337">
        <v>1</v>
      </c>
      <c r="E93" s="337">
        <v>1</v>
      </c>
      <c r="F93" s="372">
        <v>2</v>
      </c>
      <c r="G93" s="338" t="s">
        <v>64</v>
      </c>
      <c r="H93" s="324">
        <v>59</v>
      </c>
      <c r="I93" s="344">
        <v>0</v>
      </c>
      <c r="J93" s="344">
        <v>0</v>
      </c>
      <c r="K93" s="344">
        <v>0</v>
      </c>
      <c r="L93" s="344">
        <v>0</v>
      </c>
      <c r="M93" s="43"/>
    </row>
    <row r="94" spans="1:18" hidden="1">
      <c r="A94" s="336">
        <v>2</v>
      </c>
      <c r="B94" s="337">
        <v>4</v>
      </c>
      <c r="C94" s="336">
        <v>1</v>
      </c>
      <c r="D94" s="337">
        <v>1</v>
      </c>
      <c r="E94" s="337">
        <v>1</v>
      </c>
      <c r="F94" s="372">
        <v>3</v>
      </c>
      <c r="G94" s="338" t="s">
        <v>65</v>
      </c>
      <c r="H94" s="324">
        <v>60</v>
      </c>
      <c r="I94" s="344">
        <v>0</v>
      </c>
      <c r="J94" s="344">
        <v>0</v>
      </c>
      <c r="K94" s="344">
        <v>0</v>
      </c>
      <c r="L94" s="344">
        <v>0</v>
      </c>
    </row>
    <row r="95" spans="1:18" hidden="1">
      <c r="A95" s="320">
        <v>2</v>
      </c>
      <c r="B95" s="321">
        <v>5</v>
      </c>
      <c r="C95" s="320"/>
      <c r="D95" s="321"/>
      <c r="E95" s="321"/>
      <c r="F95" s="373"/>
      <c r="G95" s="322" t="s">
        <v>66</v>
      </c>
      <c r="H95" s="324">
        <v>61</v>
      </c>
      <c r="I95" s="325">
        <f>SUM(I96+I101+I106)</f>
        <v>0</v>
      </c>
      <c r="J95" s="367">
        <f>SUM(J96+J101+J106)</f>
        <v>0</v>
      </c>
      <c r="K95" s="326">
        <f>SUM(K96+K101+K106)</f>
        <v>0</v>
      </c>
      <c r="L95" s="326">
        <f>SUM(L96+L101+L106)</f>
        <v>0</v>
      </c>
    </row>
    <row r="96" spans="1:18" hidden="1">
      <c r="A96" s="331">
        <v>2</v>
      </c>
      <c r="B96" s="329">
        <v>5</v>
      </c>
      <c r="C96" s="331">
        <v>1</v>
      </c>
      <c r="D96" s="329"/>
      <c r="E96" s="329"/>
      <c r="F96" s="374"/>
      <c r="G96" s="330" t="s">
        <v>67</v>
      </c>
      <c r="H96" s="324">
        <v>62</v>
      </c>
      <c r="I96" s="347">
        <f t="shared" ref="I96:L97" si="5">I97</f>
        <v>0</v>
      </c>
      <c r="J96" s="369">
        <f t="shared" si="5"/>
        <v>0</v>
      </c>
      <c r="K96" s="348">
        <f t="shared" si="5"/>
        <v>0</v>
      </c>
      <c r="L96" s="348">
        <f t="shared" si="5"/>
        <v>0</v>
      </c>
    </row>
    <row r="97" spans="1:13" hidden="1">
      <c r="A97" s="336">
        <v>2</v>
      </c>
      <c r="B97" s="337">
        <v>5</v>
      </c>
      <c r="C97" s="336">
        <v>1</v>
      </c>
      <c r="D97" s="337">
        <v>1</v>
      </c>
      <c r="E97" s="337"/>
      <c r="F97" s="372"/>
      <c r="G97" s="338" t="s">
        <v>67</v>
      </c>
      <c r="H97" s="324">
        <v>63</v>
      </c>
      <c r="I97" s="325">
        <f t="shared" si="5"/>
        <v>0</v>
      </c>
      <c r="J97" s="367">
        <f t="shared" si="5"/>
        <v>0</v>
      </c>
      <c r="K97" s="326">
        <f t="shared" si="5"/>
        <v>0</v>
      </c>
      <c r="L97" s="326">
        <f t="shared" si="5"/>
        <v>0</v>
      </c>
    </row>
    <row r="98" spans="1:13" hidden="1">
      <c r="A98" s="336">
        <v>2</v>
      </c>
      <c r="B98" s="337">
        <v>5</v>
      </c>
      <c r="C98" s="336">
        <v>1</v>
      </c>
      <c r="D98" s="337">
        <v>1</v>
      </c>
      <c r="E98" s="337">
        <v>1</v>
      </c>
      <c r="F98" s="372"/>
      <c r="G98" s="338" t="s">
        <v>67</v>
      </c>
      <c r="H98" s="324">
        <v>64</v>
      </c>
      <c r="I98" s="325">
        <f>SUM(I99:I100)</f>
        <v>0</v>
      </c>
      <c r="J98" s="367">
        <f>SUM(J99:J100)</f>
        <v>0</v>
      </c>
      <c r="K98" s="326">
        <f>SUM(K99:K100)</f>
        <v>0</v>
      </c>
      <c r="L98" s="326">
        <f>SUM(L99:L100)</f>
        <v>0</v>
      </c>
    </row>
    <row r="99" spans="1:13" ht="25.5" hidden="1" customHeight="1">
      <c r="A99" s="336">
        <v>2</v>
      </c>
      <c r="B99" s="337">
        <v>5</v>
      </c>
      <c r="C99" s="336">
        <v>1</v>
      </c>
      <c r="D99" s="337">
        <v>1</v>
      </c>
      <c r="E99" s="337">
        <v>1</v>
      </c>
      <c r="F99" s="372">
        <v>1</v>
      </c>
      <c r="G99" s="338" t="s">
        <v>68</v>
      </c>
      <c r="H99" s="324">
        <v>65</v>
      </c>
      <c r="I99" s="344">
        <v>0</v>
      </c>
      <c r="J99" s="344">
        <v>0</v>
      </c>
      <c r="K99" s="344">
        <v>0</v>
      </c>
      <c r="L99" s="344">
        <v>0</v>
      </c>
      <c r="M99" s="43"/>
    </row>
    <row r="100" spans="1:13" ht="15.75" hidden="1" customHeight="1">
      <c r="A100" s="336">
        <v>2</v>
      </c>
      <c r="B100" s="337">
        <v>5</v>
      </c>
      <c r="C100" s="336">
        <v>1</v>
      </c>
      <c r="D100" s="337">
        <v>1</v>
      </c>
      <c r="E100" s="337">
        <v>1</v>
      </c>
      <c r="F100" s="372">
        <v>2</v>
      </c>
      <c r="G100" s="338" t="s">
        <v>69</v>
      </c>
      <c r="H100" s="324">
        <v>66</v>
      </c>
      <c r="I100" s="344">
        <v>0</v>
      </c>
      <c r="J100" s="344">
        <v>0</v>
      </c>
      <c r="K100" s="344">
        <v>0</v>
      </c>
      <c r="L100" s="344">
        <v>0</v>
      </c>
      <c r="M100" s="43"/>
    </row>
    <row r="101" spans="1:13" ht="12" hidden="1" customHeight="1">
      <c r="A101" s="336">
        <v>2</v>
      </c>
      <c r="B101" s="337">
        <v>5</v>
      </c>
      <c r="C101" s="336">
        <v>2</v>
      </c>
      <c r="D101" s="337"/>
      <c r="E101" s="337"/>
      <c r="F101" s="372"/>
      <c r="G101" s="338" t="s">
        <v>70</v>
      </c>
      <c r="H101" s="324">
        <v>67</v>
      </c>
      <c r="I101" s="325">
        <f t="shared" ref="I101:L102" si="6">I102</f>
        <v>0</v>
      </c>
      <c r="J101" s="367">
        <f t="shared" si="6"/>
        <v>0</v>
      </c>
      <c r="K101" s="326">
        <f t="shared" si="6"/>
        <v>0</v>
      </c>
      <c r="L101" s="325">
        <f t="shared" si="6"/>
        <v>0</v>
      </c>
      <c r="M101" s="43"/>
    </row>
    <row r="102" spans="1:13" ht="15.75" hidden="1" customHeight="1">
      <c r="A102" s="340">
        <v>2</v>
      </c>
      <c r="B102" s="336">
        <v>5</v>
      </c>
      <c r="C102" s="337">
        <v>2</v>
      </c>
      <c r="D102" s="338">
        <v>1</v>
      </c>
      <c r="E102" s="336"/>
      <c r="F102" s="372"/>
      <c r="G102" s="338" t="s">
        <v>70</v>
      </c>
      <c r="H102" s="324">
        <v>68</v>
      </c>
      <c r="I102" s="325">
        <f t="shared" si="6"/>
        <v>0</v>
      </c>
      <c r="J102" s="367">
        <f t="shared" si="6"/>
        <v>0</v>
      </c>
      <c r="K102" s="326">
        <f t="shared" si="6"/>
        <v>0</v>
      </c>
      <c r="L102" s="325">
        <f t="shared" si="6"/>
        <v>0</v>
      </c>
      <c r="M102" s="43"/>
    </row>
    <row r="103" spans="1:13" ht="15" hidden="1" customHeight="1">
      <c r="A103" s="340">
        <v>2</v>
      </c>
      <c r="B103" s="336">
        <v>5</v>
      </c>
      <c r="C103" s="337">
        <v>2</v>
      </c>
      <c r="D103" s="338">
        <v>1</v>
      </c>
      <c r="E103" s="336">
        <v>1</v>
      </c>
      <c r="F103" s="372"/>
      <c r="G103" s="338" t="s">
        <v>70</v>
      </c>
      <c r="H103" s="324">
        <v>69</v>
      </c>
      <c r="I103" s="325">
        <f>SUM(I104:I105)</f>
        <v>0</v>
      </c>
      <c r="J103" s="367">
        <f>SUM(J104:J105)</f>
        <v>0</v>
      </c>
      <c r="K103" s="326">
        <f>SUM(K104:K105)</f>
        <v>0</v>
      </c>
      <c r="L103" s="325">
        <f>SUM(L104:L105)</f>
        <v>0</v>
      </c>
      <c r="M103" s="43"/>
    </row>
    <row r="104" spans="1:13" ht="25.5" hidden="1" customHeight="1">
      <c r="A104" s="340">
        <v>2</v>
      </c>
      <c r="B104" s="336">
        <v>5</v>
      </c>
      <c r="C104" s="337">
        <v>2</v>
      </c>
      <c r="D104" s="338">
        <v>1</v>
      </c>
      <c r="E104" s="336">
        <v>1</v>
      </c>
      <c r="F104" s="372">
        <v>1</v>
      </c>
      <c r="G104" s="338" t="s">
        <v>71</v>
      </c>
      <c r="H104" s="324">
        <v>70</v>
      </c>
      <c r="I104" s="344">
        <v>0</v>
      </c>
      <c r="J104" s="344">
        <v>0</v>
      </c>
      <c r="K104" s="344">
        <v>0</v>
      </c>
      <c r="L104" s="344">
        <v>0</v>
      </c>
      <c r="M104" s="43"/>
    </row>
    <row r="105" spans="1:13" ht="25.5" hidden="1" customHeight="1">
      <c r="A105" s="340">
        <v>2</v>
      </c>
      <c r="B105" s="336">
        <v>5</v>
      </c>
      <c r="C105" s="337">
        <v>2</v>
      </c>
      <c r="D105" s="338">
        <v>1</v>
      </c>
      <c r="E105" s="336">
        <v>1</v>
      </c>
      <c r="F105" s="372">
        <v>2</v>
      </c>
      <c r="G105" s="338" t="s">
        <v>72</v>
      </c>
      <c r="H105" s="324">
        <v>71</v>
      </c>
      <c r="I105" s="344">
        <v>0</v>
      </c>
      <c r="J105" s="344">
        <v>0</v>
      </c>
      <c r="K105" s="344">
        <v>0</v>
      </c>
      <c r="L105" s="344">
        <v>0</v>
      </c>
      <c r="M105" s="43"/>
    </row>
    <row r="106" spans="1:13" ht="28.5" hidden="1" customHeight="1">
      <c r="A106" s="340">
        <v>2</v>
      </c>
      <c r="B106" s="336">
        <v>5</v>
      </c>
      <c r="C106" s="337">
        <v>3</v>
      </c>
      <c r="D106" s="338"/>
      <c r="E106" s="336"/>
      <c r="F106" s="372"/>
      <c r="G106" s="338" t="s">
        <v>73</v>
      </c>
      <c r="H106" s="324">
        <v>72</v>
      </c>
      <c r="I106" s="325">
        <f>I107+I111</f>
        <v>0</v>
      </c>
      <c r="J106" s="325">
        <f>J107+J111</f>
        <v>0</v>
      </c>
      <c r="K106" s="325">
        <f>K107+K111</f>
        <v>0</v>
      </c>
      <c r="L106" s="325">
        <f>L107+L111</f>
        <v>0</v>
      </c>
      <c r="M106" s="43"/>
    </row>
    <row r="107" spans="1:13" ht="27" hidden="1" customHeight="1">
      <c r="A107" s="340">
        <v>2</v>
      </c>
      <c r="B107" s="336">
        <v>5</v>
      </c>
      <c r="C107" s="337">
        <v>3</v>
      </c>
      <c r="D107" s="338">
        <v>1</v>
      </c>
      <c r="E107" s="336"/>
      <c r="F107" s="372"/>
      <c r="G107" s="338" t="s">
        <v>74</v>
      </c>
      <c r="H107" s="324">
        <v>73</v>
      </c>
      <c r="I107" s="325">
        <f>I108</f>
        <v>0</v>
      </c>
      <c r="J107" s="367">
        <f>J108</f>
        <v>0</v>
      </c>
      <c r="K107" s="326">
        <f>K108</f>
        <v>0</v>
      </c>
      <c r="L107" s="325">
        <f>L108</f>
        <v>0</v>
      </c>
      <c r="M107" s="43"/>
    </row>
    <row r="108" spans="1:13" ht="30" hidden="1" customHeight="1">
      <c r="A108" s="349">
        <v>2</v>
      </c>
      <c r="B108" s="350">
        <v>5</v>
      </c>
      <c r="C108" s="351">
        <v>3</v>
      </c>
      <c r="D108" s="352">
        <v>1</v>
      </c>
      <c r="E108" s="350">
        <v>1</v>
      </c>
      <c r="F108" s="375"/>
      <c r="G108" s="352" t="s">
        <v>74</v>
      </c>
      <c r="H108" s="324">
        <v>74</v>
      </c>
      <c r="I108" s="335">
        <f>SUM(I109:I110)</f>
        <v>0</v>
      </c>
      <c r="J108" s="370">
        <f>SUM(J109:J110)</f>
        <v>0</v>
      </c>
      <c r="K108" s="334">
        <f>SUM(K109:K110)</f>
        <v>0</v>
      </c>
      <c r="L108" s="335">
        <f>SUM(L109:L110)</f>
        <v>0</v>
      </c>
      <c r="M108" s="43"/>
    </row>
    <row r="109" spans="1:13" ht="26.25" hidden="1" customHeight="1">
      <c r="A109" s="340">
        <v>2</v>
      </c>
      <c r="B109" s="336">
        <v>5</v>
      </c>
      <c r="C109" s="337">
        <v>3</v>
      </c>
      <c r="D109" s="338">
        <v>1</v>
      </c>
      <c r="E109" s="336">
        <v>1</v>
      </c>
      <c r="F109" s="372">
        <v>1</v>
      </c>
      <c r="G109" s="338" t="s">
        <v>74</v>
      </c>
      <c r="H109" s="324">
        <v>75</v>
      </c>
      <c r="I109" s="344">
        <v>0</v>
      </c>
      <c r="J109" s="344">
        <v>0</v>
      </c>
      <c r="K109" s="344">
        <v>0</v>
      </c>
      <c r="L109" s="344">
        <v>0</v>
      </c>
      <c r="M109" s="43"/>
    </row>
    <row r="110" spans="1:13" ht="26.25" hidden="1" customHeight="1">
      <c r="A110" s="349">
        <v>2</v>
      </c>
      <c r="B110" s="350">
        <v>5</v>
      </c>
      <c r="C110" s="351">
        <v>3</v>
      </c>
      <c r="D110" s="352">
        <v>1</v>
      </c>
      <c r="E110" s="350">
        <v>1</v>
      </c>
      <c r="F110" s="375">
        <v>2</v>
      </c>
      <c r="G110" s="352" t="s">
        <v>75</v>
      </c>
      <c r="H110" s="324">
        <v>76</v>
      </c>
      <c r="I110" s="344">
        <v>0</v>
      </c>
      <c r="J110" s="344">
        <v>0</v>
      </c>
      <c r="K110" s="344">
        <v>0</v>
      </c>
      <c r="L110" s="344">
        <v>0</v>
      </c>
      <c r="M110" s="43"/>
    </row>
    <row r="111" spans="1:13" ht="27.75" hidden="1" customHeight="1">
      <c r="A111" s="349">
        <v>2</v>
      </c>
      <c r="B111" s="350">
        <v>5</v>
      </c>
      <c r="C111" s="351">
        <v>3</v>
      </c>
      <c r="D111" s="352">
        <v>2</v>
      </c>
      <c r="E111" s="350"/>
      <c r="F111" s="375"/>
      <c r="G111" s="352" t="s">
        <v>76</v>
      </c>
      <c r="H111" s="324">
        <v>77</v>
      </c>
      <c r="I111" s="335">
        <f>I112</f>
        <v>0</v>
      </c>
      <c r="J111" s="335">
        <f>J112</f>
        <v>0</v>
      </c>
      <c r="K111" s="335">
        <f>K112</f>
        <v>0</v>
      </c>
      <c r="L111" s="335">
        <f>L112</f>
        <v>0</v>
      </c>
      <c r="M111" s="43"/>
    </row>
    <row r="112" spans="1:13" ht="25.5" hidden="1" customHeight="1">
      <c r="A112" s="349">
        <v>2</v>
      </c>
      <c r="B112" s="350">
        <v>5</v>
      </c>
      <c r="C112" s="351">
        <v>3</v>
      </c>
      <c r="D112" s="352">
        <v>2</v>
      </c>
      <c r="E112" s="350">
        <v>1</v>
      </c>
      <c r="F112" s="375"/>
      <c r="G112" s="352" t="s">
        <v>76</v>
      </c>
      <c r="H112" s="324">
        <v>78</v>
      </c>
      <c r="I112" s="335">
        <f>SUM(I113:I114)</f>
        <v>0</v>
      </c>
      <c r="J112" s="335">
        <f>SUM(J113:J114)</f>
        <v>0</v>
      </c>
      <c r="K112" s="335">
        <f>SUM(K113:K114)</f>
        <v>0</v>
      </c>
      <c r="L112" s="335">
        <f>SUM(L113:L114)</f>
        <v>0</v>
      </c>
      <c r="M112" s="43"/>
    </row>
    <row r="113" spans="1:13" ht="30" hidden="1" customHeight="1">
      <c r="A113" s="349">
        <v>2</v>
      </c>
      <c r="B113" s="350">
        <v>5</v>
      </c>
      <c r="C113" s="351">
        <v>3</v>
      </c>
      <c r="D113" s="352">
        <v>2</v>
      </c>
      <c r="E113" s="350">
        <v>1</v>
      </c>
      <c r="F113" s="375">
        <v>1</v>
      </c>
      <c r="G113" s="352" t="s">
        <v>76</v>
      </c>
      <c r="H113" s="324">
        <v>79</v>
      </c>
      <c r="I113" s="344">
        <v>0</v>
      </c>
      <c r="J113" s="344">
        <v>0</v>
      </c>
      <c r="K113" s="344">
        <v>0</v>
      </c>
      <c r="L113" s="344">
        <v>0</v>
      </c>
      <c r="M113" s="43"/>
    </row>
    <row r="114" spans="1:13" ht="18" hidden="1" customHeight="1">
      <c r="A114" s="349">
        <v>2</v>
      </c>
      <c r="B114" s="350">
        <v>5</v>
      </c>
      <c r="C114" s="351">
        <v>3</v>
      </c>
      <c r="D114" s="352">
        <v>2</v>
      </c>
      <c r="E114" s="350">
        <v>1</v>
      </c>
      <c r="F114" s="375">
        <v>2</v>
      </c>
      <c r="G114" s="352" t="s">
        <v>77</v>
      </c>
      <c r="H114" s="324">
        <v>80</v>
      </c>
      <c r="I114" s="344">
        <v>0</v>
      </c>
      <c r="J114" s="344">
        <v>0</v>
      </c>
      <c r="K114" s="344">
        <v>0</v>
      </c>
      <c r="L114" s="344">
        <v>0</v>
      </c>
      <c r="M114" s="43"/>
    </row>
    <row r="115" spans="1:13" ht="16.5" hidden="1" customHeight="1">
      <c r="A115" s="371">
        <v>2</v>
      </c>
      <c r="B115" s="320">
        <v>6</v>
      </c>
      <c r="C115" s="321"/>
      <c r="D115" s="322"/>
      <c r="E115" s="320"/>
      <c r="F115" s="373"/>
      <c r="G115" s="376" t="s">
        <v>78</v>
      </c>
      <c r="H115" s="324">
        <v>81</v>
      </c>
      <c r="I115" s="325">
        <f>SUM(I116+I121+I125+I129+I133+I137)</f>
        <v>0</v>
      </c>
      <c r="J115" s="325">
        <f>SUM(J116+J121+J125+J129+J133+J137)</f>
        <v>0</v>
      </c>
      <c r="K115" s="325">
        <f>SUM(K116+K121+K125+K129+K133+K137)</f>
        <v>0</v>
      </c>
      <c r="L115" s="325">
        <f>SUM(L116+L121+L125+L129+L133+L137)</f>
        <v>0</v>
      </c>
      <c r="M115" s="43"/>
    </row>
    <row r="116" spans="1:13" ht="14.25" hidden="1" customHeight="1">
      <c r="A116" s="349">
        <v>2</v>
      </c>
      <c r="B116" s="350">
        <v>6</v>
      </c>
      <c r="C116" s="351">
        <v>1</v>
      </c>
      <c r="D116" s="352"/>
      <c r="E116" s="350"/>
      <c r="F116" s="375"/>
      <c r="G116" s="352" t="s">
        <v>79</v>
      </c>
      <c r="H116" s="324">
        <v>82</v>
      </c>
      <c r="I116" s="335">
        <f t="shared" ref="I116:L117" si="7">I117</f>
        <v>0</v>
      </c>
      <c r="J116" s="370">
        <f t="shared" si="7"/>
        <v>0</v>
      </c>
      <c r="K116" s="334">
        <f t="shared" si="7"/>
        <v>0</v>
      </c>
      <c r="L116" s="335">
        <f t="shared" si="7"/>
        <v>0</v>
      </c>
      <c r="M116" s="43"/>
    </row>
    <row r="117" spans="1:13" ht="14.25" hidden="1" customHeight="1">
      <c r="A117" s="340">
        <v>2</v>
      </c>
      <c r="B117" s="336">
        <v>6</v>
      </c>
      <c r="C117" s="337">
        <v>1</v>
      </c>
      <c r="D117" s="338">
        <v>1</v>
      </c>
      <c r="E117" s="336"/>
      <c r="F117" s="372"/>
      <c r="G117" s="338" t="s">
        <v>79</v>
      </c>
      <c r="H117" s="324">
        <v>83</v>
      </c>
      <c r="I117" s="325">
        <f t="shared" si="7"/>
        <v>0</v>
      </c>
      <c r="J117" s="367">
        <f t="shared" si="7"/>
        <v>0</v>
      </c>
      <c r="K117" s="326">
        <f t="shared" si="7"/>
        <v>0</v>
      </c>
      <c r="L117" s="325">
        <f t="shared" si="7"/>
        <v>0</v>
      </c>
      <c r="M117" s="43"/>
    </row>
    <row r="118" spans="1:13" hidden="1">
      <c r="A118" s="340">
        <v>2</v>
      </c>
      <c r="B118" s="336">
        <v>6</v>
      </c>
      <c r="C118" s="337">
        <v>1</v>
      </c>
      <c r="D118" s="338">
        <v>1</v>
      </c>
      <c r="E118" s="336">
        <v>1</v>
      </c>
      <c r="F118" s="372"/>
      <c r="G118" s="338" t="s">
        <v>79</v>
      </c>
      <c r="H118" s="324">
        <v>84</v>
      </c>
      <c r="I118" s="325">
        <f>SUM(I119:I120)</f>
        <v>0</v>
      </c>
      <c r="J118" s="367">
        <f>SUM(J119:J120)</f>
        <v>0</v>
      </c>
      <c r="K118" s="326">
        <f>SUM(K119:K120)</f>
        <v>0</v>
      </c>
      <c r="L118" s="325">
        <f>SUM(L119:L120)</f>
        <v>0</v>
      </c>
    </row>
    <row r="119" spans="1:13" ht="13.5" hidden="1" customHeight="1">
      <c r="A119" s="340">
        <v>2</v>
      </c>
      <c r="B119" s="336">
        <v>6</v>
      </c>
      <c r="C119" s="337">
        <v>1</v>
      </c>
      <c r="D119" s="338">
        <v>1</v>
      </c>
      <c r="E119" s="336">
        <v>1</v>
      </c>
      <c r="F119" s="372">
        <v>1</v>
      </c>
      <c r="G119" s="338" t="s">
        <v>80</v>
      </c>
      <c r="H119" s="324">
        <v>85</v>
      </c>
      <c r="I119" s="344">
        <v>0</v>
      </c>
      <c r="J119" s="344">
        <v>0</v>
      </c>
      <c r="K119" s="344">
        <v>0</v>
      </c>
      <c r="L119" s="344">
        <v>0</v>
      </c>
      <c r="M119" s="43"/>
    </row>
    <row r="120" spans="1:13" hidden="1">
      <c r="A120" s="357">
        <v>2</v>
      </c>
      <c r="B120" s="331">
        <v>6</v>
      </c>
      <c r="C120" s="329">
        <v>1</v>
      </c>
      <c r="D120" s="330">
        <v>1</v>
      </c>
      <c r="E120" s="331">
        <v>1</v>
      </c>
      <c r="F120" s="374">
        <v>2</v>
      </c>
      <c r="G120" s="330" t="s">
        <v>81</v>
      </c>
      <c r="H120" s="324">
        <v>86</v>
      </c>
      <c r="I120" s="342">
        <v>0</v>
      </c>
      <c r="J120" s="342">
        <v>0</v>
      </c>
      <c r="K120" s="342">
        <v>0</v>
      </c>
      <c r="L120" s="342">
        <v>0</v>
      </c>
    </row>
    <row r="121" spans="1:13" ht="25.5" hidden="1" customHeight="1">
      <c r="A121" s="340">
        <v>2</v>
      </c>
      <c r="B121" s="336">
        <v>6</v>
      </c>
      <c r="C121" s="337">
        <v>2</v>
      </c>
      <c r="D121" s="338"/>
      <c r="E121" s="336"/>
      <c r="F121" s="372"/>
      <c r="G121" s="338" t="s">
        <v>82</v>
      </c>
      <c r="H121" s="324">
        <v>87</v>
      </c>
      <c r="I121" s="325">
        <f t="shared" ref="I121:L123" si="8">I122</f>
        <v>0</v>
      </c>
      <c r="J121" s="367">
        <f t="shared" si="8"/>
        <v>0</v>
      </c>
      <c r="K121" s="326">
        <f t="shared" si="8"/>
        <v>0</v>
      </c>
      <c r="L121" s="325">
        <f t="shared" si="8"/>
        <v>0</v>
      </c>
      <c r="M121" s="43"/>
    </row>
    <row r="122" spans="1:13" ht="14.25" hidden="1" customHeight="1">
      <c r="A122" s="340">
        <v>2</v>
      </c>
      <c r="B122" s="336">
        <v>6</v>
      </c>
      <c r="C122" s="337">
        <v>2</v>
      </c>
      <c r="D122" s="338">
        <v>1</v>
      </c>
      <c r="E122" s="336"/>
      <c r="F122" s="372"/>
      <c r="G122" s="338" t="s">
        <v>82</v>
      </c>
      <c r="H122" s="324">
        <v>88</v>
      </c>
      <c r="I122" s="325">
        <f t="shared" si="8"/>
        <v>0</v>
      </c>
      <c r="J122" s="367">
        <f t="shared" si="8"/>
        <v>0</v>
      </c>
      <c r="K122" s="326">
        <f t="shared" si="8"/>
        <v>0</v>
      </c>
      <c r="L122" s="325">
        <f t="shared" si="8"/>
        <v>0</v>
      </c>
      <c r="M122" s="43"/>
    </row>
    <row r="123" spans="1:13" ht="14.25" hidden="1" customHeight="1">
      <c r="A123" s="340">
        <v>2</v>
      </c>
      <c r="B123" s="336">
        <v>6</v>
      </c>
      <c r="C123" s="337">
        <v>2</v>
      </c>
      <c r="D123" s="338">
        <v>1</v>
      </c>
      <c r="E123" s="336">
        <v>1</v>
      </c>
      <c r="F123" s="372"/>
      <c r="G123" s="338" t="s">
        <v>82</v>
      </c>
      <c r="H123" s="324">
        <v>89</v>
      </c>
      <c r="I123" s="377">
        <f t="shared" si="8"/>
        <v>0</v>
      </c>
      <c r="J123" s="378">
        <f t="shared" si="8"/>
        <v>0</v>
      </c>
      <c r="K123" s="379">
        <f t="shared" si="8"/>
        <v>0</v>
      </c>
      <c r="L123" s="377">
        <f t="shared" si="8"/>
        <v>0</v>
      </c>
      <c r="M123" s="43"/>
    </row>
    <row r="124" spans="1:13" ht="25.5" hidden="1" customHeight="1">
      <c r="A124" s="340">
        <v>2</v>
      </c>
      <c r="B124" s="336">
        <v>6</v>
      </c>
      <c r="C124" s="337">
        <v>2</v>
      </c>
      <c r="D124" s="338">
        <v>1</v>
      </c>
      <c r="E124" s="336">
        <v>1</v>
      </c>
      <c r="F124" s="372">
        <v>1</v>
      </c>
      <c r="G124" s="338" t="s">
        <v>82</v>
      </c>
      <c r="H124" s="324">
        <v>90</v>
      </c>
      <c r="I124" s="344">
        <v>0</v>
      </c>
      <c r="J124" s="344">
        <v>0</v>
      </c>
      <c r="K124" s="344">
        <v>0</v>
      </c>
      <c r="L124" s="344">
        <v>0</v>
      </c>
      <c r="M124" s="43"/>
    </row>
    <row r="125" spans="1:13" ht="26.25" hidden="1" customHeight="1">
      <c r="A125" s="357">
        <v>2</v>
      </c>
      <c r="B125" s="331">
        <v>6</v>
      </c>
      <c r="C125" s="329">
        <v>3</v>
      </c>
      <c r="D125" s="330"/>
      <c r="E125" s="331"/>
      <c r="F125" s="374"/>
      <c r="G125" s="330" t="s">
        <v>83</v>
      </c>
      <c r="H125" s="324">
        <v>91</v>
      </c>
      <c r="I125" s="347">
        <f t="shared" ref="I125:L127" si="9">I126</f>
        <v>0</v>
      </c>
      <c r="J125" s="369">
        <f t="shared" si="9"/>
        <v>0</v>
      </c>
      <c r="K125" s="348">
        <f t="shared" si="9"/>
        <v>0</v>
      </c>
      <c r="L125" s="347">
        <f t="shared" si="9"/>
        <v>0</v>
      </c>
      <c r="M125" s="43"/>
    </row>
    <row r="126" spans="1:13" ht="25.5" hidden="1" customHeight="1">
      <c r="A126" s="340">
        <v>2</v>
      </c>
      <c r="B126" s="336">
        <v>6</v>
      </c>
      <c r="C126" s="337">
        <v>3</v>
      </c>
      <c r="D126" s="338">
        <v>1</v>
      </c>
      <c r="E126" s="336"/>
      <c r="F126" s="372"/>
      <c r="G126" s="338" t="s">
        <v>83</v>
      </c>
      <c r="H126" s="324">
        <v>92</v>
      </c>
      <c r="I126" s="325">
        <f t="shared" si="9"/>
        <v>0</v>
      </c>
      <c r="J126" s="367">
        <f t="shared" si="9"/>
        <v>0</v>
      </c>
      <c r="K126" s="326">
        <f t="shared" si="9"/>
        <v>0</v>
      </c>
      <c r="L126" s="325">
        <f t="shared" si="9"/>
        <v>0</v>
      </c>
      <c r="M126" s="43"/>
    </row>
    <row r="127" spans="1:13" ht="26.25" hidden="1" customHeight="1">
      <c r="A127" s="340">
        <v>2</v>
      </c>
      <c r="B127" s="336">
        <v>6</v>
      </c>
      <c r="C127" s="337">
        <v>3</v>
      </c>
      <c r="D127" s="338">
        <v>1</v>
      </c>
      <c r="E127" s="336">
        <v>1</v>
      </c>
      <c r="F127" s="372"/>
      <c r="G127" s="338" t="s">
        <v>83</v>
      </c>
      <c r="H127" s="324">
        <v>93</v>
      </c>
      <c r="I127" s="325">
        <f t="shared" si="9"/>
        <v>0</v>
      </c>
      <c r="J127" s="367">
        <f t="shared" si="9"/>
        <v>0</v>
      </c>
      <c r="K127" s="326">
        <f t="shared" si="9"/>
        <v>0</v>
      </c>
      <c r="L127" s="325">
        <f t="shared" si="9"/>
        <v>0</v>
      </c>
      <c r="M127" s="43"/>
    </row>
    <row r="128" spans="1:13" ht="27" hidden="1" customHeight="1">
      <c r="A128" s="340">
        <v>2</v>
      </c>
      <c r="B128" s="336">
        <v>6</v>
      </c>
      <c r="C128" s="337">
        <v>3</v>
      </c>
      <c r="D128" s="338">
        <v>1</v>
      </c>
      <c r="E128" s="336">
        <v>1</v>
      </c>
      <c r="F128" s="372">
        <v>1</v>
      </c>
      <c r="G128" s="338" t="s">
        <v>83</v>
      </c>
      <c r="H128" s="324">
        <v>94</v>
      </c>
      <c r="I128" s="344">
        <v>0</v>
      </c>
      <c r="J128" s="344">
        <v>0</v>
      </c>
      <c r="K128" s="344">
        <v>0</v>
      </c>
      <c r="L128" s="344">
        <v>0</v>
      </c>
      <c r="M128" s="43"/>
    </row>
    <row r="129" spans="1:13" ht="25.5" hidden="1" customHeight="1">
      <c r="A129" s="357">
        <v>2</v>
      </c>
      <c r="B129" s="331">
        <v>6</v>
      </c>
      <c r="C129" s="329">
        <v>4</v>
      </c>
      <c r="D129" s="330"/>
      <c r="E129" s="331"/>
      <c r="F129" s="374"/>
      <c r="G129" s="330" t="s">
        <v>84</v>
      </c>
      <c r="H129" s="324">
        <v>95</v>
      </c>
      <c r="I129" s="347">
        <f t="shared" ref="I129:L131" si="10">I130</f>
        <v>0</v>
      </c>
      <c r="J129" s="369">
        <f t="shared" si="10"/>
        <v>0</v>
      </c>
      <c r="K129" s="348">
        <f t="shared" si="10"/>
        <v>0</v>
      </c>
      <c r="L129" s="347">
        <f t="shared" si="10"/>
        <v>0</v>
      </c>
      <c r="M129" s="43"/>
    </row>
    <row r="130" spans="1:13" ht="27" hidden="1" customHeight="1">
      <c r="A130" s="340">
        <v>2</v>
      </c>
      <c r="B130" s="336">
        <v>6</v>
      </c>
      <c r="C130" s="337">
        <v>4</v>
      </c>
      <c r="D130" s="338">
        <v>1</v>
      </c>
      <c r="E130" s="336"/>
      <c r="F130" s="372"/>
      <c r="G130" s="338" t="s">
        <v>84</v>
      </c>
      <c r="H130" s="324">
        <v>96</v>
      </c>
      <c r="I130" s="325">
        <f t="shared" si="10"/>
        <v>0</v>
      </c>
      <c r="J130" s="367">
        <f t="shared" si="10"/>
        <v>0</v>
      </c>
      <c r="K130" s="326">
        <f t="shared" si="10"/>
        <v>0</v>
      </c>
      <c r="L130" s="325">
        <f t="shared" si="10"/>
        <v>0</v>
      </c>
      <c r="M130" s="43"/>
    </row>
    <row r="131" spans="1:13" ht="27" hidden="1" customHeight="1">
      <c r="A131" s="340">
        <v>2</v>
      </c>
      <c r="B131" s="336">
        <v>6</v>
      </c>
      <c r="C131" s="337">
        <v>4</v>
      </c>
      <c r="D131" s="338">
        <v>1</v>
      </c>
      <c r="E131" s="336">
        <v>1</v>
      </c>
      <c r="F131" s="372"/>
      <c r="G131" s="338" t="s">
        <v>84</v>
      </c>
      <c r="H131" s="324">
        <v>97</v>
      </c>
      <c r="I131" s="325">
        <f t="shared" si="10"/>
        <v>0</v>
      </c>
      <c r="J131" s="367">
        <f t="shared" si="10"/>
        <v>0</v>
      </c>
      <c r="K131" s="326">
        <f t="shared" si="10"/>
        <v>0</v>
      </c>
      <c r="L131" s="325">
        <f t="shared" si="10"/>
        <v>0</v>
      </c>
      <c r="M131" s="43"/>
    </row>
    <row r="132" spans="1:13" ht="27.75" hidden="1" customHeight="1">
      <c r="A132" s="340">
        <v>2</v>
      </c>
      <c r="B132" s="336">
        <v>6</v>
      </c>
      <c r="C132" s="337">
        <v>4</v>
      </c>
      <c r="D132" s="338">
        <v>1</v>
      </c>
      <c r="E132" s="336">
        <v>1</v>
      </c>
      <c r="F132" s="372">
        <v>1</v>
      </c>
      <c r="G132" s="338" t="s">
        <v>84</v>
      </c>
      <c r="H132" s="324">
        <v>98</v>
      </c>
      <c r="I132" s="344">
        <v>0</v>
      </c>
      <c r="J132" s="344">
        <v>0</v>
      </c>
      <c r="K132" s="344">
        <v>0</v>
      </c>
      <c r="L132" s="344">
        <v>0</v>
      </c>
      <c r="M132" s="43"/>
    </row>
    <row r="133" spans="1:13" ht="27" hidden="1" customHeight="1">
      <c r="A133" s="349">
        <v>2</v>
      </c>
      <c r="B133" s="358">
        <v>6</v>
      </c>
      <c r="C133" s="359">
        <v>5</v>
      </c>
      <c r="D133" s="361"/>
      <c r="E133" s="358"/>
      <c r="F133" s="380"/>
      <c r="G133" s="361" t="s">
        <v>85</v>
      </c>
      <c r="H133" s="324">
        <v>99</v>
      </c>
      <c r="I133" s="354">
        <f t="shared" ref="I133:L135" si="11">I134</f>
        <v>0</v>
      </c>
      <c r="J133" s="381">
        <f t="shared" si="11"/>
        <v>0</v>
      </c>
      <c r="K133" s="355">
        <f t="shared" si="11"/>
        <v>0</v>
      </c>
      <c r="L133" s="354">
        <f t="shared" si="11"/>
        <v>0</v>
      </c>
      <c r="M133" s="43"/>
    </row>
    <row r="134" spans="1:13" ht="29.25" hidden="1" customHeight="1">
      <c r="A134" s="340">
        <v>2</v>
      </c>
      <c r="B134" s="336">
        <v>6</v>
      </c>
      <c r="C134" s="337">
        <v>5</v>
      </c>
      <c r="D134" s="338">
        <v>1</v>
      </c>
      <c r="E134" s="336"/>
      <c r="F134" s="372"/>
      <c r="G134" s="361" t="s">
        <v>85</v>
      </c>
      <c r="H134" s="324">
        <v>100</v>
      </c>
      <c r="I134" s="325">
        <f t="shared" si="11"/>
        <v>0</v>
      </c>
      <c r="J134" s="367">
        <f t="shared" si="11"/>
        <v>0</v>
      </c>
      <c r="K134" s="326">
        <f t="shared" si="11"/>
        <v>0</v>
      </c>
      <c r="L134" s="325">
        <f t="shared" si="11"/>
        <v>0</v>
      </c>
      <c r="M134" s="43"/>
    </row>
    <row r="135" spans="1:13" ht="25.5" hidden="1" customHeight="1">
      <c r="A135" s="340">
        <v>2</v>
      </c>
      <c r="B135" s="336">
        <v>6</v>
      </c>
      <c r="C135" s="337">
        <v>5</v>
      </c>
      <c r="D135" s="338">
        <v>1</v>
      </c>
      <c r="E135" s="336">
        <v>1</v>
      </c>
      <c r="F135" s="372"/>
      <c r="G135" s="361" t="s">
        <v>85</v>
      </c>
      <c r="H135" s="324">
        <v>101</v>
      </c>
      <c r="I135" s="325">
        <f t="shared" si="11"/>
        <v>0</v>
      </c>
      <c r="J135" s="367">
        <f t="shared" si="11"/>
        <v>0</v>
      </c>
      <c r="K135" s="326">
        <f t="shared" si="11"/>
        <v>0</v>
      </c>
      <c r="L135" s="325">
        <f t="shared" si="11"/>
        <v>0</v>
      </c>
      <c r="M135" s="43"/>
    </row>
    <row r="136" spans="1:13" ht="27.75" hidden="1" customHeight="1">
      <c r="A136" s="336">
        <v>2</v>
      </c>
      <c r="B136" s="337">
        <v>6</v>
      </c>
      <c r="C136" s="336">
        <v>5</v>
      </c>
      <c r="D136" s="336">
        <v>1</v>
      </c>
      <c r="E136" s="338">
        <v>1</v>
      </c>
      <c r="F136" s="372">
        <v>1</v>
      </c>
      <c r="G136" s="336" t="s">
        <v>86</v>
      </c>
      <c r="H136" s="324">
        <v>102</v>
      </c>
      <c r="I136" s="344">
        <v>0</v>
      </c>
      <c r="J136" s="344">
        <v>0</v>
      </c>
      <c r="K136" s="344">
        <v>0</v>
      </c>
      <c r="L136" s="344">
        <v>0</v>
      </c>
      <c r="M136" s="43"/>
    </row>
    <row r="137" spans="1:13" ht="27.75" hidden="1" customHeight="1">
      <c r="A137" s="340">
        <v>2</v>
      </c>
      <c r="B137" s="337">
        <v>6</v>
      </c>
      <c r="C137" s="336">
        <v>6</v>
      </c>
      <c r="D137" s="337"/>
      <c r="E137" s="338"/>
      <c r="F137" s="339"/>
      <c r="G137" s="92" t="s">
        <v>87</v>
      </c>
      <c r="H137" s="324">
        <v>103</v>
      </c>
      <c r="I137" s="326">
        <f t="shared" ref="I137:L139" si="12">I138</f>
        <v>0</v>
      </c>
      <c r="J137" s="325">
        <f t="shared" si="12"/>
        <v>0</v>
      </c>
      <c r="K137" s="325">
        <f t="shared" si="12"/>
        <v>0</v>
      </c>
      <c r="L137" s="325">
        <f t="shared" si="12"/>
        <v>0</v>
      </c>
      <c r="M137" s="43"/>
    </row>
    <row r="138" spans="1:13" ht="27.75" hidden="1" customHeight="1">
      <c r="A138" s="340">
        <v>2</v>
      </c>
      <c r="B138" s="337">
        <v>6</v>
      </c>
      <c r="C138" s="336">
        <v>6</v>
      </c>
      <c r="D138" s="337">
        <v>1</v>
      </c>
      <c r="E138" s="338"/>
      <c r="F138" s="339"/>
      <c r="G138" s="92" t="s">
        <v>87</v>
      </c>
      <c r="H138" s="324">
        <v>104</v>
      </c>
      <c r="I138" s="325">
        <f t="shared" si="12"/>
        <v>0</v>
      </c>
      <c r="J138" s="325">
        <f t="shared" si="12"/>
        <v>0</v>
      </c>
      <c r="K138" s="325">
        <f t="shared" si="12"/>
        <v>0</v>
      </c>
      <c r="L138" s="325">
        <f t="shared" si="12"/>
        <v>0</v>
      </c>
      <c r="M138" s="43"/>
    </row>
    <row r="139" spans="1:13" ht="27.75" hidden="1" customHeight="1">
      <c r="A139" s="340">
        <v>2</v>
      </c>
      <c r="B139" s="337">
        <v>6</v>
      </c>
      <c r="C139" s="336">
        <v>6</v>
      </c>
      <c r="D139" s="337">
        <v>1</v>
      </c>
      <c r="E139" s="338">
        <v>1</v>
      </c>
      <c r="F139" s="339"/>
      <c r="G139" s="92" t="s">
        <v>87</v>
      </c>
      <c r="H139" s="324">
        <v>105</v>
      </c>
      <c r="I139" s="325">
        <f t="shared" si="12"/>
        <v>0</v>
      </c>
      <c r="J139" s="325">
        <f t="shared" si="12"/>
        <v>0</v>
      </c>
      <c r="K139" s="325">
        <f t="shared" si="12"/>
        <v>0</v>
      </c>
      <c r="L139" s="325">
        <f t="shared" si="12"/>
        <v>0</v>
      </c>
      <c r="M139" s="43"/>
    </row>
    <row r="140" spans="1:13" ht="27.75" hidden="1" customHeight="1">
      <c r="A140" s="340">
        <v>2</v>
      </c>
      <c r="B140" s="337">
        <v>6</v>
      </c>
      <c r="C140" s="336">
        <v>6</v>
      </c>
      <c r="D140" s="337">
        <v>1</v>
      </c>
      <c r="E140" s="338">
        <v>1</v>
      </c>
      <c r="F140" s="339">
        <v>1</v>
      </c>
      <c r="G140" s="85" t="s">
        <v>87</v>
      </c>
      <c r="H140" s="324">
        <v>106</v>
      </c>
      <c r="I140" s="344">
        <v>0</v>
      </c>
      <c r="J140" s="382">
        <v>0</v>
      </c>
      <c r="K140" s="344">
        <v>0</v>
      </c>
      <c r="L140" s="344">
        <v>0</v>
      </c>
      <c r="M140" s="43"/>
    </row>
    <row r="141" spans="1:13" ht="28.5" hidden="1" customHeight="1">
      <c r="A141" s="371">
        <v>2</v>
      </c>
      <c r="B141" s="320">
        <v>7</v>
      </c>
      <c r="C141" s="320"/>
      <c r="D141" s="321"/>
      <c r="E141" s="321"/>
      <c r="F141" s="323"/>
      <c r="G141" s="322" t="s">
        <v>88</v>
      </c>
      <c r="H141" s="324">
        <v>107</v>
      </c>
      <c r="I141" s="326">
        <f>SUM(I142+I147+I155)</f>
        <v>0</v>
      </c>
      <c r="J141" s="367">
        <f>SUM(J142+J147+J155)</f>
        <v>0</v>
      </c>
      <c r="K141" s="326">
        <f>SUM(K142+K147+K155)</f>
        <v>0</v>
      </c>
      <c r="L141" s="325">
        <f>SUM(L142+L147+L155)</f>
        <v>0</v>
      </c>
      <c r="M141" s="43"/>
    </row>
    <row r="142" spans="1:13" hidden="1">
      <c r="A142" s="340">
        <v>2</v>
      </c>
      <c r="B142" s="336">
        <v>7</v>
      </c>
      <c r="C142" s="336">
        <v>1</v>
      </c>
      <c r="D142" s="337"/>
      <c r="E142" s="337"/>
      <c r="F142" s="339"/>
      <c r="G142" s="338" t="s">
        <v>89</v>
      </c>
      <c r="H142" s="324">
        <v>108</v>
      </c>
      <c r="I142" s="326">
        <f t="shared" ref="I142:L143" si="13">I143</f>
        <v>0</v>
      </c>
      <c r="J142" s="367">
        <f t="shared" si="13"/>
        <v>0</v>
      </c>
      <c r="K142" s="326">
        <f t="shared" si="13"/>
        <v>0</v>
      </c>
      <c r="L142" s="325">
        <f t="shared" si="13"/>
        <v>0</v>
      </c>
    </row>
    <row r="143" spans="1:13" ht="24" hidden="1" customHeight="1">
      <c r="A143" s="340">
        <v>2</v>
      </c>
      <c r="B143" s="336">
        <v>7</v>
      </c>
      <c r="C143" s="336">
        <v>1</v>
      </c>
      <c r="D143" s="337">
        <v>1</v>
      </c>
      <c r="E143" s="337"/>
      <c r="F143" s="339"/>
      <c r="G143" s="338" t="s">
        <v>89</v>
      </c>
      <c r="H143" s="324">
        <v>109</v>
      </c>
      <c r="I143" s="326">
        <f t="shared" si="13"/>
        <v>0</v>
      </c>
      <c r="J143" s="367">
        <f t="shared" si="13"/>
        <v>0</v>
      </c>
      <c r="K143" s="326">
        <f t="shared" si="13"/>
        <v>0</v>
      </c>
      <c r="L143" s="325">
        <f t="shared" si="13"/>
        <v>0</v>
      </c>
      <c r="M143" s="43"/>
    </row>
    <row r="144" spans="1:13" ht="28.5" hidden="1" customHeight="1">
      <c r="A144" s="340">
        <v>2</v>
      </c>
      <c r="B144" s="336">
        <v>7</v>
      </c>
      <c r="C144" s="336">
        <v>1</v>
      </c>
      <c r="D144" s="337">
        <v>1</v>
      </c>
      <c r="E144" s="337">
        <v>1</v>
      </c>
      <c r="F144" s="339"/>
      <c r="G144" s="338" t="s">
        <v>89</v>
      </c>
      <c r="H144" s="324">
        <v>110</v>
      </c>
      <c r="I144" s="326">
        <f>SUM(I145:I146)</f>
        <v>0</v>
      </c>
      <c r="J144" s="367">
        <f>SUM(J145:J146)</f>
        <v>0</v>
      </c>
      <c r="K144" s="326">
        <f>SUM(K145:K146)</f>
        <v>0</v>
      </c>
      <c r="L144" s="325">
        <f>SUM(L145:L146)</f>
        <v>0</v>
      </c>
      <c r="M144" s="43"/>
    </row>
    <row r="145" spans="1:13" ht="26.25" hidden="1" customHeight="1">
      <c r="A145" s="357">
        <v>2</v>
      </c>
      <c r="B145" s="331">
        <v>7</v>
      </c>
      <c r="C145" s="357">
        <v>1</v>
      </c>
      <c r="D145" s="336">
        <v>1</v>
      </c>
      <c r="E145" s="329">
        <v>1</v>
      </c>
      <c r="F145" s="332">
        <v>1</v>
      </c>
      <c r="G145" s="330" t="s">
        <v>90</v>
      </c>
      <c r="H145" s="324">
        <v>111</v>
      </c>
      <c r="I145" s="383">
        <v>0</v>
      </c>
      <c r="J145" s="383">
        <v>0</v>
      </c>
      <c r="K145" s="383">
        <v>0</v>
      </c>
      <c r="L145" s="383">
        <v>0</v>
      </c>
      <c r="M145" s="43"/>
    </row>
    <row r="146" spans="1:13" ht="24" hidden="1" customHeight="1">
      <c r="A146" s="336">
        <v>2</v>
      </c>
      <c r="B146" s="336">
        <v>7</v>
      </c>
      <c r="C146" s="340">
        <v>1</v>
      </c>
      <c r="D146" s="336">
        <v>1</v>
      </c>
      <c r="E146" s="337">
        <v>1</v>
      </c>
      <c r="F146" s="339">
        <v>2</v>
      </c>
      <c r="G146" s="338" t="s">
        <v>91</v>
      </c>
      <c r="H146" s="324">
        <v>112</v>
      </c>
      <c r="I146" s="343">
        <v>0</v>
      </c>
      <c r="J146" s="343">
        <v>0</v>
      </c>
      <c r="K146" s="343">
        <v>0</v>
      </c>
      <c r="L146" s="343">
        <v>0</v>
      </c>
      <c r="M146" s="43"/>
    </row>
    <row r="147" spans="1:13" ht="25.5" hidden="1" customHeight="1">
      <c r="A147" s="349">
        <v>2</v>
      </c>
      <c r="B147" s="350">
        <v>7</v>
      </c>
      <c r="C147" s="349">
        <v>2</v>
      </c>
      <c r="D147" s="350"/>
      <c r="E147" s="351"/>
      <c r="F147" s="353"/>
      <c r="G147" s="352" t="s">
        <v>92</v>
      </c>
      <c r="H147" s="324">
        <v>113</v>
      </c>
      <c r="I147" s="334">
        <f t="shared" ref="I147:L148" si="14">I148</f>
        <v>0</v>
      </c>
      <c r="J147" s="370">
        <f t="shared" si="14"/>
        <v>0</v>
      </c>
      <c r="K147" s="334">
        <f t="shared" si="14"/>
        <v>0</v>
      </c>
      <c r="L147" s="335">
        <f t="shared" si="14"/>
        <v>0</v>
      </c>
      <c r="M147" s="43"/>
    </row>
    <row r="148" spans="1:13" ht="25.5" hidden="1" customHeight="1">
      <c r="A148" s="340">
        <v>2</v>
      </c>
      <c r="B148" s="336">
        <v>7</v>
      </c>
      <c r="C148" s="340">
        <v>2</v>
      </c>
      <c r="D148" s="336">
        <v>1</v>
      </c>
      <c r="E148" s="337"/>
      <c r="F148" s="339"/>
      <c r="G148" s="338" t="s">
        <v>93</v>
      </c>
      <c r="H148" s="324">
        <v>114</v>
      </c>
      <c r="I148" s="326">
        <f t="shared" si="14"/>
        <v>0</v>
      </c>
      <c r="J148" s="367">
        <f t="shared" si="14"/>
        <v>0</v>
      </c>
      <c r="K148" s="326">
        <f t="shared" si="14"/>
        <v>0</v>
      </c>
      <c r="L148" s="325">
        <f t="shared" si="14"/>
        <v>0</v>
      </c>
      <c r="M148" s="43"/>
    </row>
    <row r="149" spans="1:13" ht="25.5" hidden="1" customHeight="1">
      <c r="A149" s="340">
        <v>2</v>
      </c>
      <c r="B149" s="336">
        <v>7</v>
      </c>
      <c r="C149" s="340">
        <v>2</v>
      </c>
      <c r="D149" s="336">
        <v>1</v>
      </c>
      <c r="E149" s="337">
        <v>1</v>
      </c>
      <c r="F149" s="339"/>
      <c r="G149" s="338" t="s">
        <v>93</v>
      </c>
      <c r="H149" s="324">
        <v>115</v>
      </c>
      <c r="I149" s="326">
        <f>SUM(I150:I151)</f>
        <v>0</v>
      </c>
      <c r="J149" s="367">
        <f>SUM(J150:J151)</f>
        <v>0</v>
      </c>
      <c r="K149" s="326">
        <f>SUM(K150:K151)</f>
        <v>0</v>
      </c>
      <c r="L149" s="325">
        <f>SUM(L150:L151)</f>
        <v>0</v>
      </c>
      <c r="M149" s="43"/>
    </row>
    <row r="150" spans="1:13" ht="23.25" hidden="1" customHeight="1">
      <c r="A150" s="340">
        <v>2</v>
      </c>
      <c r="B150" s="336">
        <v>7</v>
      </c>
      <c r="C150" s="340">
        <v>2</v>
      </c>
      <c r="D150" s="336">
        <v>1</v>
      </c>
      <c r="E150" s="337">
        <v>1</v>
      </c>
      <c r="F150" s="339">
        <v>1</v>
      </c>
      <c r="G150" s="338" t="s">
        <v>94</v>
      </c>
      <c r="H150" s="324">
        <v>116</v>
      </c>
      <c r="I150" s="343">
        <v>0</v>
      </c>
      <c r="J150" s="343">
        <v>0</v>
      </c>
      <c r="K150" s="343">
        <v>0</v>
      </c>
      <c r="L150" s="343">
        <v>0</v>
      </c>
      <c r="M150" s="43"/>
    </row>
    <row r="151" spans="1:13" ht="26.25" hidden="1" customHeight="1">
      <c r="A151" s="340">
        <v>2</v>
      </c>
      <c r="B151" s="336">
        <v>7</v>
      </c>
      <c r="C151" s="340">
        <v>2</v>
      </c>
      <c r="D151" s="336">
        <v>1</v>
      </c>
      <c r="E151" s="337">
        <v>1</v>
      </c>
      <c r="F151" s="339">
        <v>2</v>
      </c>
      <c r="G151" s="338" t="s">
        <v>95</v>
      </c>
      <c r="H151" s="324">
        <v>117</v>
      </c>
      <c r="I151" s="343">
        <v>0</v>
      </c>
      <c r="J151" s="343">
        <v>0</v>
      </c>
      <c r="K151" s="343">
        <v>0</v>
      </c>
      <c r="L151" s="343">
        <v>0</v>
      </c>
      <c r="M151" s="43"/>
    </row>
    <row r="152" spans="1:13" ht="27.75" hidden="1" customHeight="1">
      <c r="A152" s="340">
        <v>2</v>
      </c>
      <c r="B152" s="336">
        <v>7</v>
      </c>
      <c r="C152" s="340">
        <v>2</v>
      </c>
      <c r="D152" s="336">
        <v>2</v>
      </c>
      <c r="E152" s="337"/>
      <c r="F152" s="339"/>
      <c r="G152" s="338" t="s">
        <v>96</v>
      </c>
      <c r="H152" s="324">
        <v>118</v>
      </c>
      <c r="I152" s="326">
        <f>I153</f>
        <v>0</v>
      </c>
      <c r="J152" s="326">
        <f>J153</f>
        <v>0</v>
      </c>
      <c r="K152" s="326">
        <f>K153</f>
        <v>0</v>
      </c>
      <c r="L152" s="326">
        <f>L153</f>
        <v>0</v>
      </c>
      <c r="M152" s="43"/>
    </row>
    <row r="153" spans="1:13" ht="24.75" hidden="1" customHeight="1">
      <c r="A153" s="340">
        <v>2</v>
      </c>
      <c r="B153" s="336">
        <v>7</v>
      </c>
      <c r="C153" s="340">
        <v>2</v>
      </c>
      <c r="D153" s="336">
        <v>2</v>
      </c>
      <c r="E153" s="337">
        <v>1</v>
      </c>
      <c r="F153" s="339"/>
      <c r="G153" s="338" t="s">
        <v>96</v>
      </c>
      <c r="H153" s="324">
        <v>119</v>
      </c>
      <c r="I153" s="326">
        <f>SUM(I154)</f>
        <v>0</v>
      </c>
      <c r="J153" s="326">
        <f>SUM(J154)</f>
        <v>0</v>
      </c>
      <c r="K153" s="326">
        <f>SUM(K154)</f>
        <v>0</v>
      </c>
      <c r="L153" s="326">
        <f>SUM(L154)</f>
        <v>0</v>
      </c>
      <c r="M153" s="43"/>
    </row>
    <row r="154" spans="1:13" ht="27" hidden="1" customHeight="1">
      <c r="A154" s="340">
        <v>2</v>
      </c>
      <c r="B154" s="336">
        <v>7</v>
      </c>
      <c r="C154" s="340">
        <v>2</v>
      </c>
      <c r="D154" s="336">
        <v>2</v>
      </c>
      <c r="E154" s="337">
        <v>1</v>
      </c>
      <c r="F154" s="339">
        <v>1</v>
      </c>
      <c r="G154" s="338" t="s">
        <v>96</v>
      </c>
      <c r="H154" s="324">
        <v>120</v>
      </c>
      <c r="I154" s="343">
        <v>0</v>
      </c>
      <c r="J154" s="343">
        <v>0</v>
      </c>
      <c r="K154" s="343">
        <v>0</v>
      </c>
      <c r="L154" s="343">
        <v>0</v>
      </c>
      <c r="M154" s="43"/>
    </row>
    <row r="155" spans="1:13" hidden="1">
      <c r="A155" s="340">
        <v>2</v>
      </c>
      <c r="B155" s="336">
        <v>7</v>
      </c>
      <c r="C155" s="340">
        <v>3</v>
      </c>
      <c r="D155" s="336"/>
      <c r="E155" s="337"/>
      <c r="F155" s="339"/>
      <c r="G155" s="338" t="s">
        <v>97</v>
      </c>
      <c r="H155" s="324">
        <v>121</v>
      </c>
      <c r="I155" s="326">
        <f t="shared" ref="I155:L156" si="15">I156</f>
        <v>0</v>
      </c>
      <c r="J155" s="367">
        <f t="shared" si="15"/>
        <v>0</v>
      </c>
      <c r="K155" s="326">
        <f t="shared" si="15"/>
        <v>0</v>
      </c>
      <c r="L155" s="325">
        <f t="shared" si="15"/>
        <v>0</v>
      </c>
    </row>
    <row r="156" spans="1:13" hidden="1">
      <c r="A156" s="349">
        <v>2</v>
      </c>
      <c r="B156" s="358">
        <v>7</v>
      </c>
      <c r="C156" s="384">
        <v>3</v>
      </c>
      <c r="D156" s="358">
        <v>1</v>
      </c>
      <c r="E156" s="359"/>
      <c r="F156" s="360"/>
      <c r="G156" s="361" t="s">
        <v>97</v>
      </c>
      <c r="H156" s="324">
        <v>122</v>
      </c>
      <c r="I156" s="355">
        <f t="shared" si="15"/>
        <v>0</v>
      </c>
      <c r="J156" s="381">
        <f t="shared" si="15"/>
        <v>0</v>
      </c>
      <c r="K156" s="355">
        <f t="shared" si="15"/>
        <v>0</v>
      </c>
      <c r="L156" s="354">
        <f t="shared" si="15"/>
        <v>0</v>
      </c>
    </row>
    <row r="157" spans="1:13" hidden="1">
      <c r="A157" s="340">
        <v>2</v>
      </c>
      <c r="B157" s="336">
        <v>7</v>
      </c>
      <c r="C157" s="340">
        <v>3</v>
      </c>
      <c r="D157" s="336">
        <v>1</v>
      </c>
      <c r="E157" s="337">
        <v>1</v>
      </c>
      <c r="F157" s="339"/>
      <c r="G157" s="338" t="s">
        <v>97</v>
      </c>
      <c r="H157" s="324">
        <v>123</v>
      </c>
      <c r="I157" s="326">
        <f>SUM(I158:I159)</f>
        <v>0</v>
      </c>
      <c r="J157" s="367">
        <f>SUM(J158:J159)</f>
        <v>0</v>
      </c>
      <c r="K157" s="326">
        <f>SUM(K158:K159)</f>
        <v>0</v>
      </c>
      <c r="L157" s="325">
        <f>SUM(L158:L159)</f>
        <v>0</v>
      </c>
    </row>
    <row r="158" spans="1:13" hidden="1">
      <c r="A158" s="357">
        <v>2</v>
      </c>
      <c r="B158" s="331">
        <v>7</v>
      </c>
      <c r="C158" s="357">
        <v>3</v>
      </c>
      <c r="D158" s="331">
        <v>1</v>
      </c>
      <c r="E158" s="329">
        <v>1</v>
      </c>
      <c r="F158" s="332">
        <v>1</v>
      </c>
      <c r="G158" s="330" t="s">
        <v>98</v>
      </c>
      <c r="H158" s="324">
        <v>124</v>
      </c>
      <c r="I158" s="383">
        <v>0</v>
      </c>
      <c r="J158" s="383">
        <v>0</v>
      </c>
      <c r="K158" s="383">
        <v>0</v>
      </c>
      <c r="L158" s="383">
        <v>0</v>
      </c>
    </row>
    <row r="159" spans="1:13" ht="25.5" hidden="1" customHeight="1">
      <c r="A159" s="340">
        <v>2</v>
      </c>
      <c r="B159" s="336">
        <v>7</v>
      </c>
      <c r="C159" s="340">
        <v>3</v>
      </c>
      <c r="D159" s="336">
        <v>1</v>
      </c>
      <c r="E159" s="337">
        <v>1</v>
      </c>
      <c r="F159" s="339">
        <v>2</v>
      </c>
      <c r="G159" s="338" t="s">
        <v>99</v>
      </c>
      <c r="H159" s="324">
        <v>125</v>
      </c>
      <c r="I159" s="343">
        <v>0</v>
      </c>
      <c r="J159" s="344">
        <v>0</v>
      </c>
      <c r="K159" s="344">
        <v>0</v>
      </c>
      <c r="L159" s="344">
        <v>0</v>
      </c>
      <c r="M159" s="43"/>
    </row>
    <row r="160" spans="1:13" ht="24" hidden="1" customHeight="1">
      <c r="A160" s="371">
        <v>2</v>
      </c>
      <c r="B160" s="371">
        <v>8</v>
      </c>
      <c r="C160" s="320"/>
      <c r="D160" s="346"/>
      <c r="E160" s="328"/>
      <c r="F160" s="385"/>
      <c r="G160" s="333" t="s">
        <v>100</v>
      </c>
      <c r="H160" s="324">
        <v>126</v>
      </c>
      <c r="I160" s="348">
        <f>I161</f>
        <v>0</v>
      </c>
      <c r="J160" s="369">
        <f>J161</f>
        <v>0</v>
      </c>
      <c r="K160" s="348">
        <f>K161</f>
        <v>0</v>
      </c>
      <c r="L160" s="347">
        <f>L161</f>
        <v>0</v>
      </c>
      <c r="M160" s="43"/>
    </row>
    <row r="161" spans="1:13" ht="21.75" hidden="1" customHeight="1">
      <c r="A161" s="349">
        <v>2</v>
      </c>
      <c r="B161" s="349">
        <v>8</v>
      </c>
      <c r="C161" s="349">
        <v>1</v>
      </c>
      <c r="D161" s="350"/>
      <c r="E161" s="351"/>
      <c r="F161" s="353"/>
      <c r="G161" s="330" t="s">
        <v>100</v>
      </c>
      <c r="H161" s="324">
        <v>127</v>
      </c>
      <c r="I161" s="348">
        <f>I162+I167</f>
        <v>0</v>
      </c>
      <c r="J161" s="369">
        <f>J162+J167</f>
        <v>0</v>
      </c>
      <c r="K161" s="348">
        <f>K162+K167</f>
        <v>0</v>
      </c>
      <c r="L161" s="347">
        <f>L162+L167</f>
        <v>0</v>
      </c>
      <c r="M161" s="43"/>
    </row>
    <row r="162" spans="1:13" ht="27" hidden="1" customHeight="1">
      <c r="A162" s="340">
        <v>2</v>
      </c>
      <c r="B162" s="336">
        <v>8</v>
      </c>
      <c r="C162" s="338">
        <v>1</v>
      </c>
      <c r="D162" s="336">
        <v>1</v>
      </c>
      <c r="E162" s="337"/>
      <c r="F162" s="339"/>
      <c r="G162" s="338" t="s">
        <v>101</v>
      </c>
      <c r="H162" s="324">
        <v>128</v>
      </c>
      <c r="I162" s="326">
        <f>I163</f>
        <v>0</v>
      </c>
      <c r="J162" s="367">
        <f>J163</f>
        <v>0</v>
      </c>
      <c r="K162" s="326">
        <f>K163</f>
        <v>0</v>
      </c>
      <c r="L162" s="325">
        <f>L163</f>
        <v>0</v>
      </c>
      <c r="M162" s="43"/>
    </row>
    <row r="163" spans="1:13" ht="23.25" hidden="1" customHeight="1">
      <c r="A163" s="340">
        <v>2</v>
      </c>
      <c r="B163" s="336">
        <v>8</v>
      </c>
      <c r="C163" s="330">
        <v>1</v>
      </c>
      <c r="D163" s="331">
        <v>1</v>
      </c>
      <c r="E163" s="329">
        <v>1</v>
      </c>
      <c r="F163" s="332"/>
      <c r="G163" s="338" t="s">
        <v>101</v>
      </c>
      <c r="H163" s="324">
        <v>129</v>
      </c>
      <c r="I163" s="348">
        <f>SUM(I164:I166)</f>
        <v>0</v>
      </c>
      <c r="J163" s="348">
        <f>SUM(J164:J166)</f>
        <v>0</v>
      </c>
      <c r="K163" s="348">
        <f>SUM(K164:K166)</f>
        <v>0</v>
      </c>
      <c r="L163" s="348">
        <f>SUM(L164:L166)</f>
        <v>0</v>
      </c>
      <c r="M163" s="43"/>
    </row>
    <row r="164" spans="1:13" ht="23.25" hidden="1" customHeight="1">
      <c r="A164" s="336">
        <v>2</v>
      </c>
      <c r="B164" s="331">
        <v>8</v>
      </c>
      <c r="C164" s="338">
        <v>1</v>
      </c>
      <c r="D164" s="336">
        <v>1</v>
      </c>
      <c r="E164" s="337">
        <v>1</v>
      </c>
      <c r="F164" s="339">
        <v>1</v>
      </c>
      <c r="G164" s="338" t="s">
        <v>102</v>
      </c>
      <c r="H164" s="324">
        <v>130</v>
      </c>
      <c r="I164" s="343">
        <v>0</v>
      </c>
      <c r="J164" s="343">
        <v>0</v>
      </c>
      <c r="K164" s="343">
        <v>0</v>
      </c>
      <c r="L164" s="343">
        <v>0</v>
      </c>
      <c r="M164" s="43"/>
    </row>
    <row r="165" spans="1:13" ht="27" hidden="1" customHeight="1">
      <c r="A165" s="349">
        <v>2</v>
      </c>
      <c r="B165" s="358">
        <v>8</v>
      </c>
      <c r="C165" s="361">
        <v>1</v>
      </c>
      <c r="D165" s="358">
        <v>1</v>
      </c>
      <c r="E165" s="359">
        <v>1</v>
      </c>
      <c r="F165" s="360">
        <v>2</v>
      </c>
      <c r="G165" s="361" t="s">
        <v>103</v>
      </c>
      <c r="H165" s="324">
        <v>131</v>
      </c>
      <c r="I165" s="386">
        <v>0</v>
      </c>
      <c r="J165" s="386">
        <v>0</v>
      </c>
      <c r="K165" s="386">
        <v>0</v>
      </c>
      <c r="L165" s="386">
        <v>0</v>
      </c>
      <c r="M165" s="43"/>
    </row>
    <row r="166" spans="1:13" hidden="1">
      <c r="A166" s="349">
        <v>2</v>
      </c>
      <c r="B166" s="358">
        <v>8</v>
      </c>
      <c r="C166" s="361">
        <v>1</v>
      </c>
      <c r="D166" s="358">
        <v>1</v>
      </c>
      <c r="E166" s="359">
        <v>1</v>
      </c>
      <c r="F166" s="360">
        <v>3</v>
      </c>
      <c r="G166" s="361" t="s">
        <v>104</v>
      </c>
      <c r="H166" s="324">
        <v>132</v>
      </c>
      <c r="I166" s="386">
        <v>0</v>
      </c>
      <c r="J166" s="387">
        <v>0</v>
      </c>
      <c r="K166" s="386">
        <v>0</v>
      </c>
      <c r="L166" s="362">
        <v>0</v>
      </c>
    </row>
    <row r="167" spans="1:13" ht="23.25" hidden="1" customHeight="1">
      <c r="A167" s="340">
        <v>2</v>
      </c>
      <c r="B167" s="336">
        <v>8</v>
      </c>
      <c r="C167" s="338">
        <v>1</v>
      </c>
      <c r="D167" s="336">
        <v>2</v>
      </c>
      <c r="E167" s="337"/>
      <c r="F167" s="339"/>
      <c r="G167" s="338" t="s">
        <v>105</v>
      </c>
      <c r="H167" s="324">
        <v>133</v>
      </c>
      <c r="I167" s="326">
        <f t="shared" ref="I167:L168" si="16">I168</f>
        <v>0</v>
      </c>
      <c r="J167" s="367">
        <f t="shared" si="16"/>
        <v>0</v>
      </c>
      <c r="K167" s="326">
        <f t="shared" si="16"/>
        <v>0</v>
      </c>
      <c r="L167" s="325">
        <f t="shared" si="16"/>
        <v>0</v>
      </c>
      <c r="M167" s="43"/>
    </row>
    <row r="168" spans="1:13" hidden="1">
      <c r="A168" s="340">
        <v>2</v>
      </c>
      <c r="B168" s="336">
        <v>8</v>
      </c>
      <c r="C168" s="338">
        <v>1</v>
      </c>
      <c r="D168" s="336">
        <v>2</v>
      </c>
      <c r="E168" s="337">
        <v>1</v>
      </c>
      <c r="F168" s="339"/>
      <c r="G168" s="338" t="s">
        <v>105</v>
      </c>
      <c r="H168" s="324">
        <v>134</v>
      </c>
      <c r="I168" s="326">
        <f t="shared" si="16"/>
        <v>0</v>
      </c>
      <c r="J168" s="367">
        <f t="shared" si="16"/>
        <v>0</v>
      </c>
      <c r="K168" s="326">
        <f t="shared" si="16"/>
        <v>0</v>
      </c>
      <c r="L168" s="325">
        <f t="shared" si="16"/>
        <v>0</v>
      </c>
    </row>
    <row r="169" spans="1:13" hidden="1">
      <c r="A169" s="349">
        <v>2</v>
      </c>
      <c r="B169" s="350">
        <v>8</v>
      </c>
      <c r="C169" s="352">
        <v>1</v>
      </c>
      <c r="D169" s="350">
        <v>2</v>
      </c>
      <c r="E169" s="351">
        <v>1</v>
      </c>
      <c r="F169" s="353">
        <v>1</v>
      </c>
      <c r="G169" s="338" t="s">
        <v>105</v>
      </c>
      <c r="H169" s="324">
        <v>135</v>
      </c>
      <c r="I169" s="388">
        <v>0</v>
      </c>
      <c r="J169" s="344">
        <v>0</v>
      </c>
      <c r="K169" s="344">
        <v>0</v>
      </c>
      <c r="L169" s="344">
        <v>0</v>
      </c>
    </row>
    <row r="170" spans="1:13" ht="39.75" hidden="1" customHeight="1">
      <c r="A170" s="371">
        <v>2</v>
      </c>
      <c r="B170" s="320">
        <v>9</v>
      </c>
      <c r="C170" s="322"/>
      <c r="D170" s="320"/>
      <c r="E170" s="321"/>
      <c r="F170" s="323"/>
      <c r="G170" s="322" t="s">
        <v>106</v>
      </c>
      <c r="H170" s="324">
        <v>136</v>
      </c>
      <c r="I170" s="326">
        <f>I171+I175</f>
        <v>0</v>
      </c>
      <c r="J170" s="367">
        <f>J171+J175</f>
        <v>0</v>
      </c>
      <c r="K170" s="326">
        <f>K171+K175</f>
        <v>0</v>
      </c>
      <c r="L170" s="325">
        <f>L171+L175</f>
        <v>0</v>
      </c>
      <c r="M170" s="43"/>
    </row>
    <row r="171" spans="1:13" s="352" customFormat="1" ht="39" hidden="1" customHeight="1">
      <c r="A171" s="340">
        <v>2</v>
      </c>
      <c r="B171" s="336">
        <v>9</v>
      </c>
      <c r="C171" s="338">
        <v>1</v>
      </c>
      <c r="D171" s="336"/>
      <c r="E171" s="337"/>
      <c r="F171" s="339"/>
      <c r="G171" s="338" t="s">
        <v>107</v>
      </c>
      <c r="H171" s="324">
        <v>137</v>
      </c>
      <c r="I171" s="326">
        <f t="shared" ref="I171:L173" si="17">I172</f>
        <v>0</v>
      </c>
      <c r="J171" s="367">
        <f t="shared" si="17"/>
        <v>0</v>
      </c>
      <c r="K171" s="326">
        <f t="shared" si="17"/>
        <v>0</v>
      </c>
      <c r="L171" s="325">
        <f t="shared" si="17"/>
        <v>0</v>
      </c>
    </row>
    <row r="172" spans="1:13" ht="42.75" hidden="1" customHeight="1">
      <c r="A172" s="357">
        <v>2</v>
      </c>
      <c r="B172" s="331">
        <v>9</v>
      </c>
      <c r="C172" s="330">
        <v>1</v>
      </c>
      <c r="D172" s="331">
        <v>1</v>
      </c>
      <c r="E172" s="329"/>
      <c r="F172" s="332"/>
      <c r="G172" s="338" t="s">
        <v>107</v>
      </c>
      <c r="H172" s="324">
        <v>138</v>
      </c>
      <c r="I172" s="348">
        <f t="shared" si="17"/>
        <v>0</v>
      </c>
      <c r="J172" s="369">
        <f t="shared" si="17"/>
        <v>0</v>
      </c>
      <c r="K172" s="348">
        <f t="shared" si="17"/>
        <v>0</v>
      </c>
      <c r="L172" s="347">
        <f t="shared" si="17"/>
        <v>0</v>
      </c>
      <c r="M172" s="43"/>
    </row>
    <row r="173" spans="1:13" ht="38.25" hidden="1" customHeight="1">
      <c r="A173" s="340">
        <v>2</v>
      </c>
      <c r="B173" s="336">
        <v>9</v>
      </c>
      <c r="C173" s="340">
        <v>1</v>
      </c>
      <c r="D173" s="336">
        <v>1</v>
      </c>
      <c r="E173" s="337">
        <v>1</v>
      </c>
      <c r="F173" s="339"/>
      <c r="G173" s="338" t="s">
        <v>107</v>
      </c>
      <c r="H173" s="324">
        <v>139</v>
      </c>
      <c r="I173" s="326">
        <f t="shared" si="17"/>
        <v>0</v>
      </c>
      <c r="J173" s="367">
        <f t="shared" si="17"/>
        <v>0</v>
      </c>
      <c r="K173" s="326">
        <f t="shared" si="17"/>
        <v>0</v>
      </c>
      <c r="L173" s="325">
        <f t="shared" si="17"/>
        <v>0</v>
      </c>
      <c r="M173" s="43"/>
    </row>
    <row r="174" spans="1:13" ht="38.25" hidden="1" customHeight="1">
      <c r="A174" s="357">
        <v>2</v>
      </c>
      <c r="B174" s="331">
        <v>9</v>
      </c>
      <c r="C174" s="331">
        <v>1</v>
      </c>
      <c r="D174" s="331">
        <v>1</v>
      </c>
      <c r="E174" s="329">
        <v>1</v>
      </c>
      <c r="F174" s="332">
        <v>1</v>
      </c>
      <c r="G174" s="338" t="s">
        <v>107</v>
      </c>
      <c r="H174" s="324">
        <v>140</v>
      </c>
      <c r="I174" s="383">
        <v>0</v>
      </c>
      <c r="J174" s="383">
        <v>0</v>
      </c>
      <c r="K174" s="383">
        <v>0</v>
      </c>
      <c r="L174" s="383">
        <v>0</v>
      </c>
      <c r="M174" s="43"/>
    </row>
    <row r="175" spans="1:13" ht="41.25" hidden="1" customHeight="1">
      <c r="A175" s="340">
        <v>2</v>
      </c>
      <c r="B175" s="336">
        <v>9</v>
      </c>
      <c r="C175" s="336">
        <v>2</v>
      </c>
      <c r="D175" s="336"/>
      <c r="E175" s="337"/>
      <c r="F175" s="339"/>
      <c r="G175" s="338" t="s">
        <v>108</v>
      </c>
      <c r="H175" s="324">
        <v>141</v>
      </c>
      <c r="I175" s="326">
        <f>SUM(I176+I181)</f>
        <v>0</v>
      </c>
      <c r="J175" s="326">
        <f>SUM(J176+J181)</f>
        <v>0</v>
      </c>
      <c r="K175" s="326">
        <f>SUM(K176+K181)</f>
        <v>0</v>
      </c>
      <c r="L175" s="326">
        <f>SUM(L176+L181)</f>
        <v>0</v>
      </c>
      <c r="M175" s="43"/>
    </row>
    <row r="176" spans="1:13" ht="44.25" hidden="1" customHeight="1">
      <c r="A176" s="340">
        <v>2</v>
      </c>
      <c r="B176" s="336">
        <v>9</v>
      </c>
      <c r="C176" s="336">
        <v>2</v>
      </c>
      <c r="D176" s="331">
        <v>1</v>
      </c>
      <c r="E176" s="329"/>
      <c r="F176" s="332"/>
      <c r="G176" s="330" t="s">
        <v>109</v>
      </c>
      <c r="H176" s="324">
        <v>142</v>
      </c>
      <c r="I176" s="348">
        <f>I177</f>
        <v>0</v>
      </c>
      <c r="J176" s="369">
        <f>J177</f>
        <v>0</v>
      </c>
      <c r="K176" s="348">
        <f>K177</f>
        <v>0</v>
      </c>
      <c r="L176" s="347">
        <f>L177</f>
        <v>0</v>
      </c>
      <c r="M176" s="43"/>
    </row>
    <row r="177" spans="1:13" ht="40.5" hidden="1" customHeight="1">
      <c r="A177" s="357">
        <v>2</v>
      </c>
      <c r="B177" s="331">
        <v>9</v>
      </c>
      <c r="C177" s="331">
        <v>2</v>
      </c>
      <c r="D177" s="336">
        <v>1</v>
      </c>
      <c r="E177" s="337">
        <v>1</v>
      </c>
      <c r="F177" s="339"/>
      <c r="G177" s="330" t="s">
        <v>109</v>
      </c>
      <c r="H177" s="324">
        <v>143</v>
      </c>
      <c r="I177" s="326">
        <f>SUM(I178:I180)</f>
        <v>0</v>
      </c>
      <c r="J177" s="367">
        <f>SUM(J178:J180)</f>
        <v>0</v>
      </c>
      <c r="K177" s="326">
        <f>SUM(K178:K180)</f>
        <v>0</v>
      </c>
      <c r="L177" s="325">
        <f>SUM(L178:L180)</f>
        <v>0</v>
      </c>
      <c r="M177" s="43"/>
    </row>
    <row r="178" spans="1:13" ht="53.25" hidden="1" customHeight="1">
      <c r="A178" s="349">
        <v>2</v>
      </c>
      <c r="B178" s="358">
        <v>9</v>
      </c>
      <c r="C178" s="358">
        <v>2</v>
      </c>
      <c r="D178" s="358">
        <v>1</v>
      </c>
      <c r="E178" s="359">
        <v>1</v>
      </c>
      <c r="F178" s="360">
        <v>1</v>
      </c>
      <c r="G178" s="330" t="s">
        <v>110</v>
      </c>
      <c r="H178" s="324">
        <v>144</v>
      </c>
      <c r="I178" s="386">
        <v>0</v>
      </c>
      <c r="J178" s="342">
        <v>0</v>
      </c>
      <c r="K178" s="342">
        <v>0</v>
      </c>
      <c r="L178" s="342">
        <v>0</v>
      </c>
      <c r="M178" s="43"/>
    </row>
    <row r="179" spans="1:13" ht="51.75" hidden="1" customHeight="1">
      <c r="A179" s="340">
        <v>2</v>
      </c>
      <c r="B179" s="336">
        <v>9</v>
      </c>
      <c r="C179" s="336">
        <v>2</v>
      </c>
      <c r="D179" s="336">
        <v>1</v>
      </c>
      <c r="E179" s="337">
        <v>1</v>
      </c>
      <c r="F179" s="339">
        <v>2</v>
      </c>
      <c r="G179" s="330" t="s">
        <v>111</v>
      </c>
      <c r="H179" s="324">
        <v>145</v>
      </c>
      <c r="I179" s="343">
        <v>0</v>
      </c>
      <c r="J179" s="389">
        <v>0</v>
      </c>
      <c r="K179" s="389">
        <v>0</v>
      </c>
      <c r="L179" s="389">
        <v>0</v>
      </c>
      <c r="M179" s="43"/>
    </row>
    <row r="180" spans="1:13" ht="54.75" hidden="1" customHeight="1">
      <c r="A180" s="340">
        <v>2</v>
      </c>
      <c r="B180" s="336">
        <v>9</v>
      </c>
      <c r="C180" s="336">
        <v>2</v>
      </c>
      <c r="D180" s="336">
        <v>1</v>
      </c>
      <c r="E180" s="337">
        <v>1</v>
      </c>
      <c r="F180" s="339">
        <v>3</v>
      </c>
      <c r="G180" s="330" t="s">
        <v>112</v>
      </c>
      <c r="H180" s="324">
        <v>146</v>
      </c>
      <c r="I180" s="343">
        <v>0</v>
      </c>
      <c r="J180" s="343">
        <v>0</v>
      </c>
      <c r="K180" s="343">
        <v>0</v>
      </c>
      <c r="L180" s="343">
        <v>0</v>
      </c>
      <c r="M180" s="43"/>
    </row>
    <row r="181" spans="1:13" ht="39" hidden="1" customHeight="1">
      <c r="A181" s="390">
        <v>2</v>
      </c>
      <c r="B181" s="390">
        <v>9</v>
      </c>
      <c r="C181" s="390">
        <v>2</v>
      </c>
      <c r="D181" s="390">
        <v>2</v>
      </c>
      <c r="E181" s="390"/>
      <c r="F181" s="390"/>
      <c r="G181" s="338" t="s">
        <v>113</v>
      </c>
      <c r="H181" s="324">
        <v>147</v>
      </c>
      <c r="I181" s="326">
        <f>I182</f>
        <v>0</v>
      </c>
      <c r="J181" s="367">
        <f>J182</f>
        <v>0</v>
      </c>
      <c r="K181" s="326">
        <f>K182</f>
        <v>0</v>
      </c>
      <c r="L181" s="325">
        <f>L182</f>
        <v>0</v>
      </c>
      <c r="M181" s="43"/>
    </row>
    <row r="182" spans="1:13" ht="43.5" hidden="1" customHeight="1">
      <c r="A182" s="340">
        <v>2</v>
      </c>
      <c r="B182" s="336">
        <v>9</v>
      </c>
      <c r="C182" s="336">
        <v>2</v>
      </c>
      <c r="D182" s="336">
        <v>2</v>
      </c>
      <c r="E182" s="337">
        <v>1</v>
      </c>
      <c r="F182" s="339"/>
      <c r="G182" s="330" t="s">
        <v>114</v>
      </c>
      <c r="H182" s="324">
        <v>148</v>
      </c>
      <c r="I182" s="348">
        <f>SUM(I183:I185)</f>
        <v>0</v>
      </c>
      <c r="J182" s="348">
        <f>SUM(J183:J185)</f>
        <v>0</v>
      </c>
      <c r="K182" s="348">
        <f>SUM(K183:K185)</f>
        <v>0</v>
      </c>
      <c r="L182" s="348">
        <f>SUM(L183:L185)</f>
        <v>0</v>
      </c>
      <c r="M182" s="43"/>
    </row>
    <row r="183" spans="1:13" ht="54.75" hidden="1" customHeight="1">
      <c r="A183" s="340">
        <v>2</v>
      </c>
      <c r="B183" s="336">
        <v>9</v>
      </c>
      <c r="C183" s="336">
        <v>2</v>
      </c>
      <c r="D183" s="336">
        <v>2</v>
      </c>
      <c r="E183" s="336">
        <v>1</v>
      </c>
      <c r="F183" s="339">
        <v>1</v>
      </c>
      <c r="G183" s="391" t="s">
        <v>115</v>
      </c>
      <c r="H183" s="324">
        <v>149</v>
      </c>
      <c r="I183" s="343">
        <v>0</v>
      </c>
      <c r="J183" s="342">
        <v>0</v>
      </c>
      <c r="K183" s="342">
        <v>0</v>
      </c>
      <c r="L183" s="342">
        <v>0</v>
      </c>
      <c r="M183" s="43"/>
    </row>
    <row r="184" spans="1:13" ht="54" hidden="1" customHeight="1">
      <c r="A184" s="350">
        <v>2</v>
      </c>
      <c r="B184" s="352">
        <v>9</v>
      </c>
      <c r="C184" s="350">
        <v>2</v>
      </c>
      <c r="D184" s="351">
        <v>2</v>
      </c>
      <c r="E184" s="351">
        <v>1</v>
      </c>
      <c r="F184" s="353">
        <v>2</v>
      </c>
      <c r="G184" s="352" t="s">
        <v>116</v>
      </c>
      <c r="H184" s="324">
        <v>150</v>
      </c>
      <c r="I184" s="342">
        <v>0</v>
      </c>
      <c r="J184" s="344">
        <v>0</v>
      </c>
      <c r="K184" s="344">
        <v>0</v>
      </c>
      <c r="L184" s="344">
        <v>0</v>
      </c>
      <c r="M184" s="43"/>
    </row>
    <row r="185" spans="1:13" ht="54" hidden="1" customHeight="1">
      <c r="A185" s="336">
        <v>2</v>
      </c>
      <c r="B185" s="361">
        <v>9</v>
      </c>
      <c r="C185" s="358">
        <v>2</v>
      </c>
      <c r="D185" s="359">
        <v>2</v>
      </c>
      <c r="E185" s="359">
        <v>1</v>
      </c>
      <c r="F185" s="360">
        <v>3</v>
      </c>
      <c r="G185" s="361" t="s">
        <v>117</v>
      </c>
      <c r="H185" s="324">
        <v>151</v>
      </c>
      <c r="I185" s="389">
        <v>0</v>
      </c>
      <c r="J185" s="389">
        <v>0</v>
      </c>
      <c r="K185" s="389">
        <v>0</v>
      </c>
      <c r="L185" s="389">
        <v>0</v>
      </c>
      <c r="M185" s="43"/>
    </row>
    <row r="186" spans="1:13" ht="76.5" customHeight="1">
      <c r="A186" s="320">
        <v>3</v>
      </c>
      <c r="B186" s="322"/>
      <c r="C186" s="320"/>
      <c r="D186" s="321"/>
      <c r="E186" s="321"/>
      <c r="F186" s="323"/>
      <c r="G186" s="376" t="s">
        <v>118</v>
      </c>
      <c r="H186" s="324">
        <v>152</v>
      </c>
      <c r="I186" s="325">
        <f>SUM(I187+I240+I305)</f>
        <v>22793</v>
      </c>
      <c r="J186" s="367">
        <f>SUM(J187+J240+J305)</f>
        <v>22793</v>
      </c>
      <c r="K186" s="326">
        <f>SUM(K187+K240+K305)</f>
        <v>22792.16</v>
      </c>
      <c r="L186" s="325">
        <f>SUM(L187+L240+L305)</f>
        <v>22792.16</v>
      </c>
      <c r="M186" s="43"/>
    </row>
    <row r="187" spans="1:13" ht="34.5" customHeight="1">
      <c r="A187" s="371">
        <v>3</v>
      </c>
      <c r="B187" s="320">
        <v>1</v>
      </c>
      <c r="C187" s="346"/>
      <c r="D187" s="328"/>
      <c r="E187" s="328"/>
      <c r="F187" s="385"/>
      <c r="G187" s="366" t="s">
        <v>119</v>
      </c>
      <c r="H187" s="324">
        <v>153</v>
      </c>
      <c r="I187" s="325">
        <f>SUM(I188+I211+I218+I230+I234)</f>
        <v>22793</v>
      </c>
      <c r="J187" s="347">
        <f>SUM(J188+J211+J218+J230+J234)</f>
        <v>22793</v>
      </c>
      <c r="K187" s="347">
        <f>SUM(K188+K211+K218+K230+K234)</f>
        <v>22792.16</v>
      </c>
      <c r="L187" s="347">
        <f>SUM(L188+L211+L218+L230+L234)</f>
        <v>22792.16</v>
      </c>
      <c r="M187" s="43"/>
    </row>
    <row r="188" spans="1:13" ht="30.75" customHeight="1">
      <c r="A188" s="331">
        <v>3</v>
      </c>
      <c r="B188" s="330">
        <v>1</v>
      </c>
      <c r="C188" s="331">
        <v>1</v>
      </c>
      <c r="D188" s="329"/>
      <c r="E188" s="329"/>
      <c r="F188" s="392"/>
      <c r="G188" s="340" t="s">
        <v>120</v>
      </c>
      <c r="H188" s="324">
        <v>154</v>
      </c>
      <c r="I188" s="347">
        <f>SUM(I189+I192+I197+I203+I208)</f>
        <v>22793</v>
      </c>
      <c r="J188" s="367">
        <f>SUM(J189+J192+J197+J203+J208)</f>
        <v>22793</v>
      </c>
      <c r="K188" s="326">
        <f>SUM(K189+K192+K197+K203+K208)</f>
        <v>22792.16</v>
      </c>
      <c r="L188" s="325">
        <f>SUM(L189+L192+L197+L203+L208)</f>
        <v>22792.16</v>
      </c>
      <c r="M188" s="43"/>
    </row>
    <row r="189" spans="1:13" ht="33" hidden="1" customHeight="1">
      <c r="A189" s="336">
        <v>3</v>
      </c>
      <c r="B189" s="338">
        <v>1</v>
      </c>
      <c r="C189" s="336">
        <v>1</v>
      </c>
      <c r="D189" s="337">
        <v>1</v>
      </c>
      <c r="E189" s="337"/>
      <c r="F189" s="393"/>
      <c r="G189" s="340" t="s">
        <v>121</v>
      </c>
      <c r="H189" s="324">
        <v>155</v>
      </c>
      <c r="I189" s="325">
        <f t="shared" ref="I189:L190" si="18">I190</f>
        <v>0</v>
      </c>
      <c r="J189" s="369">
        <f t="shared" si="18"/>
        <v>0</v>
      </c>
      <c r="K189" s="348">
        <f t="shared" si="18"/>
        <v>0</v>
      </c>
      <c r="L189" s="347">
        <f t="shared" si="18"/>
        <v>0</v>
      </c>
      <c r="M189" s="43"/>
    </row>
    <row r="190" spans="1:13" ht="24" hidden="1" customHeight="1">
      <c r="A190" s="336">
        <v>3</v>
      </c>
      <c r="B190" s="338">
        <v>1</v>
      </c>
      <c r="C190" s="336">
        <v>1</v>
      </c>
      <c r="D190" s="337">
        <v>1</v>
      </c>
      <c r="E190" s="337">
        <v>1</v>
      </c>
      <c r="F190" s="372"/>
      <c r="G190" s="340" t="s">
        <v>121</v>
      </c>
      <c r="H190" s="324">
        <v>156</v>
      </c>
      <c r="I190" s="347">
        <f t="shared" si="18"/>
        <v>0</v>
      </c>
      <c r="J190" s="325">
        <f t="shared" si="18"/>
        <v>0</v>
      </c>
      <c r="K190" s="325">
        <f t="shared" si="18"/>
        <v>0</v>
      </c>
      <c r="L190" s="325">
        <f t="shared" si="18"/>
        <v>0</v>
      </c>
      <c r="M190" s="43"/>
    </row>
    <row r="191" spans="1:13" ht="31.5" hidden="1" customHeight="1">
      <c r="A191" s="336">
        <v>3</v>
      </c>
      <c r="B191" s="338">
        <v>1</v>
      </c>
      <c r="C191" s="336">
        <v>1</v>
      </c>
      <c r="D191" s="337">
        <v>1</v>
      </c>
      <c r="E191" s="337">
        <v>1</v>
      </c>
      <c r="F191" s="372">
        <v>1</v>
      </c>
      <c r="G191" s="340" t="s">
        <v>121</v>
      </c>
      <c r="H191" s="324">
        <v>157</v>
      </c>
      <c r="I191" s="344">
        <v>0</v>
      </c>
      <c r="J191" s="344">
        <v>0</v>
      </c>
      <c r="K191" s="344">
        <v>0</v>
      </c>
      <c r="L191" s="344">
        <v>0</v>
      </c>
      <c r="M191" s="43"/>
    </row>
    <row r="192" spans="1:13" ht="27.75" hidden="1" customHeight="1">
      <c r="A192" s="331">
        <v>3</v>
      </c>
      <c r="B192" s="329">
        <v>1</v>
      </c>
      <c r="C192" s="329">
        <v>1</v>
      </c>
      <c r="D192" s="329">
        <v>2</v>
      </c>
      <c r="E192" s="329"/>
      <c r="F192" s="332"/>
      <c r="G192" s="330" t="s">
        <v>122</v>
      </c>
      <c r="H192" s="324">
        <v>158</v>
      </c>
      <c r="I192" s="347">
        <f>I193</f>
        <v>0</v>
      </c>
      <c r="J192" s="369">
        <f>J193</f>
        <v>0</v>
      </c>
      <c r="K192" s="348">
        <f>K193</f>
        <v>0</v>
      </c>
      <c r="L192" s="347">
        <f>L193</f>
        <v>0</v>
      </c>
      <c r="M192" s="43"/>
    </row>
    <row r="193" spans="1:28" ht="27.75" hidden="1" customHeight="1">
      <c r="A193" s="336">
        <v>3</v>
      </c>
      <c r="B193" s="337">
        <v>1</v>
      </c>
      <c r="C193" s="337">
        <v>1</v>
      </c>
      <c r="D193" s="337">
        <v>2</v>
      </c>
      <c r="E193" s="337">
        <v>1</v>
      </c>
      <c r="F193" s="339"/>
      <c r="G193" s="330" t="s">
        <v>122</v>
      </c>
      <c r="H193" s="324">
        <v>159</v>
      </c>
      <c r="I193" s="325">
        <f>SUM(I194:I196)</f>
        <v>0</v>
      </c>
      <c r="J193" s="367">
        <f>SUM(J194:J196)</f>
        <v>0</v>
      </c>
      <c r="K193" s="326">
        <f>SUM(K194:K196)</f>
        <v>0</v>
      </c>
      <c r="L193" s="325">
        <f>SUM(L194:L196)</f>
        <v>0</v>
      </c>
      <c r="M193" s="43"/>
    </row>
    <row r="194" spans="1:28" ht="27" hidden="1" customHeight="1">
      <c r="A194" s="331">
        <v>3</v>
      </c>
      <c r="B194" s="329">
        <v>1</v>
      </c>
      <c r="C194" s="329">
        <v>1</v>
      </c>
      <c r="D194" s="329">
        <v>2</v>
      </c>
      <c r="E194" s="329">
        <v>1</v>
      </c>
      <c r="F194" s="332">
        <v>1</v>
      </c>
      <c r="G194" s="330" t="s">
        <v>123</v>
      </c>
      <c r="H194" s="324">
        <v>160</v>
      </c>
      <c r="I194" s="342">
        <v>0</v>
      </c>
      <c r="J194" s="342">
        <v>0</v>
      </c>
      <c r="K194" s="342">
        <v>0</v>
      </c>
      <c r="L194" s="389">
        <v>0</v>
      </c>
      <c r="M194" s="43"/>
    </row>
    <row r="195" spans="1:28" ht="27" hidden="1" customHeight="1">
      <c r="A195" s="336">
        <v>3</v>
      </c>
      <c r="B195" s="337">
        <v>1</v>
      </c>
      <c r="C195" s="337">
        <v>1</v>
      </c>
      <c r="D195" s="337">
        <v>2</v>
      </c>
      <c r="E195" s="337">
        <v>1</v>
      </c>
      <c r="F195" s="339">
        <v>2</v>
      </c>
      <c r="G195" s="338" t="s">
        <v>124</v>
      </c>
      <c r="H195" s="324">
        <v>161</v>
      </c>
      <c r="I195" s="344">
        <v>0</v>
      </c>
      <c r="J195" s="344">
        <v>0</v>
      </c>
      <c r="K195" s="344">
        <v>0</v>
      </c>
      <c r="L195" s="344">
        <v>0</v>
      </c>
      <c r="M195" s="43"/>
    </row>
    <row r="196" spans="1:28" ht="26.25" hidden="1" customHeight="1">
      <c r="A196" s="331">
        <v>3</v>
      </c>
      <c r="B196" s="329">
        <v>1</v>
      </c>
      <c r="C196" s="329">
        <v>1</v>
      </c>
      <c r="D196" s="329">
        <v>2</v>
      </c>
      <c r="E196" s="329">
        <v>1</v>
      </c>
      <c r="F196" s="332">
        <v>3</v>
      </c>
      <c r="G196" s="330" t="s">
        <v>125</v>
      </c>
      <c r="H196" s="324">
        <v>162</v>
      </c>
      <c r="I196" s="342">
        <v>0</v>
      </c>
      <c r="J196" s="342">
        <v>0</v>
      </c>
      <c r="K196" s="342">
        <v>0</v>
      </c>
      <c r="L196" s="389">
        <v>0</v>
      </c>
      <c r="M196" s="43"/>
    </row>
    <row r="197" spans="1:28" ht="27.75" customHeight="1">
      <c r="A197" s="336">
        <v>3</v>
      </c>
      <c r="B197" s="337">
        <v>1</v>
      </c>
      <c r="C197" s="337">
        <v>1</v>
      </c>
      <c r="D197" s="337">
        <v>3</v>
      </c>
      <c r="E197" s="337"/>
      <c r="F197" s="339"/>
      <c r="G197" s="338" t="s">
        <v>126</v>
      </c>
      <c r="H197" s="324">
        <v>163</v>
      </c>
      <c r="I197" s="325">
        <f>I198</f>
        <v>14178</v>
      </c>
      <c r="J197" s="367">
        <f>J198</f>
        <v>14178</v>
      </c>
      <c r="K197" s="326">
        <f>K198</f>
        <v>14177.16</v>
      </c>
      <c r="L197" s="325">
        <f>L198</f>
        <v>14177.16</v>
      </c>
      <c r="M197" s="43"/>
      <c r="AB197" s="43" t="s">
        <v>460</v>
      </c>
    </row>
    <row r="198" spans="1:28" ht="23.25" customHeight="1">
      <c r="A198" s="336">
        <v>3</v>
      </c>
      <c r="B198" s="337">
        <v>1</v>
      </c>
      <c r="C198" s="337">
        <v>1</v>
      </c>
      <c r="D198" s="337">
        <v>3</v>
      </c>
      <c r="E198" s="337">
        <v>1</v>
      </c>
      <c r="F198" s="339"/>
      <c r="G198" s="338" t="s">
        <v>126</v>
      </c>
      <c r="H198" s="324">
        <v>164</v>
      </c>
      <c r="I198" s="325">
        <f>SUM(I199:I202)</f>
        <v>14178</v>
      </c>
      <c r="J198" s="325">
        <f>SUM(J199:J202)</f>
        <v>14178</v>
      </c>
      <c r="K198" s="325">
        <f>SUM(K199:K202)</f>
        <v>14177.16</v>
      </c>
      <c r="L198" s="325">
        <f>SUM(L199:L202)</f>
        <v>14177.16</v>
      </c>
      <c r="M198" s="43"/>
    </row>
    <row r="199" spans="1:28" ht="23.25" hidden="1" customHeight="1">
      <c r="A199" s="336">
        <v>3</v>
      </c>
      <c r="B199" s="337">
        <v>1</v>
      </c>
      <c r="C199" s="337">
        <v>1</v>
      </c>
      <c r="D199" s="337">
        <v>3</v>
      </c>
      <c r="E199" s="337">
        <v>1</v>
      </c>
      <c r="F199" s="339">
        <v>1</v>
      </c>
      <c r="G199" s="338" t="s">
        <v>127</v>
      </c>
      <c r="H199" s="324">
        <v>165</v>
      </c>
      <c r="I199" s="344">
        <v>0</v>
      </c>
      <c r="J199" s="344">
        <v>0</v>
      </c>
      <c r="K199" s="344">
        <v>0</v>
      </c>
      <c r="L199" s="389">
        <v>0</v>
      </c>
      <c r="M199" s="43"/>
    </row>
    <row r="200" spans="1:28" ht="29.25" customHeight="1">
      <c r="A200" s="336">
        <v>3</v>
      </c>
      <c r="B200" s="337">
        <v>1</v>
      </c>
      <c r="C200" s="337">
        <v>1</v>
      </c>
      <c r="D200" s="337">
        <v>3</v>
      </c>
      <c r="E200" s="337">
        <v>1</v>
      </c>
      <c r="F200" s="339">
        <v>2</v>
      </c>
      <c r="G200" s="338" t="s">
        <v>128</v>
      </c>
      <c r="H200" s="324">
        <v>166</v>
      </c>
      <c r="I200" s="342">
        <v>12950</v>
      </c>
      <c r="J200" s="344">
        <v>12950</v>
      </c>
      <c r="K200" s="344">
        <v>12950</v>
      </c>
      <c r="L200" s="344">
        <v>12950</v>
      </c>
      <c r="M200" s="43"/>
    </row>
    <row r="201" spans="1:28" ht="27" hidden="1" customHeight="1">
      <c r="A201" s="336">
        <v>3</v>
      </c>
      <c r="B201" s="337">
        <v>1</v>
      </c>
      <c r="C201" s="337">
        <v>1</v>
      </c>
      <c r="D201" s="337">
        <v>3</v>
      </c>
      <c r="E201" s="337">
        <v>1</v>
      </c>
      <c r="F201" s="339">
        <v>3</v>
      </c>
      <c r="G201" s="340" t="s">
        <v>129</v>
      </c>
      <c r="H201" s="324">
        <v>167</v>
      </c>
      <c r="I201" s="342">
        <v>0</v>
      </c>
      <c r="J201" s="362">
        <v>0</v>
      </c>
      <c r="K201" s="362">
        <v>0</v>
      </c>
      <c r="L201" s="362">
        <v>0</v>
      </c>
      <c r="M201" s="43"/>
    </row>
    <row r="202" spans="1:28" ht="25.5" customHeight="1">
      <c r="A202" s="350">
        <v>3</v>
      </c>
      <c r="B202" s="351">
        <v>1</v>
      </c>
      <c r="C202" s="351">
        <v>1</v>
      </c>
      <c r="D202" s="351">
        <v>3</v>
      </c>
      <c r="E202" s="351">
        <v>1</v>
      </c>
      <c r="F202" s="353">
        <v>4</v>
      </c>
      <c r="G202" s="85" t="s">
        <v>130</v>
      </c>
      <c r="H202" s="324">
        <v>168</v>
      </c>
      <c r="I202" s="394">
        <v>1228</v>
      </c>
      <c r="J202" s="395">
        <v>1228</v>
      </c>
      <c r="K202" s="344">
        <v>1227.1600000000001</v>
      </c>
      <c r="L202" s="344">
        <v>1227.1600000000001</v>
      </c>
      <c r="M202" s="43"/>
    </row>
    <row r="203" spans="1:28" ht="27" hidden="1" customHeight="1">
      <c r="A203" s="350">
        <v>3</v>
      </c>
      <c r="B203" s="351">
        <v>1</v>
      </c>
      <c r="C203" s="351">
        <v>1</v>
      </c>
      <c r="D203" s="351">
        <v>4</v>
      </c>
      <c r="E203" s="351"/>
      <c r="F203" s="353"/>
      <c r="G203" s="352" t="s">
        <v>131</v>
      </c>
      <c r="H203" s="324">
        <v>169</v>
      </c>
      <c r="I203" s="325">
        <f>I204</f>
        <v>0</v>
      </c>
      <c r="J203" s="370">
        <f>J204</f>
        <v>0</v>
      </c>
      <c r="K203" s="334">
        <f>K204</f>
        <v>0</v>
      </c>
      <c r="L203" s="335">
        <f>L204</f>
        <v>0</v>
      </c>
      <c r="M203" s="43"/>
    </row>
    <row r="204" spans="1:28" ht="27.75" hidden="1" customHeight="1">
      <c r="A204" s="336">
        <v>3</v>
      </c>
      <c r="B204" s="337">
        <v>1</v>
      </c>
      <c r="C204" s="337">
        <v>1</v>
      </c>
      <c r="D204" s="337">
        <v>4</v>
      </c>
      <c r="E204" s="337">
        <v>1</v>
      </c>
      <c r="F204" s="339"/>
      <c r="G204" s="352" t="s">
        <v>131</v>
      </c>
      <c r="H204" s="324">
        <v>170</v>
      </c>
      <c r="I204" s="347">
        <f>SUM(I205:I207)</f>
        <v>0</v>
      </c>
      <c r="J204" s="367">
        <f>SUM(J205:J207)</f>
        <v>0</v>
      </c>
      <c r="K204" s="326">
        <f>SUM(K205:K207)</f>
        <v>0</v>
      </c>
      <c r="L204" s="325">
        <f>SUM(L205:L207)</f>
        <v>0</v>
      </c>
      <c r="M204" s="43"/>
    </row>
    <row r="205" spans="1:28" ht="24.75" hidden="1" customHeight="1">
      <c r="A205" s="336">
        <v>3</v>
      </c>
      <c r="B205" s="337">
        <v>1</v>
      </c>
      <c r="C205" s="337">
        <v>1</v>
      </c>
      <c r="D205" s="337">
        <v>4</v>
      </c>
      <c r="E205" s="337">
        <v>1</v>
      </c>
      <c r="F205" s="339">
        <v>1</v>
      </c>
      <c r="G205" s="338" t="s">
        <v>132</v>
      </c>
      <c r="H205" s="324">
        <v>171</v>
      </c>
      <c r="I205" s="344">
        <v>0</v>
      </c>
      <c r="J205" s="344">
        <v>0</v>
      </c>
      <c r="K205" s="344">
        <v>0</v>
      </c>
      <c r="L205" s="389">
        <v>0</v>
      </c>
      <c r="M205" s="43"/>
    </row>
    <row r="206" spans="1:28" ht="25.5" hidden="1" customHeight="1">
      <c r="A206" s="331">
        <v>3</v>
      </c>
      <c r="B206" s="329">
        <v>1</v>
      </c>
      <c r="C206" s="329">
        <v>1</v>
      </c>
      <c r="D206" s="329">
        <v>4</v>
      </c>
      <c r="E206" s="329">
        <v>1</v>
      </c>
      <c r="F206" s="332">
        <v>2</v>
      </c>
      <c r="G206" s="330" t="s">
        <v>446</v>
      </c>
      <c r="H206" s="324">
        <v>172</v>
      </c>
      <c r="I206" s="342">
        <v>0</v>
      </c>
      <c r="J206" s="342">
        <v>0</v>
      </c>
      <c r="K206" s="343">
        <v>0</v>
      </c>
      <c r="L206" s="344">
        <v>0</v>
      </c>
      <c r="M206" s="43"/>
    </row>
    <row r="207" spans="1:28" ht="31.5" hidden="1" customHeight="1">
      <c r="A207" s="336">
        <v>3</v>
      </c>
      <c r="B207" s="337">
        <v>1</v>
      </c>
      <c r="C207" s="337">
        <v>1</v>
      </c>
      <c r="D207" s="337">
        <v>4</v>
      </c>
      <c r="E207" s="337">
        <v>1</v>
      </c>
      <c r="F207" s="339">
        <v>3</v>
      </c>
      <c r="G207" s="338" t="s">
        <v>133</v>
      </c>
      <c r="H207" s="324">
        <v>173</v>
      </c>
      <c r="I207" s="342">
        <v>0</v>
      </c>
      <c r="J207" s="342">
        <v>0</v>
      </c>
      <c r="K207" s="342">
        <v>0</v>
      </c>
      <c r="L207" s="344">
        <v>0</v>
      </c>
      <c r="M207" s="43"/>
    </row>
    <row r="208" spans="1:28" ht="25.5" customHeight="1">
      <c r="A208" s="336">
        <v>3</v>
      </c>
      <c r="B208" s="337">
        <v>1</v>
      </c>
      <c r="C208" s="337">
        <v>1</v>
      </c>
      <c r="D208" s="337">
        <v>5</v>
      </c>
      <c r="E208" s="337"/>
      <c r="F208" s="339"/>
      <c r="G208" s="338" t="s">
        <v>134</v>
      </c>
      <c r="H208" s="324">
        <v>174</v>
      </c>
      <c r="I208" s="325">
        <f t="shared" ref="I208:L209" si="19">I209</f>
        <v>8615</v>
      </c>
      <c r="J208" s="367">
        <f t="shared" si="19"/>
        <v>8615</v>
      </c>
      <c r="K208" s="326">
        <f t="shared" si="19"/>
        <v>8615</v>
      </c>
      <c r="L208" s="325">
        <f t="shared" si="19"/>
        <v>8615</v>
      </c>
      <c r="M208" s="43"/>
    </row>
    <row r="209" spans="1:16" ht="26.25" customHeight="1">
      <c r="A209" s="350">
        <v>3</v>
      </c>
      <c r="B209" s="351">
        <v>1</v>
      </c>
      <c r="C209" s="351">
        <v>1</v>
      </c>
      <c r="D209" s="351">
        <v>5</v>
      </c>
      <c r="E209" s="351">
        <v>1</v>
      </c>
      <c r="F209" s="353"/>
      <c r="G209" s="338" t="s">
        <v>134</v>
      </c>
      <c r="H209" s="324">
        <v>175</v>
      </c>
      <c r="I209" s="326">
        <f t="shared" si="19"/>
        <v>8615</v>
      </c>
      <c r="J209" s="326">
        <f t="shared" si="19"/>
        <v>8615</v>
      </c>
      <c r="K209" s="326">
        <f t="shared" si="19"/>
        <v>8615</v>
      </c>
      <c r="L209" s="326">
        <f t="shared" si="19"/>
        <v>8615</v>
      </c>
      <c r="M209" s="43"/>
    </row>
    <row r="210" spans="1:16" ht="27" customHeight="1">
      <c r="A210" s="336">
        <v>3</v>
      </c>
      <c r="B210" s="337">
        <v>1</v>
      </c>
      <c r="C210" s="337">
        <v>1</v>
      </c>
      <c r="D210" s="337">
        <v>5</v>
      </c>
      <c r="E210" s="337">
        <v>1</v>
      </c>
      <c r="F210" s="339">
        <v>1</v>
      </c>
      <c r="G210" s="338" t="s">
        <v>134</v>
      </c>
      <c r="H210" s="324">
        <v>176</v>
      </c>
      <c r="I210" s="342">
        <v>8615</v>
      </c>
      <c r="J210" s="344">
        <v>8615</v>
      </c>
      <c r="K210" s="344">
        <v>8615</v>
      </c>
      <c r="L210" s="344">
        <v>8615</v>
      </c>
      <c r="M210" s="43"/>
    </row>
    <row r="211" spans="1:16" ht="26.25" hidden="1" customHeight="1">
      <c r="A211" s="350">
        <v>3</v>
      </c>
      <c r="B211" s="351">
        <v>1</v>
      </c>
      <c r="C211" s="351">
        <v>2</v>
      </c>
      <c r="D211" s="351"/>
      <c r="E211" s="351"/>
      <c r="F211" s="353"/>
      <c r="G211" s="352" t="s">
        <v>135</v>
      </c>
      <c r="H211" s="324">
        <v>177</v>
      </c>
      <c r="I211" s="325">
        <f t="shared" ref="I211:L212" si="20">I212</f>
        <v>0</v>
      </c>
      <c r="J211" s="370">
        <f t="shared" si="20"/>
        <v>0</v>
      </c>
      <c r="K211" s="334">
        <f t="shared" si="20"/>
        <v>0</v>
      </c>
      <c r="L211" s="335">
        <f t="shared" si="20"/>
        <v>0</v>
      </c>
      <c r="M211" s="43"/>
    </row>
    <row r="212" spans="1:16" ht="25.5" hidden="1" customHeight="1">
      <c r="A212" s="336">
        <v>3</v>
      </c>
      <c r="B212" s="337">
        <v>1</v>
      </c>
      <c r="C212" s="337">
        <v>2</v>
      </c>
      <c r="D212" s="337">
        <v>1</v>
      </c>
      <c r="E212" s="337"/>
      <c r="F212" s="339"/>
      <c r="G212" s="352" t="s">
        <v>135</v>
      </c>
      <c r="H212" s="324">
        <v>178</v>
      </c>
      <c r="I212" s="347">
        <f t="shared" si="20"/>
        <v>0</v>
      </c>
      <c r="J212" s="367">
        <f t="shared" si="20"/>
        <v>0</v>
      </c>
      <c r="K212" s="326">
        <f t="shared" si="20"/>
        <v>0</v>
      </c>
      <c r="L212" s="325">
        <f t="shared" si="20"/>
        <v>0</v>
      </c>
      <c r="M212" s="43"/>
    </row>
    <row r="213" spans="1:16" ht="26.25" hidden="1" customHeight="1">
      <c r="A213" s="331">
        <v>3</v>
      </c>
      <c r="B213" s="329">
        <v>1</v>
      </c>
      <c r="C213" s="329">
        <v>2</v>
      </c>
      <c r="D213" s="329">
        <v>1</v>
      </c>
      <c r="E213" s="329">
        <v>1</v>
      </c>
      <c r="F213" s="332"/>
      <c r="G213" s="352" t="s">
        <v>135</v>
      </c>
      <c r="H213" s="324">
        <v>179</v>
      </c>
      <c r="I213" s="325">
        <f>SUM(I214:I217)</f>
        <v>0</v>
      </c>
      <c r="J213" s="369">
        <f>SUM(J214:J217)</f>
        <v>0</v>
      </c>
      <c r="K213" s="348">
        <f>SUM(K214:K217)</f>
        <v>0</v>
      </c>
      <c r="L213" s="347">
        <f>SUM(L214:L217)</f>
        <v>0</v>
      </c>
      <c r="M213" s="43"/>
    </row>
    <row r="214" spans="1:16" ht="41.25" hidden="1" customHeight="1">
      <c r="A214" s="336">
        <v>3</v>
      </c>
      <c r="B214" s="337">
        <v>1</v>
      </c>
      <c r="C214" s="337">
        <v>2</v>
      </c>
      <c r="D214" s="337">
        <v>1</v>
      </c>
      <c r="E214" s="337">
        <v>1</v>
      </c>
      <c r="F214" s="339">
        <v>2</v>
      </c>
      <c r="G214" s="338" t="s">
        <v>447</v>
      </c>
      <c r="H214" s="324">
        <v>180</v>
      </c>
      <c r="I214" s="344">
        <v>0</v>
      </c>
      <c r="J214" s="344">
        <v>0</v>
      </c>
      <c r="K214" s="344">
        <v>0</v>
      </c>
      <c r="L214" s="344">
        <v>0</v>
      </c>
      <c r="M214" s="43"/>
    </row>
    <row r="215" spans="1:16" ht="26.25" hidden="1" customHeight="1">
      <c r="A215" s="336">
        <v>3</v>
      </c>
      <c r="B215" s="337">
        <v>1</v>
      </c>
      <c r="C215" s="337">
        <v>2</v>
      </c>
      <c r="D215" s="336">
        <v>1</v>
      </c>
      <c r="E215" s="337">
        <v>1</v>
      </c>
      <c r="F215" s="339">
        <v>3</v>
      </c>
      <c r="G215" s="338" t="s">
        <v>136</v>
      </c>
      <c r="H215" s="324">
        <v>181</v>
      </c>
      <c r="I215" s="344">
        <v>0</v>
      </c>
      <c r="J215" s="344">
        <v>0</v>
      </c>
      <c r="K215" s="344">
        <v>0</v>
      </c>
      <c r="L215" s="344">
        <v>0</v>
      </c>
      <c r="M215" s="43"/>
    </row>
    <row r="216" spans="1:16" ht="27.75" hidden="1" customHeight="1">
      <c r="A216" s="336">
        <v>3</v>
      </c>
      <c r="B216" s="337">
        <v>1</v>
      </c>
      <c r="C216" s="337">
        <v>2</v>
      </c>
      <c r="D216" s="336">
        <v>1</v>
      </c>
      <c r="E216" s="337">
        <v>1</v>
      </c>
      <c r="F216" s="339">
        <v>4</v>
      </c>
      <c r="G216" s="338" t="s">
        <v>137</v>
      </c>
      <c r="H216" s="324">
        <v>182</v>
      </c>
      <c r="I216" s="344">
        <v>0</v>
      </c>
      <c r="J216" s="344">
        <v>0</v>
      </c>
      <c r="K216" s="344">
        <v>0</v>
      </c>
      <c r="L216" s="344">
        <v>0</v>
      </c>
      <c r="M216" s="43"/>
    </row>
    <row r="217" spans="1:16" ht="27" hidden="1" customHeight="1">
      <c r="A217" s="350">
        <v>3</v>
      </c>
      <c r="B217" s="359">
        <v>1</v>
      </c>
      <c r="C217" s="359">
        <v>2</v>
      </c>
      <c r="D217" s="358">
        <v>1</v>
      </c>
      <c r="E217" s="359">
        <v>1</v>
      </c>
      <c r="F217" s="360">
        <v>5</v>
      </c>
      <c r="G217" s="361" t="s">
        <v>138</v>
      </c>
      <c r="H217" s="324">
        <v>183</v>
      </c>
      <c r="I217" s="344">
        <v>0</v>
      </c>
      <c r="J217" s="344">
        <v>0</v>
      </c>
      <c r="K217" s="344">
        <v>0</v>
      </c>
      <c r="L217" s="389">
        <v>0</v>
      </c>
      <c r="M217" s="43"/>
    </row>
    <row r="218" spans="1:16" ht="29.25" hidden="1" customHeight="1">
      <c r="A218" s="336">
        <v>3</v>
      </c>
      <c r="B218" s="337">
        <v>1</v>
      </c>
      <c r="C218" s="337">
        <v>3</v>
      </c>
      <c r="D218" s="336"/>
      <c r="E218" s="337"/>
      <c r="F218" s="339"/>
      <c r="G218" s="338" t="s">
        <v>139</v>
      </c>
      <c r="H218" s="324">
        <v>184</v>
      </c>
      <c r="I218" s="325">
        <f>SUM(I219+I222)</f>
        <v>0</v>
      </c>
      <c r="J218" s="367">
        <f>SUM(J219+J222)</f>
        <v>0</v>
      </c>
      <c r="K218" s="326">
        <f>SUM(K219+K222)</f>
        <v>0</v>
      </c>
      <c r="L218" s="325">
        <f>SUM(L219+L222)</f>
        <v>0</v>
      </c>
      <c r="M218" s="43"/>
    </row>
    <row r="219" spans="1:16" ht="27.75" hidden="1" customHeight="1">
      <c r="A219" s="331">
        <v>3</v>
      </c>
      <c r="B219" s="329">
        <v>1</v>
      </c>
      <c r="C219" s="329">
        <v>3</v>
      </c>
      <c r="D219" s="331">
        <v>1</v>
      </c>
      <c r="E219" s="336"/>
      <c r="F219" s="332"/>
      <c r="G219" s="330" t="s">
        <v>140</v>
      </c>
      <c r="H219" s="324">
        <v>185</v>
      </c>
      <c r="I219" s="347">
        <f t="shared" ref="I219:L220" si="21">I220</f>
        <v>0</v>
      </c>
      <c r="J219" s="369">
        <f t="shared" si="21"/>
        <v>0</v>
      </c>
      <c r="K219" s="348">
        <f t="shared" si="21"/>
        <v>0</v>
      </c>
      <c r="L219" s="347">
        <f t="shared" si="21"/>
        <v>0</v>
      </c>
      <c r="M219" s="43"/>
    </row>
    <row r="220" spans="1:16" ht="30.75" hidden="1" customHeight="1">
      <c r="A220" s="336">
        <v>3</v>
      </c>
      <c r="B220" s="337">
        <v>1</v>
      </c>
      <c r="C220" s="337">
        <v>3</v>
      </c>
      <c r="D220" s="336">
        <v>1</v>
      </c>
      <c r="E220" s="336">
        <v>1</v>
      </c>
      <c r="F220" s="339"/>
      <c r="G220" s="330" t="s">
        <v>140</v>
      </c>
      <c r="H220" s="324">
        <v>186</v>
      </c>
      <c r="I220" s="325">
        <f t="shared" si="21"/>
        <v>0</v>
      </c>
      <c r="J220" s="367">
        <f t="shared" si="21"/>
        <v>0</v>
      </c>
      <c r="K220" s="326">
        <f t="shared" si="21"/>
        <v>0</v>
      </c>
      <c r="L220" s="325">
        <f t="shared" si="21"/>
        <v>0</v>
      </c>
      <c r="M220" s="43"/>
    </row>
    <row r="221" spans="1:16" ht="27.75" hidden="1" customHeight="1">
      <c r="A221" s="336">
        <v>3</v>
      </c>
      <c r="B221" s="338">
        <v>1</v>
      </c>
      <c r="C221" s="336">
        <v>3</v>
      </c>
      <c r="D221" s="337">
        <v>1</v>
      </c>
      <c r="E221" s="337">
        <v>1</v>
      </c>
      <c r="F221" s="339">
        <v>1</v>
      </c>
      <c r="G221" s="330" t="s">
        <v>140</v>
      </c>
      <c r="H221" s="324">
        <v>187</v>
      </c>
      <c r="I221" s="389">
        <v>0</v>
      </c>
      <c r="J221" s="389">
        <v>0</v>
      </c>
      <c r="K221" s="389">
        <v>0</v>
      </c>
      <c r="L221" s="389">
        <v>0</v>
      </c>
      <c r="M221" s="43"/>
    </row>
    <row r="222" spans="1:16" ht="30.75" hidden="1" customHeight="1">
      <c r="A222" s="336">
        <v>3</v>
      </c>
      <c r="B222" s="338">
        <v>1</v>
      </c>
      <c r="C222" s="336">
        <v>3</v>
      </c>
      <c r="D222" s="337">
        <v>2</v>
      </c>
      <c r="E222" s="337"/>
      <c r="F222" s="339"/>
      <c r="G222" s="338" t="s">
        <v>141</v>
      </c>
      <c r="H222" s="324">
        <v>188</v>
      </c>
      <c r="I222" s="325">
        <f>I223</f>
        <v>0</v>
      </c>
      <c r="J222" s="367">
        <f>J223</f>
        <v>0</v>
      </c>
      <c r="K222" s="326">
        <f>K223</f>
        <v>0</v>
      </c>
      <c r="L222" s="325">
        <f>L223</f>
        <v>0</v>
      </c>
      <c r="M222" s="43"/>
    </row>
    <row r="223" spans="1:16" ht="27" hidden="1" customHeight="1">
      <c r="A223" s="331">
        <v>3</v>
      </c>
      <c r="B223" s="330">
        <v>1</v>
      </c>
      <c r="C223" s="331">
        <v>3</v>
      </c>
      <c r="D223" s="329">
        <v>2</v>
      </c>
      <c r="E223" s="329">
        <v>1</v>
      </c>
      <c r="F223" s="332"/>
      <c r="G223" s="338" t="s">
        <v>141</v>
      </c>
      <c r="H223" s="324">
        <v>189</v>
      </c>
      <c r="I223" s="325">
        <f t="shared" ref="I223:P223" si="22">SUM(I224:I229)</f>
        <v>0</v>
      </c>
      <c r="J223" s="325">
        <f t="shared" si="22"/>
        <v>0</v>
      </c>
      <c r="K223" s="325">
        <f t="shared" si="22"/>
        <v>0</v>
      </c>
      <c r="L223" s="325">
        <f t="shared" si="22"/>
        <v>0</v>
      </c>
      <c r="M223" s="396">
        <f t="shared" si="22"/>
        <v>0</v>
      </c>
      <c r="N223" s="396">
        <f t="shared" si="22"/>
        <v>0</v>
      </c>
      <c r="O223" s="396">
        <f t="shared" si="22"/>
        <v>0</v>
      </c>
      <c r="P223" s="396">
        <f t="shared" si="22"/>
        <v>0</v>
      </c>
    </row>
    <row r="224" spans="1:16" ht="24.75" hidden="1" customHeight="1">
      <c r="A224" s="336">
        <v>3</v>
      </c>
      <c r="B224" s="338">
        <v>1</v>
      </c>
      <c r="C224" s="336">
        <v>3</v>
      </c>
      <c r="D224" s="337">
        <v>2</v>
      </c>
      <c r="E224" s="337">
        <v>1</v>
      </c>
      <c r="F224" s="339">
        <v>1</v>
      </c>
      <c r="G224" s="338" t="s">
        <v>142</v>
      </c>
      <c r="H224" s="324">
        <v>190</v>
      </c>
      <c r="I224" s="344">
        <v>0</v>
      </c>
      <c r="J224" s="344">
        <v>0</v>
      </c>
      <c r="K224" s="344">
        <v>0</v>
      </c>
      <c r="L224" s="389">
        <v>0</v>
      </c>
      <c r="M224" s="43"/>
    </row>
    <row r="225" spans="1:13" ht="26.25" hidden="1" customHeight="1">
      <c r="A225" s="336">
        <v>3</v>
      </c>
      <c r="B225" s="338">
        <v>1</v>
      </c>
      <c r="C225" s="336">
        <v>3</v>
      </c>
      <c r="D225" s="337">
        <v>2</v>
      </c>
      <c r="E225" s="337">
        <v>1</v>
      </c>
      <c r="F225" s="339">
        <v>2</v>
      </c>
      <c r="G225" s="338" t="s">
        <v>143</v>
      </c>
      <c r="H225" s="324">
        <v>191</v>
      </c>
      <c r="I225" s="344">
        <v>0</v>
      </c>
      <c r="J225" s="344">
        <v>0</v>
      </c>
      <c r="K225" s="344">
        <v>0</v>
      </c>
      <c r="L225" s="344">
        <v>0</v>
      </c>
      <c r="M225" s="43"/>
    </row>
    <row r="226" spans="1:13" ht="26.25" hidden="1" customHeight="1">
      <c r="A226" s="336">
        <v>3</v>
      </c>
      <c r="B226" s="338">
        <v>1</v>
      </c>
      <c r="C226" s="336">
        <v>3</v>
      </c>
      <c r="D226" s="337">
        <v>2</v>
      </c>
      <c r="E226" s="337">
        <v>1</v>
      </c>
      <c r="F226" s="339">
        <v>3</v>
      </c>
      <c r="G226" s="338" t="s">
        <v>144</v>
      </c>
      <c r="H226" s="324">
        <v>192</v>
      </c>
      <c r="I226" s="344">
        <v>0</v>
      </c>
      <c r="J226" s="344">
        <v>0</v>
      </c>
      <c r="K226" s="344">
        <v>0</v>
      </c>
      <c r="L226" s="344">
        <v>0</v>
      </c>
      <c r="M226" s="43"/>
    </row>
    <row r="227" spans="1:13" ht="27.75" hidden="1" customHeight="1">
      <c r="A227" s="336">
        <v>3</v>
      </c>
      <c r="B227" s="338">
        <v>1</v>
      </c>
      <c r="C227" s="336">
        <v>3</v>
      </c>
      <c r="D227" s="337">
        <v>2</v>
      </c>
      <c r="E227" s="337">
        <v>1</v>
      </c>
      <c r="F227" s="339">
        <v>4</v>
      </c>
      <c r="G227" s="338" t="s">
        <v>448</v>
      </c>
      <c r="H227" s="324">
        <v>193</v>
      </c>
      <c r="I227" s="344">
        <v>0</v>
      </c>
      <c r="J227" s="344">
        <v>0</v>
      </c>
      <c r="K227" s="344">
        <v>0</v>
      </c>
      <c r="L227" s="389">
        <v>0</v>
      </c>
      <c r="M227" s="43"/>
    </row>
    <row r="228" spans="1:13" ht="29.25" hidden="1" customHeight="1">
      <c r="A228" s="336">
        <v>3</v>
      </c>
      <c r="B228" s="338">
        <v>1</v>
      </c>
      <c r="C228" s="336">
        <v>3</v>
      </c>
      <c r="D228" s="337">
        <v>2</v>
      </c>
      <c r="E228" s="337">
        <v>1</v>
      </c>
      <c r="F228" s="339">
        <v>5</v>
      </c>
      <c r="G228" s="330" t="s">
        <v>145</v>
      </c>
      <c r="H228" s="324">
        <v>194</v>
      </c>
      <c r="I228" s="344">
        <v>0</v>
      </c>
      <c r="J228" s="344">
        <v>0</v>
      </c>
      <c r="K228" s="344">
        <v>0</v>
      </c>
      <c r="L228" s="344">
        <v>0</v>
      </c>
      <c r="M228" s="43"/>
    </row>
    <row r="229" spans="1:13" ht="25.5" hidden="1" customHeight="1">
      <c r="A229" s="336">
        <v>3</v>
      </c>
      <c r="B229" s="338">
        <v>1</v>
      </c>
      <c r="C229" s="336">
        <v>3</v>
      </c>
      <c r="D229" s="337">
        <v>2</v>
      </c>
      <c r="E229" s="337">
        <v>1</v>
      </c>
      <c r="F229" s="339">
        <v>6</v>
      </c>
      <c r="G229" s="330" t="s">
        <v>141</v>
      </c>
      <c r="H229" s="324">
        <v>195</v>
      </c>
      <c r="I229" s="344">
        <v>0</v>
      </c>
      <c r="J229" s="344">
        <v>0</v>
      </c>
      <c r="K229" s="344">
        <v>0</v>
      </c>
      <c r="L229" s="389">
        <v>0</v>
      </c>
      <c r="M229" s="43"/>
    </row>
    <row r="230" spans="1:13" ht="27" hidden="1" customHeight="1">
      <c r="A230" s="331">
        <v>3</v>
      </c>
      <c r="B230" s="329">
        <v>1</v>
      </c>
      <c r="C230" s="329">
        <v>4</v>
      </c>
      <c r="D230" s="329"/>
      <c r="E230" s="329"/>
      <c r="F230" s="332"/>
      <c r="G230" s="330" t="s">
        <v>146</v>
      </c>
      <c r="H230" s="324">
        <v>196</v>
      </c>
      <c r="I230" s="347">
        <f t="shared" ref="I230:L232" si="23">I231</f>
        <v>0</v>
      </c>
      <c r="J230" s="369">
        <f t="shared" si="23"/>
        <v>0</v>
      </c>
      <c r="K230" s="348">
        <f t="shared" si="23"/>
        <v>0</v>
      </c>
      <c r="L230" s="348">
        <f t="shared" si="23"/>
        <v>0</v>
      </c>
      <c r="M230" s="43"/>
    </row>
    <row r="231" spans="1:13" ht="27" hidden="1" customHeight="1">
      <c r="A231" s="350">
        <v>3</v>
      </c>
      <c r="B231" s="359">
        <v>1</v>
      </c>
      <c r="C231" s="359">
        <v>4</v>
      </c>
      <c r="D231" s="359">
        <v>1</v>
      </c>
      <c r="E231" s="359"/>
      <c r="F231" s="360"/>
      <c r="G231" s="330" t="s">
        <v>146</v>
      </c>
      <c r="H231" s="324">
        <v>197</v>
      </c>
      <c r="I231" s="354">
        <f t="shared" si="23"/>
        <v>0</v>
      </c>
      <c r="J231" s="381">
        <f t="shared" si="23"/>
        <v>0</v>
      </c>
      <c r="K231" s="355">
        <f t="shared" si="23"/>
        <v>0</v>
      </c>
      <c r="L231" s="355">
        <f t="shared" si="23"/>
        <v>0</v>
      </c>
      <c r="M231" s="43"/>
    </row>
    <row r="232" spans="1:13" ht="27.75" hidden="1" customHeight="1">
      <c r="A232" s="336">
        <v>3</v>
      </c>
      <c r="B232" s="337">
        <v>1</v>
      </c>
      <c r="C232" s="337">
        <v>4</v>
      </c>
      <c r="D232" s="337">
        <v>1</v>
      </c>
      <c r="E232" s="337">
        <v>1</v>
      </c>
      <c r="F232" s="339"/>
      <c r="G232" s="330" t="s">
        <v>147</v>
      </c>
      <c r="H232" s="324">
        <v>198</v>
      </c>
      <c r="I232" s="325">
        <f t="shared" si="23"/>
        <v>0</v>
      </c>
      <c r="J232" s="367">
        <f t="shared" si="23"/>
        <v>0</v>
      </c>
      <c r="K232" s="326">
        <f t="shared" si="23"/>
        <v>0</v>
      </c>
      <c r="L232" s="326">
        <f t="shared" si="23"/>
        <v>0</v>
      </c>
      <c r="M232" s="43"/>
    </row>
    <row r="233" spans="1:13" ht="27" hidden="1" customHeight="1">
      <c r="A233" s="340">
        <v>3</v>
      </c>
      <c r="B233" s="336">
        <v>1</v>
      </c>
      <c r="C233" s="337">
        <v>4</v>
      </c>
      <c r="D233" s="337">
        <v>1</v>
      </c>
      <c r="E233" s="337">
        <v>1</v>
      </c>
      <c r="F233" s="339">
        <v>1</v>
      </c>
      <c r="G233" s="330" t="s">
        <v>147</v>
      </c>
      <c r="H233" s="324">
        <v>199</v>
      </c>
      <c r="I233" s="344">
        <v>0</v>
      </c>
      <c r="J233" s="344">
        <v>0</v>
      </c>
      <c r="K233" s="344">
        <v>0</v>
      </c>
      <c r="L233" s="344">
        <v>0</v>
      </c>
      <c r="M233" s="43"/>
    </row>
    <row r="234" spans="1:13" ht="26.25" hidden="1" customHeight="1">
      <c r="A234" s="340">
        <v>3</v>
      </c>
      <c r="B234" s="337">
        <v>1</v>
      </c>
      <c r="C234" s="337">
        <v>5</v>
      </c>
      <c r="D234" s="337"/>
      <c r="E234" s="337"/>
      <c r="F234" s="339"/>
      <c r="G234" s="338" t="s">
        <v>449</v>
      </c>
      <c r="H234" s="324">
        <v>200</v>
      </c>
      <c r="I234" s="325">
        <f t="shared" ref="I234:L235" si="24">I235</f>
        <v>0</v>
      </c>
      <c r="J234" s="325">
        <f t="shared" si="24"/>
        <v>0</v>
      </c>
      <c r="K234" s="325">
        <f t="shared" si="24"/>
        <v>0</v>
      </c>
      <c r="L234" s="325">
        <f t="shared" si="24"/>
        <v>0</v>
      </c>
      <c r="M234" s="43"/>
    </row>
    <row r="235" spans="1:13" ht="30" hidden="1" customHeight="1">
      <c r="A235" s="340">
        <v>3</v>
      </c>
      <c r="B235" s="337">
        <v>1</v>
      </c>
      <c r="C235" s="337">
        <v>5</v>
      </c>
      <c r="D235" s="337">
        <v>1</v>
      </c>
      <c r="E235" s="337"/>
      <c r="F235" s="339"/>
      <c r="G235" s="338" t="s">
        <v>449</v>
      </c>
      <c r="H235" s="324">
        <v>201</v>
      </c>
      <c r="I235" s="325">
        <f t="shared" si="24"/>
        <v>0</v>
      </c>
      <c r="J235" s="325">
        <f t="shared" si="24"/>
        <v>0</v>
      </c>
      <c r="K235" s="325">
        <f t="shared" si="24"/>
        <v>0</v>
      </c>
      <c r="L235" s="325">
        <f t="shared" si="24"/>
        <v>0</v>
      </c>
      <c r="M235" s="43"/>
    </row>
    <row r="236" spans="1:13" ht="27" hidden="1" customHeight="1">
      <c r="A236" s="340">
        <v>3</v>
      </c>
      <c r="B236" s="337">
        <v>1</v>
      </c>
      <c r="C236" s="337">
        <v>5</v>
      </c>
      <c r="D236" s="337">
        <v>1</v>
      </c>
      <c r="E236" s="337">
        <v>1</v>
      </c>
      <c r="F236" s="339"/>
      <c r="G236" s="338" t="s">
        <v>449</v>
      </c>
      <c r="H236" s="324">
        <v>202</v>
      </c>
      <c r="I236" s="325">
        <f>SUM(I237:I239)</f>
        <v>0</v>
      </c>
      <c r="J236" s="325">
        <f>SUM(J237:J239)</f>
        <v>0</v>
      </c>
      <c r="K236" s="325">
        <f>SUM(K237:K239)</f>
        <v>0</v>
      </c>
      <c r="L236" s="325">
        <f>SUM(L237:L239)</f>
        <v>0</v>
      </c>
      <c r="M236" s="43"/>
    </row>
    <row r="237" spans="1:13" ht="31.5" hidden="1" customHeight="1">
      <c r="A237" s="340">
        <v>3</v>
      </c>
      <c r="B237" s="337">
        <v>1</v>
      </c>
      <c r="C237" s="337">
        <v>5</v>
      </c>
      <c r="D237" s="337">
        <v>1</v>
      </c>
      <c r="E237" s="337">
        <v>1</v>
      </c>
      <c r="F237" s="339">
        <v>1</v>
      </c>
      <c r="G237" s="391" t="s">
        <v>148</v>
      </c>
      <c r="H237" s="324">
        <v>203</v>
      </c>
      <c r="I237" s="344">
        <v>0</v>
      </c>
      <c r="J237" s="344">
        <v>0</v>
      </c>
      <c r="K237" s="344">
        <v>0</v>
      </c>
      <c r="L237" s="344">
        <v>0</v>
      </c>
      <c r="M237" s="43"/>
    </row>
    <row r="238" spans="1:13" ht="25.5" hidden="1" customHeight="1">
      <c r="A238" s="340">
        <v>3</v>
      </c>
      <c r="B238" s="337">
        <v>1</v>
      </c>
      <c r="C238" s="337">
        <v>5</v>
      </c>
      <c r="D238" s="337">
        <v>1</v>
      </c>
      <c r="E238" s="337">
        <v>1</v>
      </c>
      <c r="F238" s="339">
        <v>2</v>
      </c>
      <c r="G238" s="391" t="s">
        <v>149</v>
      </c>
      <c r="H238" s="324">
        <v>204</v>
      </c>
      <c r="I238" s="344">
        <v>0</v>
      </c>
      <c r="J238" s="344">
        <v>0</v>
      </c>
      <c r="K238" s="344">
        <v>0</v>
      </c>
      <c r="L238" s="344">
        <v>0</v>
      </c>
      <c r="M238" s="43"/>
    </row>
    <row r="239" spans="1:13" ht="28.5" hidden="1" customHeight="1">
      <c r="A239" s="340">
        <v>3</v>
      </c>
      <c r="B239" s="337">
        <v>1</v>
      </c>
      <c r="C239" s="337">
        <v>5</v>
      </c>
      <c r="D239" s="337">
        <v>1</v>
      </c>
      <c r="E239" s="337">
        <v>1</v>
      </c>
      <c r="F239" s="339">
        <v>3</v>
      </c>
      <c r="G239" s="391" t="s">
        <v>150</v>
      </c>
      <c r="H239" s="324">
        <v>205</v>
      </c>
      <c r="I239" s="344">
        <v>0</v>
      </c>
      <c r="J239" s="344">
        <v>0</v>
      </c>
      <c r="K239" s="344">
        <v>0</v>
      </c>
      <c r="L239" s="344">
        <v>0</v>
      </c>
      <c r="M239" s="43"/>
    </row>
    <row r="240" spans="1:13" ht="41.25" hidden="1" customHeight="1">
      <c r="A240" s="320">
        <v>3</v>
      </c>
      <c r="B240" s="321">
        <v>2</v>
      </c>
      <c r="C240" s="321"/>
      <c r="D240" s="321"/>
      <c r="E240" s="321"/>
      <c r="F240" s="323"/>
      <c r="G240" s="322" t="s">
        <v>450</v>
      </c>
      <c r="H240" s="324">
        <v>206</v>
      </c>
      <c r="I240" s="325">
        <f>SUM(I241+I273)</f>
        <v>0</v>
      </c>
      <c r="J240" s="367">
        <f>SUM(J241+J273)</f>
        <v>0</v>
      </c>
      <c r="K240" s="326">
        <f>SUM(K241+K273)</f>
        <v>0</v>
      </c>
      <c r="L240" s="326">
        <f>SUM(L241+L273)</f>
        <v>0</v>
      </c>
      <c r="M240" s="43"/>
    </row>
    <row r="241" spans="1:13" ht="26.25" hidden="1" customHeight="1">
      <c r="A241" s="350">
        <v>3</v>
      </c>
      <c r="B241" s="358">
        <v>2</v>
      </c>
      <c r="C241" s="359">
        <v>1</v>
      </c>
      <c r="D241" s="359"/>
      <c r="E241" s="359"/>
      <c r="F241" s="360"/>
      <c r="G241" s="361" t="s">
        <v>152</v>
      </c>
      <c r="H241" s="324">
        <v>207</v>
      </c>
      <c r="I241" s="354">
        <f>SUM(I242+I251+I255+I259+I263+I266+I269)</f>
        <v>0</v>
      </c>
      <c r="J241" s="381">
        <f>SUM(J242+J251+J255+J259+J263+J266+J269)</f>
        <v>0</v>
      </c>
      <c r="K241" s="355">
        <f>SUM(K242+K251+K255+K259+K263+K266+K269)</f>
        <v>0</v>
      </c>
      <c r="L241" s="355">
        <f>SUM(L242+L251+L255+L259+L263+L266+L269)</f>
        <v>0</v>
      </c>
      <c r="M241" s="43"/>
    </row>
    <row r="242" spans="1:13" ht="30" hidden="1" customHeight="1">
      <c r="A242" s="336">
        <v>3</v>
      </c>
      <c r="B242" s="337">
        <v>2</v>
      </c>
      <c r="C242" s="337">
        <v>1</v>
      </c>
      <c r="D242" s="337">
        <v>1</v>
      </c>
      <c r="E242" s="337"/>
      <c r="F242" s="339"/>
      <c r="G242" s="338" t="s">
        <v>153</v>
      </c>
      <c r="H242" s="324">
        <v>208</v>
      </c>
      <c r="I242" s="354">
        <f>I243</f>
        <v>0</v>
      </c>
      <c r="J242" s="354">
        <f>J243</f>
        <v>0</v>
      </c>
      <c r="K242" s="354">
        <f>K243</f>
        <v>0</v>
      </c>
      <c r="L242" s="354">
        <f>L243</f>
        <v>0</v>
      </c>
      <c r="M242" s="43"/>
    </row>
    <row r="243" spans="1:13" ht="27" hidden="1" customHeight="1">
      <c r="A243" s="336">
        <v>3</v>
      </c>
      <c r="B243" s="336">
        <v>2</v>
      </c>
      <c r="C243" s="337">
        <v>1</v>
      </c>
      <c r="D243" s="337">
        <v>1</v>
      </c>
      <c r="E243" s="337">
        <v>1</v>
      </c>
      <c r="F243" s="339"/>
      <c r="G243" s="338" t="s">
        <v>154</v>
      </c>
      <c r="H243" s="324">
        <v>209</v>
      </c>
      <c r="I243" s="325">
        <f>SUM(I244:I244)</f>
        <v>0</v>
      </c>
      <c r="J243" s="367">
        <f>SUM(J244:J244)</f>
        <v>0</v>
      </c>
      <c r="K243" s="326">
        <f>SUM(K244:K244)</f>
        <v>0</v>
      </c>
      <c r="L243" s="326">
        <f>SUM(L244:L244)</f>
        <v>0</v>
      </c>
      <c r="M243" s="43"/>
    </row>
    <row r="244" spans="1:13" ht="25.5" hidden="1" customHeight="1">
      <c r="A244" s="350">
        <v>3</v>
      </c>
      <c r="B244" s="350">
        <v>2</v>
      </c>
      <c r="C244" s="359">
        <v>1</v>
      </c>
      <c r="D244" s="359">
        <v>1</v>
      </c>
      <c r="E244" s="359">
        <v>1</v>
      </c>
      <c r="F244" s="360">
        <v>1</v>
      </c>
      <c r="G244" s="361" t="s">
        <v>154</v>
      </c>
      <c r="H244" s="324">
        <v>210</v>
      </c>
      <c r="I244" s="344">
        <v>0</v>
      </c>
      <c r="J244" s="344">
        <v>0</v>
      </c>
      <c r="K244" s="344">
        <v>0</v>
      </c>
      <c r="L244" s="344">
        <v>0</v>
      </c>
      <c r="M244" s="43"/>
    </row>
    <row r="245" spans="1:13" ht="25.5" hidden="1" customHeight="1">
      <c r="A245" s="350">
        <v>3</v>
      </c>
      <c r="B245" s="359">
        <v>2</v>
      </c>
      <c r="C245" s="359">
        <v>1</v>
      </c>
      <c r="D245" s="359">
        <v>1</v>
      </c>
      <c r="E245" s="359">
        <v>2</v>
      </c>
      <c r="F245" s="360"/>
      <c r="G245" s="361" t="s">
        <v>155</v>
      </c>
      <c r="H245" s="324">
        <v>211</v>
      </c>
      <c r="I245" s="325">
        <f>SUM(I246:I247)</f>
        <v>0</v>
      </c>
      <c r="J245" s="325">
        <f>SUM(J246:J247)</f>
        <v>0</v>
      </c>
      <c r="K245" s="325">
        <f>SUM(K246:K247)</f>
        <v>0</v>
      </c>
      <c r="L245" s="325">
        <f>SUM(L246:L247)</f>
        <v>0</v>
      </c>
      <c r="M245" s="43"/>
    </row>
    <row r="246" spans="1:13" ht="24.75" hidden="1" customHeight="1">
      <c r="A246" s="350">
        <v>3</v>
      </c>
      <c r="B246" s="359">
        <v>2</v>
      </c>
      <c r="C246" s="359">
        <v>1</v>
      </c>
      <c r="D246" s="359">
        <v>1</v>
      </c>
      <c r="E246" s="359">
        <v>2</v>
      </c>
      <c r="F246" s="360">
        <v>1</v>
      </c>
      <c r="G246" s="361" t="s">
        <v>156</v>
      </c>
      <c r="H246" s="324">
        <v>212</v>
      </c>
      <c r="I246" s="344">
        <v>0</v>
      </c>
      <c r="J246" s="344">
        <v>0</v>
      </c>
      <c r="K246" s="344">
        <v>0</v>
      </c>
      <c r="L246" s="344">
        <v>0</v>
      </c>
      <c r="M246" s="43"/>
    </row>
    <row r="247" spans="1:13" ht="25.5" hidden="1" customHeight="1">
      <c r="A247" s="350">
        <v>3</v>
      </c>
      <c r="B247" s="359">
        <v>2</v>
      </c>
      <c r="C247" s="359">
        <v>1</v>
      </c>
      <c r="D247" s="359">
        <v>1</v>
      </c>
      <c r="E247" s="359">
        <v>2</v>
      </c>
      <c r="F247" s="360">
        <v>2</v>
      </c>
      <c r="G247" s="361" t="s">
        <v>157</v>
      </c>
      <c r="H247" s="324">
        <v>213</v>
      </c>
      <c r="I247" s="344">
        <v>0</v>
      </c>
      <c r="J247" s="344">
        <v>0</v>
      </c>
      <c r="K247" s="344">
        <v>0</v>
      </c>
      <c r="L247" s="344">
        <v>0</v>
      </c>
      <c r="M247" s="43"/>
    </row>
    <row r="248" spans="1:13" ht="25.5" hidden="1" customHeight="1">
      <c r="A248" s="350">
        <v>3</v>
      </c>
      <c r="B248" s="359">
        <v>2</v>
      </c>
      <c r="C248" s="359">
        <v>1</v>
      </c>
      <c r="D248" s="359">
        <v>1</v>
      </c>
      <c r="E248" s="359">
        <v>3</v>
      </c>
      <c r="F248" s="397"/>
      <c r="G248" s="361" t="s">
        <v>158</v>
      </c>
      <c r="H248" s="324">
        <v>214</v>
      </c>
      <c r="I248" s="325">
        <f>SUM(I249:I250)</f>
        <v>0</v>
      </c>
      <c r="J248" s="325">
        <f>SUM(J249:J250)</f>
        <v>0</v>
      </c>
      <c r="K248" s="325">
        <f>SUM(K249:K250)</f>
        <v>0</v>
      </c>
      <c r="L248" s="325">
        <f>SUM(L249:L250)</f>
        <v>0</v>
      </c>
      <c r="M248" s="43"/>
    </row>
    <row r="249" spans="1:13" ht="29.25" hidden="1" customHeight="1">
      <c r="A249" s="350">
        <v>3</v>
      </c>
      <c r="B249" s="359">
        <v>2</v>
      </c>
      <c r="C249" s="359">
        <v>1</v>
      </c>
      <c r="D249" s="359">
        <v>1</v>
      </c>
      <c r="E249" s="359">
        <v>3</v>
      </c>
      <c r="F249" s="360">
        <v>1</v>
      </c>
      <c r="G249" s="361" t="s">
        <v>159</v>
      </c>
      <c r="H249" s="324">
        <v>215</v>
      </c>
      <c r="I249" s="344">
        <v>0</v>
      </c>
      <c r="J249" s="344">
        <v>0</v>
      </c>
      <c r="K249" s="344">
        <v>0</v>
      </c>
      <c r="L249" s="344">
        <v>0</v>
      </c>
      <c r="M249" s="43"/>
    </row>
    <row r="250" spans="1:13" ht="25.5" hidden="1" customHeight="1">
      <c r="A250" s="350">
        <v>3</v>
      </c>
      <c r="B250" s="359">
        <v>2</v>
      </c>
      <c r="C250" s="359">
        <v>1</v>
      </c>
      <c r="D250" s="359">
        <v>1</v>
      </c>
      <c r="E250" s="359">
        <v>3</v>
      </c>
      <c r="F250" s="360">
        <v>2</v>
      </c>
      <c r="G250" s="361" t="s">
        <v>160</v>
      </c>
      <c r="H250" s="324">
        <v>216</v>
      </c>
      <c r="I250" s="344">
        <v>0</v>
      </c>
      <c r="J250" s="344">
        <v>0</v>
      </c>
      <c r="K250" s="344">
        <v>0</v>
      </c>
      <c r="L250" s="344">
        <v>0</v>
      </c>
      <c r="M250" s="43"/>
    </row>
    <row r="251" spans="1:13" ht="27" hidden="1" customHeight="1">
      <c r="A251" s="336">
        <v>3</v>
      </c>
      <c r="B251" s="337">
        <v>2</v>
      </c>
      <c r="C251" s="337">
        <v>1</v>
      </c>
      <c r="D251" s="337">
        <v>2</v>
      </c>
      <c r="E251" s="337"/>
      <c r="F251" s="339"/>
      <c r="G251" s="338" t="s">
        <v>161</v>
      </c>
      <c r="H251" s="324">
        <v>217</v>
      </c>
      <c r="I251" s="325">
        <f>I252</f>
        <v>0</v>
      </c>
      <c r="J251" s="325">
        <f>J252</f>
        <v>0</v>
      </c>
      <c r="K251" s="325">
        <f>K252</f>
        <v>0</v>
      </c>
      <c r="L251" s="325">
        <f>L252</f>
        <v>0</v>
      </c>
      <c r="M251" s="43"/>
    </row>
    <row r="252" spans="1:13" ht="27.75" hidden="1" customHeight="1">
      <c r="A252" s="336">
        <v>3</v>
      </c>
      <c r="B252" s="337">
        <v>2</v>
      </c>
      <c r="C252" s="337">
        <v>1</v>
      </c>
      <c r="D252" s="337">
        <v>2</v>
      </c>
      <c r="E252" s="337">
        <v>1</v>
      </c>
      <c r="F252" s="339"/>
      <c r="G252" s="338" t="s">
        <v>161</v>
      </c>
      <c r="H252" s="324">
        <v>218</v>
      </c>
      <c r="I252" s="325">
        <f>SUM(I253:I254)</f>
        <v>0</v>
      </c>
      <c r="J252" s="367">
        <f>SUM(J253:J254)</f>
        <v>0</v>
      </c>
      <c r="K252" s="326">
        <f>SUM(K253:K254)</f>
        <v>0</v>
      </c>
      <c r="L252" s="326">
        <f>SUM(L253:L254)</f>
        <v>0</v>
      </c>
      <c r="M252" s="43"/>
    </row>
    <row r="253" spans="1:13" ht="27" hidden="1" customHeight="1">
      <c r="A253" s="350">
        <v>3</v>
      </c>
      <c r="B253" s="358">
        <v>2</v>
      </c>
      <c r="C253" s="359">
        <v>1</v>
      </c>
      <c r="D253" s="359">
        <v>2</v>
      </c>
      <c r="E253" s="359">
        <v>1</v>
      </c>
      <c r="F253" s="360">
        <v>1</v>
      </c>
      <c r="G253" s="361" t="s">
        <v>162</v>
      </c>
      <c r="H253" s="324">
        <v>219</v>
      </c>
      <c r="I253" s="344">
        <v>0</v>
      </c>
      <c r="J253" s="344">
        <v>0</v>
      </c>
      <c r="K253" s="344">
        <v>0</v>
      </c>
      <c r="L253" s="344">
        <v>0</v>
      </c>
      <c r="M253" s="43"/>
    </row>
    <row r="254" spans="1:13" ht="25.5" hidden="1" customHeight="1">
      <c r="A254" s="336">
        <v>3</v>
      </c>
      <c r="B254" s="337">
        <v>2</v>
      </c>
      <c r="C254" s="337">
        <v>1</v>
      </c>
      <c r="D254" s="337">
        <v>2</v>
      </c>
      <c r="E254" s="337">
        <v>1</v>
      </c>
      <c r="F254" s="339">
        <v>2</v>
      </c>
      <c r="G254" s="338" t="s">
        <v>163</v>
      </c>
      <c r="H254" s="324">
        <v>220</v>
      </c>
      <c r="I254" s="344">
        <v>0</v>
      </c>
      <c r="J254" s="344">
        <v>0</v>
      </c>
      <c r="K254" s="344">
        <v>0</v>
      </c>
      <c r="L254" s="344">
        <v>0</v>
      </c>
      <c r="M254" s="43"/>
    </row>
    <row r="255" spans="1:13" ht="26.25" hidden="1" customHeight="1">
      <c r="A255" s="331">
        <v>3</v>
      </c>
      <c r="B255" s="329">
        <v>2</v>
      </c>
      <c r="C255" s="329">
        <v>1</v>
      </c>
      <c r="D255" s="329">
        <v>3</v>
      </c>
      <c r="E255" s="329"/>
      <c r="F255" s="332"/>
      <c r="G255" s="330" t="s">
        <v>164</v>
      </c>
      <c r="H255" s="324">
        <v>221</v>
      </c>
      <c r="I255" s="347">
        <f>I256</f>
        <v>0</v>
      </c>
      <c r="J255" s="369">
        <f>J256</f>
        <v>0</v>
      </c>
      <c r="K255" s="348">
        <f>K256</f>
        <v>0</v>
      </c>
      <c r="L255" s="348">
        <f>L256</f>
        <v>0</v>
      </c>
      <c r="M255" s="43"/>
    </row>
    <row r="256" spans="1:13" ht="29.25" hidden="1" customHeight="1">
      <c r="A256" s="336">
        <v>3</v>
      </c>
      <c r="B256" s="337">
        <v>2</v>
      </c>
      <c r="C256" s="337">
        <v>1</v>
      </c>
      <c r="D256" s="337">
        <v>3</v>
      </c>
      <c r="E256" s="337">
        <v>1</v>
      </c>
      <c r="F256" s="339"/>
      <c r="G256" s="330" t="s">
        <v>164</v>
      </c>
      <c r="H256" s="324">
        <v>222</v>
      </c>
      <c r="I256" s="325">
        <f>I257+I258</f>
        <v>0</v>
      </c>
      <c r="J256" s="325">
        <f>J257+J258</f>
        <v>0</v>
      </c>
      <c r="K256" s="325">
        <f>K257+K258</f>
        <v>0</v>
      </c>
      <c r="L256" s="325">
        <f>L257+L258</f>
        <v>0</v>
      </c>
      <c r="M256" s="43"/>
    </row>
    <row r="257" spans="1:13" ht="30" hidden="1" customHeight="1">
      <c r="A257" s="336">
        <v>3</v>
      </c>
      <c r="B257" s="337">
        <v>2</v>
      </c>
      <c r="C257" s="337">
        <v>1</v>
      </c>
      <c r="D257" s="337">
        <v>3</v>
      </c>
      <c r="E257" s="337">
        <v>1</v>
      </c>
      <c r="F257" s="339">
        <v>1</v>
      </c>
      <c r="G257" s="338" t="s">
        <v>165</v>
      </c>
      <c r="H257" s="324">
        <v>223</v>
      </c>
      <c r="I257" s="344">
        <v>0</v>
      </c>
      <c r="J257" s="344">
        <v>0</v>
      </c>
      <c r="K257" s="344">
        <v>0</v>
      </c>
      <c r="L257" s="344">
        <v>0</v>
      </c>
      <c r="M257" s="43"/>
    </row>
    <row r="258" spans="1:13" ht="27.75" hidden="1" customHeight="1">
      <c r="A258" s="336">
        <v>3</v>
      </c>
      <c r="B258" s="337">
        <v>2</v>
      </c>
      <c r="C258" s="337">
        <v>1</v>
      </c>
      <c r="D258" s="337">
        <v>3</v>
      </c>
      <c r="E258" s="337">
        <v>1</v>
      </c>
      <c r="F258" s="339">
        <v>2</v>
      </c>
      <c r="G258" s="338" t="s">
        <v>166</v>
      </c>
      <c r="H258" s="324">
        <v>224</v>
      </c>
      <c r="I258" s="389">
        <v>0</v>
      </c>
      <c r="J258" s="386">
        <v>0</v>
      </c>
      <c r="K258" s="389">
        <v>0</v>
      </c>
      <c r="L258" s="389">
        <v>0</v>
      </c>
      <c r="M258" s="43"/>
    </row>
    <row r="259" spans="1:13" ht="26.25" hidden="1" customHeight="1">
      <c r="A259" s="336">
        <v>3</v>
      </c>
      <c r="B259" s="337">
        <v>2</v>
      </c>
      <c r="C259" s="337">
        <v>1</v>
      </c>
      <c r="D259" s="337">
        <v>4</v>
      </c>
      <c r="E259" s="337"/>
      <c r="F259" s="339"/>
      <c r="G259" s="338" t="s">
        <v>167</v>
      </c>
      <c r="H259" s="324">
        <v>225</v>
      </c>
      <c r="I259" s="325">
        <f>I260</f>
        <v>0</v>
      </c>
      <c r="J259" s="326">
        <f>J260</f>
        <v>0</v>
      </c>
      <c r="K259" s="325">
        <f>K260</f>
        <v>0</v>
      </c>
      <c r="L259" s="326">
        <f>L260</f>
        <v>0</v>
      </c>
      <c r="M259" s="43"/>
    </row>
    <row r="260" spans="1:13" ht="27.75" hidden="1" customHeight="1">
      <c r="A260" s="331">
        <v>3</v>
      </c>
      <c r="B260" s="329">
        <v>2</v>
      </c>
      <c r="C260" s="329">
        <v>1</v>
      </c>
      <c r="D260" s="329">
        <v>4</v>
      </c>
      <c r="E260" s="329">
        <v>1</v>
      </c>
      <c r="F260" s="332"/>
      <c r="G260" s="330" t="s">
        <v>167</v>
      </c>
      <c r="H260" s="324">
        <v>226</v>
      </c>
      <c r="I260" s="347">
        <f>SUM(I261:I262)</f>
        <v>0</v>
      </c>
      <c r="J260" s="369">
        <f>SUM(J261:J262)</f>
        <v>0</v>
      </c>
      <c r="K260" s="348">
        <f>SUM(K261:K262)</f>
        <v>0</v>
      </c>
      <c r="L260" s="348">
        <f>SUM(L261:L262)</f>
        <v>0</v>
      </c>
      <c r="M260" s="43"/>
    </row>
    <row r="261" spans="1:13" ht="25.5" hidden="1" customHeight="1">
      <c r="A261" s="336">
        <v>3</v>
      </c>
      <c r="B261" s="337">
        <v>2</v>
      </c>
      <c r="C261" s="337">
        <v>1</v>
      </c>
      <c r="D261" s="337">
        <v>4</v>
      </c>
      <c r="E261" s="337">
        <v>1</v>
      </c>
      <c r="F261" s="339">
        <v>1</v>
      </c>
      <c r="G261" s="338" t="s">
        <v>168</v>
      </c>
      <c r="H261" s="324">
        <v>227</v>
      </c>
      <c r="I261" s="344">
        <v>0</v>
      </c>
      <c r="J261" s="344">
        <v>0</v>
      </c>
      <c r="K261" s="344">
        <v>0</v>
      </c>
      <c r="L261" s="344">
        <v>0</v>
      </c>
      <c r="M261" s="43"/>
    </row>
    <row r="262" spans="1:13" ht="27.75" hidden="1" customHeight="1">
      <c r="A262" s="336">
        <v>3</v>
      </c>
      <c r="B262" s="337">
        <v>2</v>
      </c>
      <c r="C262" s="337">
        <v>1</v>
      </c>
      <c r="D262" s="337">
        <v>4</v>
      </c>
      <c r="E262" s="337">
        <v>1</v>
      </c>
      <c r="F262" s="339">
        <v>2</v>
      </c>
      <c r="G262" s="338" t="s">
        <v>169</v>
      </c>
      <c r="H262" s="324">
        <v>228</v>
      </c>
      <c r="I262" s="344">
        <v>0</v>
      </c>
      <c r="J262" s="344">
        <v>0</v>
      </c>
      <c r="K262" s="344">
        <v>0</v>
      </c>
      <c r="L262" s="344">
        <v>0</v>
      </c>
      <c r="M262" s="43"/>
    </row>
    <row r="263" spans="1:13" hidden="1">
      <c r="A263" s="336">
        <v>3</v>
      </c>
      <c r="B263" s="337">
        <v>2</v>
      </c>
      <c r="C263" s="337">
        <v>1</v>
      </c>
      <c r="D263" s="337">
        <v>5</v>
      </c>
      <c r="E263" s="337"/>
      <c r="F263" s="339"/>
      <c r="G263" s="338" t="s">
        <v>170</v>
      </c>
      <c r="H263" s="324">
        <v>229</v>
      </c>
      <c r="I263" s="325">
        <f t="shared" ref="I263:L264" si="25">I264</f>
        <v>0</v>
      </c>
      <c r="J263" s="367">
        <f t="shared" si="25"/>
        <v>0</v>
      </c>
      <c r="K263" s="326">
        <f t="shared" si="25"/>
        <v>0</v>
      </c>
      <c r="L263" s="326">
        <f t="shared" si="25"/>
        <v>0</v>
      </c>
    </row>
    <row r="264" spans="1:13" ht="29.25" hidden="1" customHeight="1">
      <c r="A264" s="336">
        <v>3</v>
      </c>
      <c r="B264" s="337">
        <v>2</v>
      </c>
      <c r="C264" s="337">
        <v>1</v>
      </c>
      <c r="D264" s="337">
        <v>5</v>
      </c>
      <c r="E264" s="337">
        <v>1</v>
      </c>
      <c r="F264" s="339"/>
      <c r="G264" s="338" t="s">
        <v>170</v>
      </c>
      <c r="H264" s="324">
        <v>230</v>
      </c>
      <c r="I264" s="326">
        <f t="shared" si="25"/>
        <v>0</v>
      </c>
      <c r="J264" s="367">
        <f t="shared" si="25"/>
        <v>0</v>
      </c>
      <c r="K264" s="326">
        <f t="shared" si="25"/>
        <v>0</v>
      </c>
      <c r="L264" s="326">
        <f t="shared" si="25"/>
        <v>0</v>
      </c>
      <c r="M264" s="43"/>
    </row>
    <row r="265" spans="1:13" hidden="1">
      <c r="A265" s="358">
        <v>3</v>
      </c>
      <c r="B265" s="359">
        <v>2</v>
      </c>
      <c r="C265" s="359">
        <v>1</v>
      </c>
      <c r="D265" s="359">
        <v>5</v>
      </c>
      <c r="E265" s="359">
        <v>1</v>
      </c>
      <c r="F265" s="360">
        <v>1</v>
      </c>
      <c r="G265" s="338" t="s">
        <v>170</v>
      </c>
      <c r="H265" s="324">
        <v>231</v>
      </c>
      <c r="I265" s="389">
        <v>0</v>
      </c>
      <c r="J265" s="389">
        <v>0</v>
      </c>
      <c r="K265" s="389">
        <v>0</v>
      </c>
      <c r="L265" s="389">
        <v>0</v>
      </c>
    </row>
    <row r="266" spans="1:13" hidden="1">
      <c r="A266" s="336">
        <v>3</v>
      </c>
      <c r="B266" s="337">
        <v>2</v>
      </c>
      <c r="C266" s="337">
        <v>1</v>
      </c>
      <c r="D266" s="337">
        <v>6</v>
      </c>
      <c r="E266" s="337"/>
      <c r="F266" s="339"/>
      <c r="G266" s="338" t="s">
        <v>171</v>
      </c>
      <c r="H266" s="324">
        <v>232</v>
      </c>
      <c r="I266" s="325">
        <f t="shared" ref="I266:L267" si="26">I267</f>
        <v>0</v>
      </c>
      <c r="J266" s="367">
        <f t="shared" si="26"/>
        <v>0</v>
      </c>
      <c r="K266" s="326">
        <f t="shared" si="26"/>
        <v>0</v>
      </c>
      <c r="L266" s="326">
        <f t="shared" si="26"/>
        <v>0</v>
      </c>
    </row>
    <row r="267" spans="1:13" hidden="1">
      <c r="A267" s="336">
        <v>3</v>
      </c>
      <c r="B267" s="336">
        <v>2</v>
      </c>
      <c r="C267" s="337">
        <v>1</v>
      </c>
      <c r="D267" s="337">
        <v>6</v>
      </c>
      <c r="E267" s="337">
        <v>1</v>
      </c>
      <c r="F267" s="339"/>
      <c r="G267" s="338" t="s">
        <v>171</v>
      </c>
      <c r="H267" s="324">
        <v>233</v>
      </c>
      <c r="I267" s="325">
        <f t="shared" si="26"/>
        <v>0</v>
      </c>
      <c r="J267" s="367">
        <f t="shared" si="26"/>
        <v>0</v>
      </c>
      <c r="K267" s="326">
        <f t="shared" si="26"/>
        <v>0</v>
      </c>
      <c r="L267" s="326">
        <f t="shared" si="26"/>
        <v>0</v>
      </c>
    </row>
    <row r="268" spans="1:13" ht="24" hidden="1" customHeight="1">
      <c r="A268" s="331">
        <v>3</v>
      </c>
      <c r="B268" s="331">
        <v>2</v>
      </c>
      <c r="C268" s="337">
        <v>1</v>
      </c>
      <c r="D268" s="337">
        <v>6</v>
      </c>
      <c r="E268" s="337">
        <v>1</v>
      </c>
      <c r="F268" s="339">
        <v>1</v>
      </c>
      <c r="G268" s="338" t="s">
        <v>171</v>
      </c>
      <c r="H268" s="324">
        <v>234</v>
      </c>
      <c r="I268" s="389">
        <v>0</v>
      </c>
      <c r="J268" s="389">
        <v>0</v>
      </c>
      <c r="K268" s="389">
        <v>0</v>
      </c>
      <c r="L268" s="389">
        <v>0</v>
      </c>
      <c r="M268" s="43"/>
    </row>
    <row r="269" spans="1:13" ht="27.75" hidden="1" customHeight="1">
      <c r="A269" s="336">
        <v>3</v>
      </c>
      <c r="B269" s="336">
        <v>2</v>
      </c>
      <c r="C269" s="337">
        <v>1</v>
      </c>
      <c r="D269" s="337">
        <v>7</v>
      </c>
      <c r="E269" s="337"/>
      <c r="F269" s="339"/>
      <c r="G269" s="338" t="s">
        <v>172</v>
      </c>
      <c r="H269" s="324">
        <v>235</v>
      </c>
      <c r="I269" s="325">
        <f>I270</f>
        <v>0</v>
      </c>
      <c r="J269" s="367">
        <f>J270</f>
        <v>0</v>
      </c>
      <c r="K269" s="326">
        <f>K270</f>
        <v>0</v>
      </c>
      <c r="L269" s="326">
        <f>L270</f>
        <v>0</v>
      </c>
      <c r="M269" s="43"/>
    </row>
    <row r="270" spans="1:13" hidden="1">
      <c r="A270" s="336">
        <v>3</v>
      </c>
      <c r="B270" s="337">
        <v>2</v>
      </c>
      <c r="C270" s="337">
        <v>1</v>
      </c>
      <c r="D270" s="337">
        <v>7</v>
      </c>
      <c r="E270" s="337">
        <v>1</v>
      </c>
      <c r="F270" s="339"/>
      <c r="G270" s="338" t="s">
        <v>172</v>
      </c>
      <c r="H270" s="324">
        <v>236</v>
      </c>
      <c r="I270" s="325">
        <f>I271+I272</f>
        <v>0</v>
      </c>
      <c r="J270" s="325">
        <f>J271+J272</f>
        <v>0</v>
      </c>
      <c r="K270" s="325">
        <f>K271+K272</f>
        <v>0</v>
      </c>
      <c r="L270" s="325">
        <f>L271+L272</f>
        <v>0</v>
      </c>
    </row>
    <row r="271" spans="1:13" ht="27" hidden="1" customHeight="1">
      <c r="A271" s="336">
        <v>3</v>
      </c>
      <c r="B271" s="337">
        <v>2</v>
      </c>
      <c r="C271" s="337">
        <v>1</v>
      </c>
      <c r="D271" s="337">
        <v>7</v>
      </c>
      <c r="E271" s="337">
        <v>1</v>
      </c>
      <c r="F271" s="339">
        <v>1</v>
      </c>
      <c r="G271" s="338" t="s">
        <v>173</v>
      </c>
      <c r="H271" s="324">
        <v>237</v>
      </c>
      <c r="I271" s="343">
        <v>0</v>
      </c>
      <c r="J271" s="344">
        <v>0</v>
      </c>
      <c r="K271" s="344">
        <v>0</v>
      </c>
      <c r="L271" s="344">
        <v>0</v>
      </c>
      <c r="M271" s="43"/>
    </row>
    <row r="272" spans="1:13" ht="24.75" hidden="1" customHeight="1">
      <c r="A272" s="336">
        <v>3</v>
      </c>
      <c r="B272" s="337">
        <v>2</v>
      </c>
      <c r="C272" s="337">
        <v>1</v>
      </c>
      <c r="D272" s="337">
        <v>7</v>
      </c>
      <c r="E272" s="337">
        <v>1</v>
      </c>
      <c r="F272" s="339">
        <v>2</v>
      </c>
      <c r="G272" s="338" t="s">
        <v>174</v>
      </c>
      <c r="H272" s="324">
        <v>238</v>
      </c>
      <c r="I272" s="344">
        <v>0</v>
      </c>
      <c r="J272" s="344">
        <v>0</v>
      </c>
      <c r="K272" s="344">
        <v>0</v>
      </c>
      <c r="L272" s="344">
        <v>0</v>
      </c>
      <c r="M272" s="43"/>
    </row>
    <row r="273" spans="1:13" ht="38.25" hidden="1" customHeight="1">
      <c r="A273" s="336">
        <v>3</v>
      </c>
      <c r="B273" s="337">
        <v>2</v>
      </c>
      <c r="C273" s="337">
        <v>2</v>
      </c>
      <c r="D273" s="398"/>
      <c r="E273" s="398"/>
      <c r="F273" s="399"/>
      <c r="G273" s="338" t="s">
        <v>175</v>
      </c>
      <c r="H273" s="324">
        <v>239</v>
      </c>
      <c r="I273" s="325">
        <f>SUM(I274+I283+I287+I291+I295+I298+I301)</f>
        <v>0</v>
      </c>
      <c r="J273" s="367">
        <f>SUM(J274+J283+J287+J291+J295+J298+J301)</f>
        <v>0</v>
      </c>
      <c r="K273" s="326">
        <f>SUM(K274+K283+K287+K291+K295+K298+K301)</f>
        <v>0</v>
      </c>
      <c r="L273" s="326">
        <f>SUM(L274+L283+L287+L291+L295+L298+L301)</f>
        <v>0</v>
      </c>
      <c r="M273" s="43"/>
    </row>
    <row r="274" spans="1:13" hidden="1">
      <c r="A274" s="336">
        <v>3</v>
      </c>
      <c r="B274" s="337">
        <v>2</v>
      </c>
      <c r="C274" s="337">
        <v>2</v>
      </c>
      <c r="D274" s="337">
        <v>1</v>
      </c>
      <c r="E274" s="337"/>
      <c r="F274" s="339"/>
      <c r="G274" s="338" t="s">
        <v>176</v>
      </c>
      <c r="H274" s="324">
        <v>240</v>
      </c>
      <c r="I274" s="325">
        <f>I275</f>
        <v>0</v>
      </c>
      <c r="J274" s="325">
        <f>J275</f>
        <v>0</v>
      </c>
      <c r="K274" s="325">
        <f>K275</f>
        <v>0</v>
      </c>
      <c r="L274" s="325">
        <f>L275</f>
        <v>0</v>
      </c>
    </row>
    <row r="275" spans="1:13" hidden="1">
      <c r="A275" s="340">
        <v>3</v>
      </c>
      <c r="B275" s="336">
        <v>2</v>
      </c>
      <c r="C275" s="337">
        <v>2</v>
      </c>
      <c r="D275" s="337">
        <v>1</v>
      </c>
      <c r="E275" s="337">
        <v>1</v>
      </c>
      <c r="F275" s="339"/>
      <c r="G275" s="338" t="s">
        <v>154</v>
      </c>
      <c r="H275" s="324">
        <v>241</v>
      </c>
      <c r="I275" s="325">
        <f>SUM(I276)</f>
        <v>0</v>
      </c>
      <c r="J275" s="325">
        <f>SUM(J276)</f>
        <v>0</v>
      </c>
      <c r="K275" s="325">
        <f>SUM(K276)</f>
        <v>0</v>
      </c>
      <c r="L275" s="325">
        <f>SUM(L276)</f>
        <v>0</v>
      </c>
    </row>
    <row r="276" spans="1:13" hidden="1">
      <c r="A276" s="340">
        <v>3</v>
      </c>
      <c r="B276" s="336">
        <v>2</v>
      </c>
      <c r="C276" s="337">
        <v>2</v>
      </c>
      <c r="D276" s="337">
        <v>1</v>
      </c>
      <c r="E276" s="337">
        <v>1</v>
      </c>
      <c r="F276" s="339">
        <v>1</v>
      </c>
      <c r="G276" s="338" t="s">
        <v>154</v>
      </c>
      <c r="H276" s="324">
        <v>242</v>
      </c>
      <c r="I276" s="344">
        <v>0</v>
      </c>
      <c r="J276" s="344">
        <v>0</v>
      </c>
      <c r="K276" s="344">
        <v>0</v>
      </c>
      <c r="L276" s="344">
        <v>0</v>
      </c>
    </row>
    <row r="277" spans="1:13" ht="24" hidden="1" customHeight="1">
      <c r="A277" s="340">
        <v>3</v>
      </c>
      <c r="B277" s="336">
        <v>2</v>
      </c>
      <c r="C277" s="337">
        <v>2</v>
      </c>
      <c r="D277" s="337">
        <v>1</v>
      </c>
      <c r="E277" s="337">
        <v>2</v>
      </c>
      <c r="F277" s="339"/>
      <c r="G277" s="338" t="s">
        <v>177</v>
      </c>
      <c r="H277" s="324">
        <v>243</v>
      </c>
      <c r="I277" s="325">
        <f>SUM(I278:I279)</f>
        <v>0</v>
      </c>
      <c r="J277" s="325">
        <f>SUM(J278:J279)</f>
        <v>0</v>
      </c>
      <c r="K277" s="325">
        <f>SUM(K278:K279)</f>
        <v>0</v>
      </c>
      <c r="L277" s="325">
        <f>SUM(L278:L279)</f>
        <v>0</v>
      </c>
      <c r="M277" s="43"/>
    </row>
    <row r="278" spans="1:13" ht="24" hidden="1" customHeight="1">
      <c r="A278" s="340">
        <v>3</v>
      </c>
      <c r="B278" s="336">
        <v>2</v>
      </c>
      <c r="C278" s="337">
        <v>2</v>
      </c>
      <c r="D278" s="337">
        <v>1</v>
      </c>
      <c r="E278" s="337">
        <v>2</v>
      </c>
      <c r="F278" s="339">
        <v>1</v>
      </c>
      <c r="G278" s="338" t="s">
        <v>156</v>
      </c>
      <c r="H278" s="324">
        <v>244</v>
      </c>
      <c r="I278" s="344">
        <v>0</v>
      </c>
      <c r="J278" s="343">
        <v>0</v>
      </c>
      <c r="K278" s="344">
        <v>0</v>
      </c>
      <c r="L278" s="344">
        <v>0</v>
      </c>
      <c r="M278" s="43"/>
    </row>
    <row r="279" spans="1:13" ht="32.25" hidden="1" customHeight="1">
      <c r="A279" s="340">
        <v>3</v>
      </c>
      <c r="B279" s="336">
        <v>2</v>
      </c>
      <c r="C279" s="337">
        <v>2</v>
      </c>
      <c r="D279" s="337">
        <v>1</v>
      </c>
      <c r="E279" s="337">
        <v>2</v>
      </c>
      <c r="F279" s="339">
        <v>2</v>
      </c>
      <c r="G279" s="338" t="s">
        <v>157</v>
      </c>
      <c r="H279" s="324">
        <v>245</v>
      </c>
      <c r="I279" s="344">
        <v>0</v>
      </c>
      <c r="J279" s="343">
        <v>0</v>
      </c>
      <c r="K279" s="344">
        <v>0</v>
      </c>
      <c r="L279" s="344">
        <v>0</v>
      </c>
      <c r="M279" s="43"/>
    </row>
    <row r="280" spans="1:13" ht="27" hidden="1" customHeight="1">
      <c r="A280" s="340">
        <v>3</v>
      </c>
      <c r="B280" s="336">
        <v>2</v>
      </c>
      <c r="C280" s="337">
        <v>2</v>
      </c>
      <c r="D280" s="337">
        <v>1</v>
      </c>
      <c r="E280" s="337">
        <v>3</v>
      </c>
      <c r="F280" s="339"/>
      <c r="G280" s="338" t="s">
        <v>158</v>
      </c>
      <c r="H280" s="324">
        <v>246</v>
      </c>
      <c r="I280" s="325">
        <f>SUM(I281:I282)</f>
        <v>0</v>
      </c>
      <c r="J280" s="325">
        <f>SUM(J281:J282)</f>
        <v>0</v>
      </c>
      <c r="K280" s="325">
        <f>SUM(K281:K282)</f>
        <v>0</v>
      </c>
      <c r="L280" s="325">
        <f>SUM(L281:L282)</f>
        <v>0</v>
      </c>
      <c r="M280" s="43"/>
    </row>
    <row r="281" spans="1:13" ht="27.75" hidden="1" customHeight="1">
      <c r="A281" s="340">
        <v>3</v>
      </c>
      <c r="B281" s="336">
        <v>2</v>
      </c>
      <c r="C281" s="337">
        <v>2</v>
      </c>
      <c r="D281" s="337">
        <v>1</v>
      </c>
      <c r="E281" s="337">
        <v>3</v>
      </c>
      <c r="F281" s="339">
        <v>1</v>
      </c>
      <c r="G281" s="338" t="s">
        <v>159</v>
      </c>
      <c r="H281" s="324">
        <v>247</v>
      </c>
      <c r="I281" s="344">
        <v>0</v>
      </c>
      <c r="J281" s="343">
        <v>0</v>
      </c>
      <c r="K281" s="344">
        <v>0</v>
      </c>
      <c r="L281" s="344">
        <v>0</v>
      </c>
      <c r="M281" s="43"/>
    </row>
    <row r="282" spans="1:13" ht="27" hidden="1" customHeight="1">
      <c r="A282" s="340">
        <v>3</v>
      </c>
      <c r="B282" s="336">
        <v>2</v>
      </c>
      <c r="C282" s="337">
        <v>2</v>
      </c>
      <c r="D282" s="337">
        <v>1</v>
      </c>
      <c r="E282" s="337">
        <v>3</v>
      </c>
      <c r="F282" s="339">
        <v>2</v>
      </c>
      <c r="G282" s="338" t="s">
        <v>178</v>
      </c>
      <c r="H282" s="324">
        <v>248</v>
      </c>
      <c r="I282" s="344">
        <v>0</v>
      </c>
      <c r="J282" s="343">
        <v>0</v>
      </c>
      <c r="K282" s="344">
        <v>0</v>
      </c>
      <c r="L282" s="344">
        <v>0</v>
      </c>
      <c r="M282" s="43"/>
    </row>
    <row r="283" spans="1:13" ht="25.5" hidden="1" customHeight="1">
      <c r="A283" s="340">
        <v>3</v>
      </c>
      <c r="B283" s="336">
        <v>2</v>
      </c>
      <c r="C283" s="337">
        <v>2</v>
      </c>
      <c r="D283" s="337">
        <v>2</v>
      </c>
      <c r="E283" s="337"/>
      <c r="F283" s="339"/>
      <c r="G283" s="338" t="s">
        <v>179</v>
      </c>
      <c r="H283" s="324">
        <v>249</v>
      </c>
      <c r="I283" s="325">
        <f>I284</f>
        <v>0</v>
      </c>
      <c r="J283" s="326">
        <f>J284</f>
        <v>0</v>
      </c>
      <c r="K283" s="325">
        <f>K284</f>
        <v>0</v>
      </c>
      <c r="L283" s="326">
        <f>L284</f>
        <v>0</v>
      </c>
      <c r="M283" s="43"/>
    </row>
    <row r="284" spans="1:13" ht="32.25" hidden="1" customHeight="1">
      <c r="A284" s="336">
        <v>3</v>
      </c>
      <c r="B284" s="337">
        <v>2</v>
      </c>
      <c r="C284" s="329">
        <v>2</v>
      </c>
      <c r="D284" s="329">
        <v>2</v>
      </c>
      <c r="E284" s="329">
        <v>1</v>
      </c>
      <c r="F284" s="332"/>
      <c r="G284" s="338" t="s">
        <v>179</v>
      </c>
      <c r="H284" s="324">
        <v>250</v>
      </c>
      <c r="I284" s="347">
        <f>SUM(I285:I286)</f>
        <v>0</v>
      </c>
      <c r="J284" s="369">
        <f>SUM(J285:J286)</f>
        <v>0</v>
      </c>
      <c r="K284" s="348">
        <f>SUM(K285:K286)</f>
        <v>0</v>
      </c>
      <c r="L284" s="348">
        <f>SUM(L285:L286)</f>
        <v>0</v>
      </c>
      <c r="M284" s="43"/>
    </row>
    <row r="285" spans="1:13" ht="25.5" hidden="1" customHeight="1">
      <c r="A285" s="336">
        <v>3</v>
      </c>
      <c r="B285" s="337">
        <v>2</v>
      </c>
      <c r="C285" s="337">
        <v>2</v>
      </c>
      <c r="D285" s="337">
        <v>2</v>
      </c>
      <c r="E285" s="337">
        <v>1</v>
      </c>
      <c r="F285" s="339">
        <v>1</v>
      </c>
      <c r="G285" s="338" t="s">
        <v>180</v>
      </c>
      <c r="H285" s="324">
        <v>251</v>
      </c>
      <c r="I285" s="344">
        <v>0</v>
      </c>
      <c r="J285" s="344">
        <v>0</v>
      </c>
      <c r="K285" s="344">
        <v>0</v>
      </c>
      <c r="L285" s="344">
        <v>0</v>
      </c>
      <c r="M285" s="43"/>
    </row>
    <row r="286" spans="1:13" ht="25.5" hidden="1" customHeight="1">
      <c r="A286" s="336">
        <v>3</v>
      </c>
      <c r="B286" s="337">
        <v>2</v>
      </c>
      <c r="C286" s="337">
        <v>2</v>
      </c>
      <c r="D286" s="337">
        <v>2</v>
      </c>
      <c r="E286" s="337">
        <v>1</v>
      </c>
      <c r="F286" s="339">
        <v>2</v>
      </c>
      <c r="G286" s="340" t="s">
        <v>181</v>
      </c>
      <c r="H286" s="324">
        <v>252</v>
      </c>
      <c r="I286" s="344">
        <v>0</v>
      </c>
      <c r="J286" s="344">
        <v>0</v>
      </c>
      <c r="K286" s="344">
        <v>0</v>
      </c>
      <c r="L286" s="344">
        <v>0</v>
      </c>
      <c r="M286" s="43"/>
    </row>
    <row r="287" spans="1:13" ht="25.5" hidden="1" customHeight="1">
      <c r="A287" s="336">
        <v>3</v>
      </c>
      <c r="B287" s="337">
        <v>2</v>
      </c>
      <c r="C287" s="337">
        <v>2</v>
      </c>
      <c r="D287" s="337">
        <v>3</v>
      </c>
      <c r="E287" s="337"/>
      <c r="F287" s="339"/>
      <c r="G287" s="338" t="s">
        <v>182</v>
      </c>
      <c r="H287" s="324">
        <v>253</v>
      </c>
      <c r="I287" s="325">
        <f>I288</f>
        <v>0</v>
      </c>
      <c r="J287" s="367">
        <f>J288</f>
        <v>0</v>
      </c>
      <c r="K287" s="326">
        <f>K288</f>
        <v>0</v>
      </c>
      <c r="L287" s="326">
        <f>L288</f>
        <v>0</v>
      </c>
      <c r="M287" s="43"/>
    </row>
    <row r="288" spans="1:13" ht="30" hidden="1" customHeight="1">
      <c r="A288" s="331">
        <v>3</v>
      </c>
      <c r="B288" s="337">
        <v>2</v>
      </c>
      <c r="C288" s="337">
        <v>2</v>
      </c>
      <c r="D288" s="337">
        <v>3</v>
      </c>
      <c r="E288" s="337">
        <v>1</v>
      </c>
      <c r="F288" s="339"/>
      <c r="G288" s="338" t="s">
        <v>182</v>
      </c>
      <c r="H288" s="324">
        <v>254</v>
      </c>
      <c r="I288" s="325">
        <f>I289+I290</f>
        <v>0</v>
      </c>
      <c r="J288" s="325">
        <f>J289+J290</f>
        <v>0</v>
      </c>
      <c r="K288" s="325">
        <f>K289+K290</f>
        <v>0</v>
      </c>
      <c r="L288" s="325">
        <f>L289+L290</f>
        <v>0</v>
      </c>
      <c r="M288" s="43"/>
    </row>
    <row r="289" spans="1:13" ht="31.5" hidden="1" customHeight="1">
      <c r="A289" s="331">
        <v>3</v>
      </c>
      <c r="B289" s="337">
        <v>2</v>
      </c>
      <c r="C289" s="337">
        <v>2</v>
      </c>
      <c r="D289" s="337">
        <v>3</v>
      </c>
      <c r="E289" s="337">
        <v>1</v>
      </c>
      <c r="F289" s="339">
        <v>1</v>
      </c>
      <c r="G289" s="338" t="s">
        <v>183</v>
      </c>
      <c r="H289" s="324">
        <v>255</v>
      </c>
      <c r="I289" s="344">
        <v>0</v>
      </c>
      <c r="J289" s="344">
        <v>0</v>
      </c>
      <c r="K289" s="344">
        <v>0</v>
      </c>
      <c r="L289" s="344">
        <v>0</v>
      </c>
      <c r="M289" s="43"/>
    </row>
    <row r="290" spans="1:13" ht="25.5" hidden="1" customHeight="1">
      <c r="A290" s="331">
        <v>3</v>
      </c>
      <c r="B290" s="337">
        <v>2</v>
      </c>
      <c r="C290" s="337">
        <v>2</v>
      </c>
      <c r="D290" s="337">
        <v>3</v>
      </c>
      <c r="E290" s="337">
        <v>1</v>
      </c>
      <c r="F290" s="339">
        <v>2</v>
      </c>
      <c r="G290" s="338" t="s">
        <v>184</v>
      </c>
      <c r="H290" s="324">
        <v>256</v>
      </c>
      <c r="I290" s="344">
        <v>0</v>
      </c>
      <c r="J290" s="344">
        <v>0</v>
      </c>
      <c r="K290" s="344">
        <v>0</v>
      </c>
      <c r="L290" s="344">
        <v>0</v>
      </c>
      <c r="M290" s="43"/>
    </row>
    <row r="291" spans="1:13" ht="27" hidden="1" customHeight="1">
      <c r="A291" s="336">
        <v>3</v>
      </c>
      <c r="B291" s="337">
        <v>2</v>
      </c>
      <c r="C291" s="337">
        <v>2</v>
      </c>
      <c r="D291" s="337">
        <v>4</v>
      </c>
      <c r="E291" s="337"/>
      <c r="F291" s="339"/>
      <c r="G291" s="338" t="s">
        <v>185</v>
      </c>
      <c r="H291" s="324">
        <v>257</v>
      </c>
      <c r="I291" s="325">
        <f>I292</f>
        <v>0</v>
      </c>
      <c r="J291" s="367">
        <f>J292</f>
        <v>0</v>
      </c>
      <c r="K291" s="326">
        <f>K292</f>
        <v>0</v>
      </c>
      <c r="L291" s="326">
        <f>L292</f>
        <v>0</v>
      </c>
      <c r="M291" s="43"/>
    </row>
    <row r="292" spans="1:13" hidden="1">
      <c r="A292" s="336">
        <v>3</v>
      </c>
      <c r="B292" s="337">
        <v>2</v>
      </c>
      <c r="C292" s="337">
        <v>2</v>
      </c>
      <c r="D292" s="337">
        <v>4</v>
      </c>
      <c r="E292" s="337">
        <v>1</v>
      </c>
      <c r="F292" s="339"/>
      <c r="G292" s="338" t="s">
        <v>185</v>
      </c>
      <c r="H292" s="324">
        <v>258</v>
      </c>
      <c r="I292" s="325">
        <f>SUM(I293:I294)</f>
        <v>0</v>
      </c>
      <c r="J292" s="367">
        <f>SUM(J293:J294)</f>
        <v>0</v>
      </c>
      <c r="K292" s="326">
        <f>SUM(K293:K294)</f>
        <v>0</v>
      </c>
      <c r="L292" s="326">
        <f>SUM(L293:L294)</f>
        <v>0</v>
      </c>
    </row>
    <row r="293" spans="1:13" ht="30.75" hidden="1" customHeight="1">
      <c r="A293" s="336">
        <v>3</v>
      </c>
      <c r="B293" s="337">
        <v>2</v>
      </c>
      <c r="C293" s="337">
        <v>2</v>
      </c>
      <c r="D293" s="337">
        <v>4</v>
      </c>
      <c r="E293" s="337">
        <v>1</v>
      </c>
      <c r="F293" s="339">
        <v>1</v>
      </c>
      <c r="G293" s="338" t="s">
        <v>186</v>
      </c>
      <c r="H293" s="324">
        <v>259</v>
      </c>
      <c r="I293" s="344">
        <v>0</v>
      </c>
      <c r="J293" s="344">
        <v>0</v>
      </c>
      <c r="K293" s="344">
        <v>0</v>
      </c>
      <c r="L293" s="344">
        <v>0</v>
      </c>
      <c r="M293" s="43"/>
    </row>
    <row r="294" spans="1:13" ht="27.75" hidden="1" customHeight="1">
      <c r="A294" s="331">
        <v>3</v>
      </c>
      <c r="B294" s="329">
        <v>2</v>
      </c>
      <c r="C294" s="329">
        <v>2</v>
      </c>
      <c r="D294" s="329">
        <v>4</v>
      </c>
      <c r="E294" s="329">
        <v>1</v>
      </c>
      <c r="F294" s="332">
        <v>2</v>
      </c>
      <c r="G294" s="340" t="s">
        <v>187</v>
      </c>
      <c r="H294" s="324">
        <v>260</v>
      </c>
      <c r="I294" s="344">
        <v>0</v>
      </c>
      <c r="J294" s="344">
        <v>0</v>
      </c>
      <c r="K294" s="344">
        <v>0</v>
      </c>
      <c r="L294" s="344">
        <v>0</v>
      </c>
      <c r="M294" s="43"/>
    </row>
    <row r="295" spans="1:13" ht="28.5" hidden="1" customHeight="1">
      <c r="A295" s="336">
        <v>3</v>
      </c>
      <c r="B295" s="337">
        <v>2</v>
      </c>
      <c r="C295" s="337">
        <v>2</v>
      </c>
      <c r="D295" s="337">
        <v>5</v>
      </c>
      <c r="E295" s="337"/>
      <c r="F295" s="339"/>
      <c r="G295" s="338" t="s">
        <v>188</v>
      </c>
      <c r="H295" s="324">
        <v>261</v>
      </c>
      <c r="I295" s="325">
        <f t="shared" ref="I295:L296" si="27">I296</f>
        <v>0</v>
      </c>
      <c r="J295" s="367">
        <f t="shared" si="27"/>
        <v>0</v>
      </c>
      <c r="K295" s="326">
        <f t="shared" si="27"/>
        <v>0</v>
      </c>
      <c r="L295" s="326">
        <f t="shared" si="27"/>
        <v>0</v>
      </c>
      <c r="M295" s="43"/>
    </row>
    <row r="296" spans="1:13" ht="26.25" hidden="1" customHeight="1">
      <c r="A296" s="336">
        <v>3</v>
      </c>
      <c r="B296" s="337">
        <v>2</v>
      </c>
      <c r="C296" s="337">
        <v>2</v>
      </c>
      <c r="D296" s="337">
        <v>5</v>
      </c>
      <c r="E296" s="337">
        <v>1</v>
      </c>
      <c r="F296" s="339"/>
      <c r="G296" s="338" t="s">
        <v>188</v>
      </c>
      <c r="H296" s="324">
        <v>262</v>
      </c>
      <c r="I296" s="325">
        <f t="shared" si="27"/>
        <v>0</v>
      </c>
      <c r="J296" s="367">
        <f t="shared" si="27"/>
        <v>0</v>
      </c>
      <c r="K296" s="326">
        <f t="shared" si="27"/>
        <v>0</v>
      </c>
      <c r="L296" s="326">
        <f t="shared" si="27"/>
        <v>0</v>
      </c>
      <c r="M296" s="43"/>
    </row>
    <row r="297" spans="1:13" ht="26.25" hidden="1" customHeight="1">
      <c r="A297" s="336">
        <v>3</v>
      </c>
      <c r="B297" s="337">
        <v>2</v>
      </c>
      <c r="C297" s="337">
        <v>2</v>
      </c>
      <c r="D297" s="337">
        <v>5</v>
      </c>
      <c r="E297" s="337">
        <v>1</v>
      </c>
      <c r="F297" s="339">
        <v>1</v>
      </c>
      <c r="G297" s="338" t="s">
        <v>188</v>
      </c>
      <c r="H297" s="324">
        <v>263</v>
      </c>
      <c r="I297" s="344">
        <v>0</v>
      </c>
      <c r="J297" s="344">
        <v>0</v>
      </c>
      <c r="K297" s="344">
        <v>0</v>
      </c>
      <c r="L297" s="344">
        <v>0</v>
      </c>
      <c r="M297" s="43"/>
    </row>
    <row r="298" spans="1:13" ht="26.25" hidden="1" customHeight="1">
      <c r="A298" s="336">
        <v>3</v>
      </c>
      <c r="B298" s="337">
        <v>2</v>
      </c>
      <c r="C298" s="337">
        <v>2</v>
      </c>
      <c r="D298" s="337">
        <v>6</v>
      </c>
      <c r="E298" s="337"/>
      <c r="F298" s="339"/>
      <c r="G298" s="338" t="s">
        <v>171</v>
      </c>
      <c r="H298" s="324">
        <v>264</v>
      </c>
      <c r="I298" s="325">
        <f t="shared" ref="I298:L299" si="28">I299</f>
        <v>0</v>
      </c>
      <c r="J298" s="400">
        <f t="shared" si="28"/>
        <v>0</v>
      </c>
      <c r="K298" s="326">
        <f t="shared" si="28"/>
        <v>0</v>
      </c>
      <c r="L298" s="326">
        <f t="shared" si="28"/>
        <v>0</v>
      </c>
      <c r="M298" s="43"/>
    </row>
    <row r="299" spans="1:13" ht="30" hidden="1" customHeight="1">
      <c r="A299" s="336">
        <v>3</v>
      </c>
      <c r="B299" s="337">
        <v>2</v>
      </c>
      <c r="C299" s="337">
        <v>2</v>
      </c>
      <c r="D299" s="337">
        <v>6</v>
      </c>
      <c r="E299" s="337">
        <v>1</v>
      </c>
      <c r="F299" s="339"/>
      <c r="G299" s="338" t="s">
        <v>171</v>
      </c>
      <c r="H299" s="324">
        <v>265</v>
      </c>
      <c r="I299" s="325">
        <f t="shared" si="28"/>
        <v>0</v>
      </c>
      <c r="J299" s="400">
        <f t="shared" si="28"/>
        <v>0</v>
      </c>
      <c r="K299" s="326">
        <f t="shared" si="28"/>
        <v>0</v>
      </c>
      <c r="L299" s="326">
        <f t="shared" si="28"/>
        <v>0</v>
      </c>
      <c r="M299" s="43"/>
    </row>
    <row r="300" spans="1:13" ht="24.75" hidden="1" customHeight="1">
      <c r="A300" s="336">
        <v>3</v>
      </c>
      <c r="B300" s="359">
        <v>2</v>
      </c>
      <c r="C300" s="359">
        <v>2</v>
      </c>
      <c r="D300" s="337">
        <v>6</v>
      </c>
      <c r="E300" s="359">
        <v>1</v>
      </c>
      <c r="F300" s="360">
        <v>1</v>
      </c>
      <c r="G300" s="361" t="s">
        <v>171</v>
      </c>
      <c r="H300" s="324">
        <v>266</v>
      </c>
      <c r="I300" s="344">
        <v>0</v>
      </c>
      <c r="J300" s="344">
        <v>0</v>
      </c>
      <c r="K300" s="344">
        <v>0</v>
      </c>
      <c r="L300" s="344">
        <v>0</v>
      </c>
      <c r="M300" s="43"/>
    </row>
    <row r="301" spans="1:13" ht="29.25" hidden="1" customHeight="1">
      <c r="A301" s="340">
        <v>3</v>
      </c>
      <c r="B301" s="336">
        <v>2</v>
      </c>
      <c r="C301" s="337">
        <v>2</v>
      </c>
      <c r="D301" s="337">
        <v>7</v>
      </c>
      <c r="E301" s="337"/>
      <c r="F301" s="339"/>
      <c r="G301" s="338" t="s">
        <v>172</v>
      </c>
      <c r="H301" s="324">
        <v>267</v>
      </c>
      <c r="I301" s="325">
        <f>I302</f>
        <v>0</v>
      </c>
      <c r="J301" s="400">
        <f>J302</f>
        <v>0</v>
      </c>
      <c r="K301" s="326">
        <f>K302</f>
        <v>0</v>
      </c>
      <c r="L301" s="326">
        <f>L302</f>
        <v>0</v>
      </c>
      <c r="M301" s="43"/>
    </row>
    <row r="302" spans="1:13" ht="26.25" hidden="1" customHeight="1">
      <c r="A302" s="340">
        <v>3</v>
      </c>
      <c r="B302" s="336">
        <v>2</v>
      </c>
      <c r="C302" s="337">
        <v>2</v>
      </c>
      <c r="D302" s="337">
        <v>7</v>
      </c>
      <c r="E302" s="337">
        <v>1</v>
      </c>
      <c r="F302" s="339"/>
      <c r="G302" s="338" t="s">
        <v>172</v>
      </c>
      <c r="H302" s="324">
        <v>268</v>
      </c>
      <c r="I302" s="325">
        <f>I303+I304</f>
        <v>0</v>
      </c>
      <c r="J302" s="325">
        <f>J303+J304</f>
        <v>0</v>
      </c>
      <c r="K302" s="325">
        <f>K303+K304</f>
        <v>0</v>
      </c>
      <c r="L302" s="325">
        <f>L303+L304</f>
        <v>0</v>
      </c>
      <c r="M302" s="43"/>
    </row>
    <row r="303" spans="1:13" ht="27.75" hidden="1" customHeight="1">
      <c r="A303" s="340">
        <v>3</v>
      </c>
      <c r="B303" s="336">
        <v>2</v>
      </c>
      <c r="C303" s="336">
        <v>2</v>
      </c>
      <c r="D303" s="337">
        <v>7</v>
      </c>
      <c r="E303" s="337">
        <v>1</v>
      </c>
      <c r="F303" s="339">
        <v>1</v>
      </c>
      <c r="G303" s="338" t="s">
        <v>173</v>
      </c>
      <c r="H303" s="324">
        <v>269</v>
      </c>
      <c r="I303" s="344">
        <v>0</v>
      </c>
      <c r="J303" s="344">
        <v>0</v>
      </c>
      <c r="K303" s="344">
        <v>0</v>
      </c>
      <c r="L303" s="344">
        <v>0</v>
      </c>
      <c r="M303" s="43"/>
    </row>
    <row r="304" spans="1:13" ht="25.5" hidden="1" customHeight="1">
      <c r="A304" s="340">
        <v>3</v>
      </c>
      <c r="B304" s="336">
        <v>2</v>
      </c>
      <c r="C304" s="336">
        <v>2</v>
      </c>
      <c r="D304" s="337">
        <v>7</v>
      </c>
      <c r="E304" s="337">
        <v>1</v>
      </c>
      <c r="F304" s="339">
        <v>2</v>
      </c>
      <c r="G304" s="338" t="s">
        <v>174</v>
      </c>
      <c r="H304" s="324">
        <v>270</v>
      </c>
      <c r="I304" s="344">
        <v>0</v>
      </c>
      <c r="J304" s="344">
        <v>0</v>
      </c>
      <c r="K304" s="344">
        <v>0</v>
      </c>
      <c r="L304" s="344">
        <v>0</v>
      </c>
      <c r="M304" s="43"/>
    </row>
    <row r="305" spans="1:13" ht="30" hidden="1" customHeight="1">
      <c r="A305" s="345">
        <v>3</v>
      </c>
      <c r="B305" s="345">
        <v>3</v>
      </c>
      <c r="C305" s="320"/>
      <c r="D305" s="321"/>
      <c r="E305" s="321"/>
      <c r="F305" s="323"/>
      <c r="G305" s="322" t="s">
        <v>189</v>
      </c>
      <c r="H305" s="324">
        <v>271</v>
      </c>
      <c r="I305" s="325">
        <f>SUM(I306+I338)</f>
        <v>0</v>
      </c>
      <c r="J305" s="400">
        <f>SUM(J306+J338)</f>
        <v>0</v>
      </c>
      <c r="K305" s="326">
        <f>SUM(K306+K338)</f>
        <v>0</v>
      </c>
      <c r="L305" s="326">
        <f>SUM(L306+L338)</f>
        <v>0</v>
      </c>
      <c r="M305" s="43"/>
    </row>
    <row r="306" spans="1:13" ht="40.5" hidden="1" customHeight="1">
      <c r="A306" s="340">
        <v>3</v>
      </c>
      <c r="B306" s="340">
        <v>3</v>
      </c>
      <c r="C306" s="336">
        <v>1</v>
      </c>
      <c r="D306" s="337"/>
      <c r="E306" s="337"/>
      <c r="F306" s="339"/>
      <c r="G306" s="338" t="s">
        <v>190</v>
      </c>
      <c r="H306" s="324">
        <v>272</v>
      </c>
      <c r="I306" s="325">
        <f>SUM(I307+I316+I320+I324+I328+I331+I334)</f>
        <v>0</v>
      </c>
      <c r="J306" s="400">
        <f>SUM(J307+J316+J320+J324+J328+J331+J334)</f>
        <v>0</v>
      </c>
      <c r="K306" s="326">
        <f>SUM(K307+K316+K320+K324+K328+K331+K334)</f>
        <v>0</v>
      </c>
      <c r="L306" s="326">
        <f>SUM(L307+L316+L320+L324+L328+L331+L334)</f>
        <v>0</v>
      </c>
      <c r="M306" s="43"/>
    </row>
    <row r="307" spans="1:13" ht="29.25" hidden="1" customHeight="1">
      <c r="A307" s="340">
        <v>3</v>
      </c>
      <c r="B307" s="340">
        <v>3</v>
      </c>
      <c r="C307" s="336">
        <v>1</v>
      </c>
      <c r="D307" s="337">
        <v>1</v>
      </c>
      <c r="E307" s="337"/>
      <c r="F307" s="339"/>
      <c r="G307" s="338" t="s">
        <v>176</v>
      </c>
      <c r="H307" s="324">
        <v>273</v>
      </c>
      <c r="I307" s="325">
        <f>SUM(I308+I310+I313)</f>
        <v>0</v>
      </c>
      <c r="J307" s="325">
        <f>SUM(J308+J310+J313)</f>
        <v>0</v>
      </c>
      <c r="K307" s="325">
        <f>SUM(K308+K310+K313)</f>
        <v>0</v>
      </c>
      <c r="L307" s="325">
        <f>SUM(L308+L310+L313)</f>
        <v>0</v>
      </c>
      <c r="M307" s="43"/>
    </row>
    <row r="308" spans="1:13" ht="27" hidden="1" customHeight="1">
      <c r="A308" s="340">
        <v>3</v>
      </c>
      <c r="B308" s="340">
        <v>3</v>
      </c>
      <c r="C308" s="336">
        <v>1</v>
      </c>
      <c r="D308" s="337">
        <v>1</v>
      </c>
      <c r="E308" s="337">
        <v>1</v>
      </c>
      <c r="F308" s="339"/>
      <c r="G308" s="338" t="s">
        <v>154</v>
      </c>
      <c r="H308" s="324">
        <v>274</v>
      </c>
      <c r="I308" s="325">
        <f>SUM(I309:I309)</f>
        <v>0</v>
      </c>
      <c r="J308" s="400">
        <f>SUM(J309:J309)</f>
        <v>0</v>
      </c>
      <c r="K308" s="326">
        <f>SUM(K309:K309)</f>
        <v>0</v>
      </c>
      <c r="L308" s="326">
        <f>SUM(L309:L309)</f>
        <v>0</v>
      </c>
      <c r="M308" s="43"/>
    </row>
    <row r="309" spans="1:13" ht="28.5" hidden="1" customHeight="1">
      <c r="A309" s="340">
        <v>3</v>
      </c>
      <c r="B309" s="340">
        <v>3</v>
      </c>
      <c r="C309" s="336">
        <v>1</v>
      </c>
      <c r="D309" s="337">
        <v>1</v>
      </c>
      <c r="E309" s="337">
        <v>1</v>
      </c>
      <c r="F309" s="339">
        <v>1</v>
      </c>
      <c r="G309" s="338" t="s">
        <v>154</v>
      </c>
      <c r="H309" s="324">
        <v>275</v>
      </c>
      <c r="I309" s="344">
        <v>0</v>
      </c>
      <c r="J309" s="344">
        <v>0</v>
      </c>
      <c r="K309" s="344">
        <v>0</v>
      </c>
      <c r="L309" s="344">
        <v>0</v>
      </c>
      <c r="M309" s="43"/>
    </row>
    <row r="310" spans="1:13" ht="31.5" hidden="1" customHeight="1">
      <c r="A310" s="340">
        <v>3</v>
      </c>
      <c r="B310" s="340">
        <v>3</v>
      </c>
      <c r="C310" s="336">
        <v>1</v>
      </c>
      <c r="D310" s="337">
        <v>1</v>
      </c>
      <c r="E310" s="337">
        <v>2</v>
      </c>
      <c r="F310" s="339"/>
      <c r="G310" s="338" t="s">
        <v>177</v>
      </c>
      <c r="H310" s="324">
        <v>276</v>
      </c>
      <c r="I310" s="325">
        <f>SUM(I311:I312)</f>
        <v>0</v>
      </c>
      <c r="J310" s="325">
        <f>SUM(J311:J312)</f>
        <v>0</v>
      </c>
      <c r="K310" s="325">
        <f>SUM(K311:K312)</f>
        <v>0</v>
      </c>
      <c r="L310" s="325">
        <f>SUM(L311:L312)</f>
        <v>0</v>
      </c>
      <c r="M310" s="43"/>
    </row>
    <row r="311" spans="1:13" ht="25.5" hidden="1" customHeight="1">
      <c r="A311" s="340">
        <v>3</v>
      </c>
      <c r="B311" s="340">
        <v>3</v>
      </c>
      <c r="C311" s="336">
        <v>1</v>
      </c>
      <c r="D311" s="337">
        <v>1</v>
      </c>
      <c r="E311" s="337">
        <v>2</v>
      </c>
      <c r="F311" s="339">
        <v>1</v>
      </c>
      <c r="G311" s="338" t="s">
        <v>156</v>
      </c>
      <c r="H311" s="324">
        <v>277</v>
      </c>
      <c r="I311" s="344">
        <v>0</v>
      </c>
      <c r="J311" s="344">
        <v>0</v>
      </c>
      <c r="K311" s="344">
        <v>0</v>
      </c>
      <c r="L311" s="344">
        <v>0</v>
      </c>
      <c r="M311" s="43"/>
    </row>
    <row r="312" spans="1:13" ht="29.25" hidden="1" customHeight="1">
      <c r="A312" s="340">
        <v>3</v>
      </c>
      <c r="B312" s="340">
        <v>3</v>
      </c>
      <c r="C312" s="336">
        <v>1</v>
      </c>
      <c r="D312" s="337">
        <v>1</v>
      </c>
      <c r="E312" s="337">
        <v>2</v>
      </c>
      <c r="F312" s="339">
        <v>2</v>
      </c>
      <c r="G312" s="338" t="s">
        <v>157</v>
      </c>
      <c r="H312" s="324">
        <v>278</v>
      </c>
      <c r="I312" s="344">
        <v>0</v>
      </c>
      <c r="J312" s="344">
        <v>0</v>
      </c>
      <c r="K312" s="344">
        <v>0</v>
      </c>
      <c r="L312" s="344">
        <v>0</v>
      </c>
      <c r="M312" s="43"/>
    </row>
    <row r="313" spans="1:13" ht="28.5" hidden="1" customHeight="1">
      <c r="A313" s="340">
        <v>3</v>
      </c>
      <c r="B313" s="340">
        <v>3</v>
      </c>
      <c r="C313" s="336">
        <v>1</v>
      </c>
      <c r="D313" s="337">
        <v>1</v>
      </c>
      <c r="E313" s="337">
        <v>3</v>
      </c>
      <c r="F313" s="339"/>
      <c r="G313" s="338" t="s">
        <v>158</v>
      </c>
      <c r="H313" s="324">
        <v>279</v>
      </c>
      <c r="I313" s="325">
        <f>SUM(I314:I315)</f>
        <v>0</v>
      </c>
      <c r="J313" s="325">
        <f>SUM(J314:J315)</f>
        <v>0</v>
      </c>
      <c r="K313" s="325">
        <f>SUM(K314:K315)</f>
        <v>0</v>
      </c>
      <c r="L313" s="325">
        <f>SUM(L314:L315)</f>
        <v>0</v>
      </c>
      <c r="M313" s="43"/>
    </row>
    <row r="314" spans="1:13" ht="24.75" hidden="1" customHeight="1">
      <c r="A314" s="340">
        <v>3</v>
      </c>
      <c r="B314" s="340">
        <v>3</v>
      </c>
      <c r="C314" s="336">
        <v>1</v>
      </c>
      <c r="D314" s="337">
        <v>1</v>
      </c>
      <c r="E314" s="337">
        <v>3</v>
      </c>
      <c r="F314" s="339">
        <v>1</v>
      </c>
      <c r="G314" s="338" t="s">
        <v>159</v>
      </c>
      <c r="H314" s="324">
        <v>280</v>
      </c>
      <c r="I314" s="344">
        <v>0</v>
      </c>
      <c r="J314" s="344">
        <v>0</v>
      </c>
      <c r="K314" s="344">
        <v>0</v>
      </c>
      <c r="L314" s="344">
        <v>0</v>
      </c>
      <c r="M314" s="43"/>
    </row>
    <row r="315" spans="1:13" ht="22.5" hidden="1" customHeight="1">
      <c r="A315" s="340">
        <v>3</v>
      </c>
      <c r="B315" s="340">
        <v>3</v>
      </c>
      <c r="C315" s="336">
        <v>1</v>
      </c>
      <c r="D315" s="337">
        <v>1</v>
      </c>
      <c r="E315" s="337">
        <v>3</v>
      </c>
      <c r="F315" s="339">
        <v>2</v>
      </c>
      <c r="G315" s="338" t="s">
        <v>178</v>
      </c>
      <c r="H315" s="324">
        <v>281</v>
      </c>
      <c r="I315" s="344">
        <v>0</v>
      </c>
      <c r="J315" s="344">
        <v>0</v>
      </c>
      <c r="K315" s="344">
        <v>0</v>
      </c>
      <c r="L315" s="344">
        <v>0</v>
      </c>
      <c r="M315" s="43"/>
    </row>
    <row r="316" spans="1:13" hidden="1">
      <c r="A316" s="357">
        <v>3</v>
      </c>
      <c r="B316" s="331">
        <v>3</v>
      </c>
      <c r="C316" s="336">
        <v>1</v>
      </c>
      <c r="D316" s="337">
        <v>2</v>
      </c>
      <c r="E316" s="337"/>
      <c r="F316" s="339"/>
      <c r="G316" s="338" t="s">
        <v>191</v>
      </c>
      <c r="H316" s="324">
        <v>282</v>
      </c>
      <c r="I316" s="325">
        <f>I317</f>
        <v>0</v>
      </c>
      <c r="J316" s="400">
        <f>J317</f>
        <v>0</v>
      </c>
      <c r="K316" s="326">
        <f>K317</f>
        <v>0</v>
      </c>
      <c r="L316" s="326">
        <f>L317</f>
        <v>0</v>
      </c>
    </row>
    <row r="317" spans="1:13" ht="26.25" hidden="1" customHeight="1">
      <c r="A317" s="357">
        <v>3</v>
      </c>
      <c r="B317" s="357">
        <v>3</v>
      </c>
      <c r="C317" s="331">
        <v>1</v>
      </c>
      <c r="D317" s="329">
        <v>2</v>
      </c>
      <c r="E317" s="329">
        <v>1</v>
      </c>
      <c r="F317" s="332"/>
      <c r="G317" s="338" t="s">
        <v>191</v>
      </c>
      <c r="H317" s="324">
        <v>283</v>
      </c>
      <c r="I317" s="347">
        <f>SUM(I318:I319)</f>
        <v>0</v>
      </c>
      <c r="J317" s="401">
        <f>SUM(J318:J319)</f>
        <v>0</v>
      </c>
      <c r="K317" s="348">
        <f>SUM(K318:K319)</f>
        <v>0</v>
      </c>
      <c r="L317" s="348">
        <f>SUM(L318:L319)</f>
        <v>0</v>
      </c>
      <c r="M317" s="43"/>
    </row>
    <row r="318" spans="1:13" ht="25.5" hidden="1" customHeight="1">
      <c r="A318" s="340">
        <v>3</v>
      </c>
      <c r="B318" s="340">
        <v>3</v>
      </c>
      <c r="C318" s="336">
        <v>1</v>
      </c>
      <c r="D318" s="337">
        <v>2</v>
      </c>
      <c r="E318" s="337">
        <v>1</v>
      </c>
      <c r="F318" s="339">
        <v>1</v>
      </c>
      <c r="G318" s="338" t="s">
        <v>192</v>
      </c>
      <c r="H318" s="324">
        <v>284</v>
      </c>
      <c r="I318" s="344">
        <v>0</v>
      </c>
      <c r="J318" s="344">
        <v>0</v>
      </c>
      <c r="K318" s="344">
        <v>0</v>
      </c>
      <c r="L318" s="344">
        <v>0</v>
      </c>
      <c r="M318" s="43"/>
    </row>
    <row r="319" spans="1:13" ht="24" hidden="1" customHeight="1">
      <c r="A319" s="349">
        <v>3</v>
      </c>
      <c r="B319" s="384">
        <v>3</v>
      </c>
      <c r="C319" s="358">
        <v>1</v>
      </c>
      <c r="D319" s="359">
        <v>2</v>
      </c>
      <c r="E319" s="359">
        <v>1</v>
      </c>
      <c r="F319" s="360">
        <v>2</v>
      </c>
      <c r="G319" s="361" t="s">
        <v>193</v>
      </c>
      <c r="H319" s="324">
        <v>285</v>
      </c>
      <c r="I319" s="344">
        <v>0</v>
      </c>
      <c r="J319" s="344">
        <v>0</v>
      </c>
      <c r="K319" s="344">
        <v>0</v>
      </c>
      <c r="L319" s="344">
        <v>0</v>
      </c>
      <c r="M319" s="43"/>
    </row>
    <row r="320" spans="1:13" ht="27.75" hidden="1" customHeight="1">
      <c r="A320" s="336">
        <v>3</v>
      </c>
      <c r="B320" s="338">
        <v>3</v>
      </c>
      <c r="C320" s="336">
        <v>1</v>
      </c>
      <c r="D320" s="337">
        <v>3</v>
      </c>
      <c r="E320" s="337"/>
      <c r="F320" s="339"/>
      <c r="G320" s="338" t="s">
        <v>194</v>
      </c>
      <c r="H320" s="324">
        <v>286</v>
      </c>
      <c r="I320" s="325">
        <f>I321</f>
        <v>0</v>
      </c>
      <c r="J320" s="400">
        <f>J321</f>
        <v>0</v>
      </c>
      <c r="K320" s="326">
        <f>K321</f>
        <v>0</v>
      </c>
      <c r="L320" s="326">
        <f>L321</f>
        <v>0</v>
      </c>
      <c r="M320" s="43"/>
    </row>
    <row r="321" spans="1:13" ht="24" hidden="1" customHeight="1">
      <c r="A321" s="336">
        <v>3</v>
      </c>
      <c r="B321" s="361">
        <v>3</v>
      </c>
      <c r="C321" s="358">
        <v>1</v>
      </c>
      <c r="D321" s="359">
        <v>3</v>
      </c>
      <c r="E321" s="359">
        <v>1</v>
      </c>
      <c r="F321" s="360"/>
      <c r="G321" s="338" t="s">
        <v>194</v>
      </c>
      <c r="H321" s="324">
        <v>287</v>
      </c>
      <c r="I321" s="326">
        <f>I322+I323</f>
        <v>0</v>
      </c>
      <c r="J321" s="326">
        <f>J322+J323</f>
        <v>0</v>
      </c>
      <c r="K321" s="326">
        <f>K322+K323</f>
        <v>0</v>
      </c>
      <c r="L321" s="326">
        <f>L322+L323</f>
        <v>0</v>
      </c>
      <c r="M321" s="43"/>
    </row>
    <row r="322" spans="1:13" ht="27" hidden="1" customHeight="1">
      <c r="A322" s="336">
        <v>3</v>
      </c>
      <c r="B322" s="338">
        <v>3</v>
      </c>
      <c r="C322" s="336">
        <v>1</v>
      </c>
      <c r="D322" s="337">
        <v>3</v>
      </c>
      <c r="E322" s="337">
        <v>1</v>
      </c>
      <c r="F322" s="339">
        <v>1</v>
      </c>
      <c r="G322" s="338" t="s">
        <v>195</v>
      </c>
      <c r="H322" s="324">
        <v>288</v>
      </c>
      <c r="I322" s="389">
        <v>0</v>
      </c>
      <c r="J322" s="389">
        <v>0</v>
      </c>
      <c r="K322" s="389">
        <v>0</v>
      </c>
      <c r="L322" s="388">
        <v>0</v>
      </c>
      <c r="M322" s="43"/>
    </row>
    <row r="323" spans="1:13" ht="26.25" hidden="1" customHeight="1">
      <c r="A323" s="336">
        <v>3</v>
      </c>
      <c r="B323" s="338">
        <v>3</v>
      </c>
      <c r="C323" s="336">
        <v>1</v>
      </c>
      <c r="D323" s="337">
        <v>3</v>
      </c>
      <c r="E323" s="337">
        <v>1</v>
      </c>
      <c r="F323" s="339">
        <v>2</v>
      </c>
      <c r="G323" s="338" t="s">
        <v>196</v>
      </c>
      <c r="H323" s="324">
        <v>289</v>
      </c>
      <c r="I323" s="344">
        <v>0</v>
      </c>
      <c r="J323" s="344">
        <v>0</v>
      </c>
      <c r="K323" s="344">
        <v>0</v>
      </c>
      <c r="L323" s="344">
        <v>0</v>
      </c>
      <c r="M323" s="43"/>
    </row>
    <row r="324" spans="1:13" hidden="1">
      <c r="A324" s="336">
        <v>3</v>
      </c>
      <c r="B324" s="338">
        <v>3</v>
      </c>
      <c r="C324" s="336">
        <v>1</v>
      </c>
      <c r="D324" s="337">
        <v>4</v>
      </c>
      <c r="E324" s="337"/>
      <c r="F324" s="339"/>
      <c r="G324" s="338" t="s">
        <v>197</v>
      </c>
      <c r="H324" s="324">
        <v>290</v>
      </c>
      <c r="I324" s="325">
        <f>I325</f>
        <v>0</v>
      </c>
      <c r="J324" s="400">
        <f>J325</f>
        <v>0</v>
      </c>
      <c r="K324" s="326">
        <f>K325</f>
        <v>0</v>
      </c>
      <c r="L324" s="326">
        <f>L325</f>
        <v>0</v>
      </c>
    </row>
    <row r="325" spans="1:13" ht="31.5" hidden="1" customHeight="1">
      <c r="A325" s="340">
        <v>3</v>
      </c>
      <c r="B325" s="336">
        <v>3</v>
      </c>
      <c r="C325" s="337">
        <v>1</v>
      </c>
      <c r="D325" s="337">
        <v>4</v>
      </c>
      <c r="E325" s="337">
        <v>1</v>
      </c>
      <c r="F325" s="339"/>
      <c r="G325" s="338" t="s">
        <v>197</v>
      </c>
      <c r="H325" s="324">
        <v>291</v>
      </c>
      <c r="I325" s="325">
        <f>SUM(I326:I327)</f>
        <v>0</v>
      </c>
      <c r="J325" s="325">
        <f>SUM(J326:J327)</f>
        <v>0</v>
      </c>
      <c r="K325" s="325">
        <f>SUM(K326:K327)</f>
        <v>0</v>
      </c>
      <c r="L325" s="325">
        <f>SUM(L326:L327)</f>
        <v>0</v>
      </c>
      <c r="M325" s="43"/>
    </row>
    <row r="326" spans="1:13" hidden="1">
      <c r="A326" s="340">
        <v>3</v>
      </c>
      <c r="B326" s="336">
        <v>3</v>
      </c>
      <c r="C326" s="337">
        <v>1</v>
      </c>
      <c r="D326" s="337">
        <v>4</v>
      </c>
      <c r="E326" s="337">
        <v>1</v>
      </c>
      <c r="F326" s="339">
        <v>1</v>
      </c>
      <c r="G326" s="338" t="s">
        <v>198</v>
      </c>
      <c r="H326" s="324">
        <v>292</v>
      </c>
      <c r="I326" s="343">
        <v>0</v>
      </c>
      <c r="J326" s="344">
        <v>0</v>
      </c>
      <c r="K326" s="344">
        <v>0</v>
      </c>
      <c r="L326" s="343">
        <v>0</v>
      </c>
    </row>
    <row r="327" spans="1:13" ht="30.75" hidden="1" customHeight="1">
      <c r="A327" s="336">
        <v>3</v>
      </c>
      <c r="B327" s="337">
        <v>3</v>
      </c>
      <c r="C327" s="337">
        <v>1</v>
      </c>
      <c r="D327" s="337">
        <v>4</v>
      </c>
      <c r="E327" s="337">
        <v>1</v>
      </c>
      <c r="F327" s="339">
        <v>2</v>
      </c>
      <c r="G327" s="338" t="s">
        <v>199</v>
      </c>
      <c r="H327" s="324">
        <v>293</v>
      </c>
      <c r="I327" s="344">
        <v>0</v>
      </c>
      <c r="J327" s="389">
        <v>0</v>
      </c>
      <c r="K327" s="389">
        <v>0</v>
      </c>
      <c r="L327" s="388">
        <v>0</v>
      </c>
      <c r="M327" s="43"/>
    </row>
    <row r="328" spans="1:13" ht="26.25" hidden="1" customHeight="1">
      <c r="A328" s="336">
        <v>3</v>
      </c>
      <c r="B328" s="337">
        <v>3</v>
      </c>
      <c r="C328" s="337">
        <v>1</v>
      </c>
      <c r="D328" s="337">
        <v>5</v>
      </c>
      <c r="E328" s="337"/>
      <c r="F328" s="339"/>
      <c r="G328" s="338" t="s">
        <v>200</v>
      </c>
      <c r="H328" s="324">
        <v>294</v>
      </c>
      <c r="I328" s="348">
        <f t="shared" ref="I328:L329" si="29">I329</f>
        <v>0</v>
      </c>
      <c r="J328" s="400">
        <f t="shared" si="29"/>
        <v>0</v>
      </c>
      <c r="K328" s="326">
        <f t="shared" si="29"/>
        <v>0</v>
      </c>
      <c r="L328" s="326">
        <f t="shared" si="29"/>
        <v>0</v>
      </c>
      <c r="M328" s="43"/>
    </row>
    <row r="329" spans="1:13" ht="30" hidden="1" customHeight="1">
      <c r="A329" s="331">
        <v>3</v>
      </c>
      <c r="B329" s="359">
        <v>3</v>
      </c>
      <c r="C329" s="359">
        <v>1</v>
      </c>
      <c r="D329" s="359">
        <v>5</v>
      </c>
      <c r="E329" s="359">
        <v>1</v>
      </c>
      <c r="F329" s="360"/>
      <c r="G329" s="338" t="s">
        <v>200</v>
      </c>
      <c r="H329" s="324">
        <v>295</v>
      </c>
      <c r="I329" s="326">
        <f t="shared" si="29"/>
        <v>0</v>
      </c>
      <c r="J329" s="401">
        <f t="shared" si="29"/>
        <v>0</v>
      </c>
      <c r="K329" s="348">
        <f t="shared" si="29"/>
        <v>0</v>
      </c>
      <c r="L329" s="348">
        <f t="shared" si="29"/>
        <v>0</v>
      </c>
      <c r="M329" s="43"/>
    </row>
    <row r="330" spans="1:13" ht="30" hidden="1" customHeight="1">
      <c r="A330" s="336">
        <v>3</v>
      </c>
      <c r="B330" s="337">
        <v>3</v>
      </c>
      <c r="C330" s="337">
        <v>1</v>
      </c>
      <c r="D330" s="337">
        <v>5</v>
      </c>
      <c r="E330" s="337">
        <v>1</v>
      </c>
      <c r="F330" s="339">
        <v>1</v>
      </c>
      <c r="G330" s="338" t="s">
        <v>201</v>
      </c>
      <c r="H330" s="324">
        <v>296</v>
      </c>
      <c r="I330" s="344">
        <v>0</v>
      </c>
      <c r="J330" s="389">
        <v>0</v>
      </c>
      <c r="K330" s="389">
        <v>0</v>
      </c>
      <c r="L330" s="388">
        <v>0</v>
      </c>
      <c r="M330" s="43"/>
    </row>
    <row r="331" spans="1:13" ht="30" hidden="1" customHeight="1">
      <c r="A331" s="336">
        <v>3</v>
      </c>
      <c r="B331" s="337">
        <v>3</v>
      </c>
      <c r="C331" s="337">
        <v>1</v>
      </c>
      <c r="D331" s="337">
        <v>6</v>
      </c>
      <c r="E331" s="337"/>
      <c r="F331" s="339"/>
      <c r="G331" s="338" t="s">
        <v>171</v>
      </c>
      <c r="H331" s="324">
        <v>297</v>
      </c>
      <c r="I331" s="326">
        <f t="shared" ref="I331:L332" si="30">I332</f>
        <v>0</v>
      </c>
      <c r="J331" s="400">
        <f t="shared" si="30"/>
        <v>0</v>
      </c>
      <c r="K331" s="326">
        <f t="shared" si="30"/>
        <v>0</v>
      </c>
      <c r="L331" s="326">
        <f t="shared" si="30"/>
        <v>0</v>
      </c>
      <c r="M331" s="43"/>
    </row>
    <row r="332" spans="1:13" ht="30" hidden="1" customHeight="1">
      <c r="A332" s="336">
        <v>3</v>
      </c>
      <c r="B332" s="337">
        <v>3</v>
      </c>
      <c r="C332" s="337">
        <v>1</v>
      </c>
      <c r="D332" s="337">
        <v>6</v>
      </c>
      <c r="E332" s="337">
        <v>1</v>
      </c>
      <c r="F332" s="339"/>
      <c r="G332" s="338" t="s">
        <v>171</v>
      </c>
      <c r="H332" s="324">
        <v>298</v>
      </c>
      <c r="I332" s="325">
        <f t="shared" si="30"/>
        <v>0</v>
      </c>
      <c r="J332" s="400">
        <f t="shared" si="30"/>
        <v>0</v>
      </c>
      <c r="K332" s="326">
        <f t="shared" si="30"/>
        <v>0</v>
      </c>
      <c r="L332" s="326">
        <f t="shared" si="30"/>
        <v>0</v>
      </c>
      <c r="M332" s="43"/>
    </row>
    <row r="333" spans="1:13" ht="25.5" hidden="1" customHeight="1">
      <c r="A333" s="336">
        <v>3</v>
      </c>
      <c r="B333" s="337">
        <v>3</v>
      </c>
      <c r="C333" s="337">
        <v>1</v>
      </c>
      <c r="D333" s="337">
        <v>6</v>
      </c>
      <c r="E333" s="337">
        <v>1</v>
      </c>
      <c r="F333" s="339">
        <v>1</v>
      </c>
      <c r="G333" s="338" t="s">
        <v>171</v>
      </c>
      <c r="H333" s="324">
        <v>299</v>
      </c>
      <c r="I333" s="389">
        <v>0</v>
      </c>
      <c r="J333" s="389">
        <v>0</v>
      </c>
      <c r="K333" s="389">
        <v>0</v>
      </c>
      <c r="L333" s="388">
        <v>0</v>
      </c>
      <c r="M333" s="43"/>
    </row>
    <row r="334" spans="1:13" ht="22.5" hidden="1" customHeight="1">
      <c r="A334" s="336">
        <v>3</v>
      </c>
      <c r="B334" s="337">
        <v>3</v>
      </c>
      <c r="C334" s="337">
        <v>1</v>
      </c>
      <c r="D334" s="337">
        <v>7</v>
      </c>
      <c r="E334" s="337"/>
      <c r="F334" s="339"/>
      <c r="G334" s="338" t="s">
        <v>202</v>
      </c>
      <c r="H334" s="324">
        <v>300</v>
      </c>
      <c r="I334" s="325">
        <f>I335</f>
        <v>0</v>
      </c>
      <c r="J334" s="400">
        <f>J335</f>
        <v>0</v>
      </c>
      <c r="K334" s="326">
        <f>K335</f>
        <v>0</v>
      </c>
      <c r="L334" s="326">
        <f>L335</f>
        <v>0</v>
      </c>
      <c r="M334" s="43"/>
    </row>
    <row r="335" spans="1:13" ht="25.5" hidden="1" customHeight="1">
      <c r="A335" s="336">
        <v>3</v>
      </c>
      <c r="B335" s="337">
        <v>3</v>
      </c>
      <c r="C335" s="337">
        <v>1</v>
      </c>
      <c r="D335" s="337">
        <v>7</v>
      </c>
      <c r="E335" s="337">
        <v>1</v>
      </c>
      <c r="F335" s="339"/>
      <c r="G335" s="338" t="s">
        <v>202</v>
      </c>
      <c r="H335" s="324">
        <v>301</v>
      </c>
      <c r="I335" s="325">
        <f>I336+I337</f>
        <v>0</v>
      </c>
      <c r="J335" s="325">
        <f>J336+J337</f>
        <v>0</v>
      </c>
      <c r="K335" s="325">
        <f>K336+K337</f>
        <v>0</v>
      </c>
      <c r="L335" s="325">
        <f>L336+L337</f>
        <v>0</v>
      </c>
      <c r="M335" s="43"/>
    </row>
    <row r="336" spans="1:13" ht="27" hidden="1" customHeight="1">
      <c r="A336" s="336">
        <v>3</v>
      </c>
      <c r="B336" s="337">
        <v>3</v>
      </c>
      <c r="C336" s="337">
        <v>1</v>
      </c>
      <c r="D336" s="337">
        <v>7</v>
      </c>
      <c r="E336" s="337">
        <v>1</v>
      </c>
      <c r="F336" s="339">
        <v>1</v>
      </c>
      <c r="G336" s="338" t="s">
        <v>203</v>
      </c>
      <c r="H336" s="324">
        <v>302</v>
      </c>
      <c r="I336" s="389">
        <v>0</v>
      </c>
      <c r="J336" s="389">
        <v>0</v>
      </c>
      <c r="K336" s="389">
        <v>0</v>
      </c>
      <c r="L336" s="388">
        <v>0</v>
      </c>
      <c r="M336" s="43"/>
    </row>
    <row r="337" spans="1:16" ht="27.75" hidden="1" customHeight="1">
      <c r="A337" s="336">
        <v>3</v>
      </c>
      <c r="B337" s="337">
        <v>3</v>
      </c>
      <c r="C337" s="337">
        <v>1</v>
      </c>
      <c r="D337" s="337">
        <v>7</v>
      </c>
      <c r="E337" s="337">
        <v>1</v>
      </c>
      <c r="F337" s="339">
        <v>2</v>
      </c>
      <c r="G337" s="338" t="s">
        <v>204</v>
      </c>
      <c r="H337" s="324">
        <v>303</v>
      </c>
      <c r="I337" s="344">
        <v>0</v>
      </c>
      <c r="J337" s="344">
        <v>0</v>
      </c>
      <c r="K337" s="344">
        <v>0</v>
      </c>
      <c r="L337" s="344">
        <v>0</v>
      </c>
      <c r="M337" s="43"/>
    </row>
    <row r="338" spans="1:16" ht="38.25" hidden="1" customHeight="1">
      <c r="A338" s="336">
        <v>3</v>
      </c>
      <c r="B338" s="337">
        <v>3</v>
      </c>
      <c r="C338" s="337">
        <v>2</v>
      </c>
      <c r="D338" s="337"/>
      <c r="E338" s="337"/>
      <c r="F338" s="339"/>
      <c r="G338" s="338" t="s">
        <v>205</v>
      </c>
      <c r="H338" s="324">
        <v>304</v>
      </c>
      <c r="I338" s="325">
        <f>SUM(I339+I348+I352+I356+I360+I363+I366)</f>
        <v>0</v>
      </c>
      <c r="J338" s="400">
        <f>SUM(J339+J348+J352+J356+J360+J363+J366)</f>
        <v>0</v>
      </c>
      <c r="K338" s="326">
        <f>SUM(K339+K348+K352+K356+K360+K363+K366)</f>
        <v>0</v>
      </c>
      <c r="L338" s="326">
        <f>SUM(L339+L348+L352+L356+L360+L363+L366)</f>
        <v>0</v>
      </c>
      <c r="M338" s="43"/>
    </row>
    <row r="339" spans="1:16" ht="30" hidden="1" customHeight="1">
      <c r="A339" s="336">
        <v>3</v>
      </c>
      <c r="B339" s="337">
        <v>3</v>
      </c>
      <c r="C339" s="337">
        <v>2</v>
      </c>
      <c r="D339" s="337">
        <v>1</v>
      </c>
      <c r="E339" s="337"/>
      <c r="F339" s="339"/>
      <c r="G339" s="338" t="s">
        <v>153</v>
      </c>
      <c r="H339" s="324">
        <v>305</v>
      </c>
      <c r="I339" s="325">
        <f>I340</f>
        <v>0</v>
      </c>
      <c r="J339" s="400">
        <f>J340</f>
        <v>0</v>
      </c>
      <c r="K339" s="326">
        <f>K340</f>
        <v>0</v>
      </c>
      <c r="L339" s="326">
        <f>L340</f>
        <v>0</v>
      </c>
      <c r="M339" s="43"/>
    </row>
    <row r="340" spans="1:16" hidden="1">
      <c r="A340" s="340">
        <v>3</v>
      </c>
      <c r="B340" s="336">
        <v>3</v>
      </c>
      <c r="C340" s="337">
        <v>2</v>
      </c>
      <c r="D340" s="338">
        <v>1</v>
      </c>
      <c r="E340" s="336">
        <v>1</v>
      </c>
      <c r="F340" s="339"/>
      <c r="G340" s="338" t="s">
        <v>153</v>
      </c>
      <c r="H340" s="324">
        <v>306</v>
      </c>
      <c r="I340" s="325">
        <f t="shared" ref="I340:P340" si="31">SUM(I341:I341)</f>
        <v>0</v>
      </c>
      <c r="J340" s="325">
        <f t="shared" si="31"/>
        <v>0</v>
      </c>
      <c r="K340" s="325">
        <f t="shared" si="31"/>
        <v>0</v>
      </c>
      <c r="L340" s="325">
        <f t="shared" si="31"/>
        <v>0</v>
      </c>
      <c r="M340" s="402">
        <f t="shared" si="31"/>
        <v>0</v>
      </c>
      <c r="N340" s="402">
        <f t="shared" si="31"/>
        <v>0</v>
      </c>
      <c r="O340" s="402">
        <f t="shared" si="31"/>
        <v>0</v>
      </c>
      <c r="P340" s="402">
        <f t="shared" si="31"/>
        <v>0</v>
      </c>
    </row>
    <row r="341" spans="1:16" ht="27.75" hidden="1" customHeight="1">
      <c r="A341" s="340">
        <v>3</v>
      </c>
      <c r="B341" s="336">
        <v>3</v>
      </c>
      <c r="C341" s="337">
        <v>2</v>
      </c>
      <c r="D341" s="338">
        <v>1</v>
      </c>
      <c r="E341" s="336">
        <v>1</v>
      </c>
      <c r="F341" s="339">
        <v>1</v>
      </c>
      <c r="G341" s="338" t="s">
        <v>154</v>
      </c>
      <c r="H341" s="324">
        <v>307</v>
      </c>
      <c r="I341" s="389">
        <v>0</v>
      </c>
      <c r="J341" s="389">
        <v>0</v>
      </c>
      <c r="K341" s="389">
        <v>0</v>
      </c>
      <c r="L341" s="388">
        <v>0</v>
      </c>
      <c r="M341" s="43"/>
    </row>
    <row r="342" spans="1:16" hidden="1">
      <c r="A342" s="340">
        <v>3</v>
      </c>
      <c r="B342" s="336">
        <v>3</v>
      </c>
      <c r="C342" s="337">
        <v>2</v>
      </c>
      <c r="D342" s="338">
        <v>1</v>
      </c>
      <c r="E342" s="336">
        <v>2</v>
      </c>
      <c r="F342" s="339"/>
      <c r="G342" s="361" t="s">
        <v>177</v>
      </c>
      <c r="H342" s="324">
        <v>308</v>
      </c>
      <c r="I342" s="325">
        <f>SUM(I343:I344)</f>
        <v>0</v>
      </c>
      <c r="J342" s="325">
        <f>SUM(J343:J344)</f>
        <v>0</v>
      </c>
      <c r="K342" s="325">
        <f>SUM(K343:K344)</f>
        <v>0</v>
      </c>
      <c r="L342" s="325">
        <f>SUM(L343:L344)</f>
        <v>0</v>
      </c>
    </row>
    <row r="343" spans="1:16" hidden="1">
      <c r="A343" s="340">
        <v>3</v>
      </c>
      <c r="B343" s="336">
        <v>3</v>
      </c>
      <c r="C343" s="337">
        <v>2</v>
      </c>
      <c r="D343" s="338">
        <v>1</v>
      </c>
      <c r="E343" s="336">
        <v>2</v>
      </c>
      <c r="F343" s="339">
        <v>1</v>
      </c>
      <c r="G343" s="361" t="s">
        <v>156</v>
      </c>
      <c r="H343" s="324">
        <v>309</v>
      </c>
      <c r="I343" s="389">
        <v>0</v>
      </c>
      <c r="J343" s="389">
        <v>0</v>
      </c>
      <c r="K343" s="389">
        <v>0</v>
      </c>
      <c r="L343" s="388">
        <v>0</v>
      </c>
    </row>
    <row r="344" spans="1:16" hidden="1">
      <c r="A344" s="340">
        <v>3</v>
      </c>
      <c r="B344" s="336">
        <v>3</v>
      </c>
      <c r="C344" s="337">
        <v>2</v>
      </c>
      <c r="D344" s="338">
        <v>1</v>
      </c>
      <c r="E344" s="336">
        <v>2</v>
      </c>
      <c r="F344" s="339">
        <v>2</v>
      </c>
      <c r="G344" s="361" t="s">
        <v>157</v>
      </c>
      <c r="H344" s="324">
        <v>310</v>
      </c>
      <c r="I344" s="344">
        <v>0</v>
      </c>
      <c r="J344" s="344">
        <v>0</v>
      </c>
      <c r="K344" s="344">
        <v>0</v>
      </c>
      <c r="L344" s="344">
        <v>0</v>
      </c>
    </row>
    <row r="345" spans="1:16" hidden="1">
      <c r="A345" s="340">
        <v>3</v>
      </c>
      <c r="B345" s="336">
        <v>3</v>
      </c>
      <c r="C345" s="337">
        <v>2</v>
      </c>
      <c r="D345" s="338">
        <v>1</v>
      </c>
      <c r="E345" s="336">
        <v>3</v>
      </c>
      <c r="F345" s="339"/>
      <c r="G345" s="361" t="s">
        <v>158</v>
      </c>
      <c r="H345" s="324">
        <v>311</v>
      </c>
      <c r="I345" s="325">
        <f>SUM(I346:I347)</f>
        <v>0</v>
      </c>
      <c r="J345" s="325">
        <f>SUM(J346:J347)</f>
        <v>0</v>
      </c>
      <c r="K345" s="325">
        <f>SUM(K346:K347)</f>
        <v>0</v>
      </c>
      <c r="L345" s="325">
        <f>SUM(L346:L347)</f>
        <v>0</v>
      </c>
    </row>
    <row r="346" spans="1:16" hidden="1">
      <c r="A346" s="340">
        <v>3</v>
      </c>
      <c r="B346" s="336">
        <v>3</v>
      </c>
      <c r="C346" s="337">
        <v>2</v>
      </c>
      <c r="D346" s="338">
        <v>1</v>
      </c>
      <c r="E346" s="336">
        <v>3</v>
      </c>
      <c r="F346" s="339">
        <v>1</v>
      </c>
      <c r="G346" s="361" t="s">
        <v>159</v>
      </c>
      <c r="H346" s="324">
        <v>312</v>
      </c>
      <c r="I346" s="344">
        <v>0</v>
      </c>
      <c r="J346" s="344">
        <v>0</v>
      </c>
      <c r="K346" s="344">
        <v>0</v>
      </c>
      <c r="L346" s="344">
        <v>0</v>
      </c>
    </row>
    <row r="347" spans="1:16" hidden="1">
      <c r="A347" s="340">
        <v>3</v>
      </c>
      <c r="B347" s="336">
        <v>3</v>
      </c>
      <c r="C347" s="337">
        <v>2</v>
      </c>
      <c r="D347" s="338">
        <v>1</v>
      </c>
      <c r="E347" s="336">
        <v>3</v>
      </c>
      <c r="F347" s="339">
        <v>2</v>
      </c>
      <c r="G347" s="361" t="s">
        <v>178</v>
      </c>
      <c r="H347" s="324">
        <v>313</v>
      </c>
      <c r="I347" s="362">
        <v>0</v>
      </c>
      <c r="J347" s="403">
        <v>0</v>
      </c>
      <c r="K347" s="362">
        <v>0</v>
      </c>
      <c r="L347" s="362">
        <v>0</v>
      </c>
    </row>
    <row r="348" spans="1:16" hidden="1">
      <c r="A348" s="349">
        <v>3</v>
      </c>
      <c r="B348" s="349">
        <v>3</v>
      </c>
      <c r="C348" s="358">
        <v>2</v>
      </c>
      <c r="D348" s="361">
        <v>2</v>
      </c>
      <c r="E348" s="358"/>
      <c r="F348" s="360"/>
      <c r="G348" s="361" t="s">
        <v>191</v>
      </c>
      <c r="H348" s="324">
        <v>314</v>
      </c>
      <c r="I348" s="354">
        <f>I349</f>
        <v>0</v>
      </c>
      <c r="J348" s="404">
        <f>J349</f>
        <v>0</v>
      </c>
      <c r="K348" s="355">
        <f>K349</f>
        <v>0</v>
      </c>
      <c r="L348" s="355">
        <f>L349</f>
        <v>0</v>
      </c>
    </row>
    <row r="349" spans="1:16" hidden="1">
      <c r="A349" s="340">
        <v>3</v>
      </c>
      <c r="B349" s="340">
        <v>3</v>
      </c>
      <c r="C349" s="336">
        <v>2</v>
      </c>
      <c r="D349" s="338">
        <v>2</v>
      </c>
      <c r="E349" s="336">
        <v>1</v>
      </c>
      <c r="F349" s="339"/>
      <c r="G349" s="361" t="s">
        <v>191</v>
      </c>
      <c r="H349" s="324">
        <v>315</v>
      </c>
      <c r="I349" s="325">
        <f>SUM(I350:I351)</f>
        <v>0</v>
      </c>
      <c r="J349" s="367">
        <f>SUM(J350:J351)</f>
        <v>0</v>
      </c>
      <c r="K349" s="326">
        <f>SUM(K350:K351)</f>
        <v>0</v>
      </c>
      <c r="L349" s="326">
        <f>SUM(L350:L351)</f>
        <v>0</v>
      </c>
    </row>
    <row r="350" spans="1:16" hidden="1">
      <c r="A350" s="340">
        <v>3</v>
      </c>
      <c r="B350" s="340">
        <v>3</v>
      </c>
      <c r="C350" s="336">
        <v>2</v>
      </c>
      <c r="D350" s="338">
        <v>2</v>
      </c>
      <c r="E350" s="340">
        <v>1</v>
      </c>
      <c r="F350" s="372">
        <v>1</v>
      </c>
      <c r="G350" s="338" t="s">
        <v>192</v>
      </c>
      <c r="H350" s="324">
        <v>316</v>
      </c>
      <c r="I350" s="344">
        <v>0</v>
      </c>
      <c r="J350" s="344">
        <v>0</v>
      </c>
      <c r="K350" s="344">
        <v>0</v>
      </c>
      <c r="L350" s="344">
        <v>0</v>
      </c>
    </row>
    <row r="351" spans="1:16" hidden="1">
      <c r="A351" s="349">
        <v>3</v>
      </c>
      <c r="B351" s="349">
        <v>3</v>
      </c>
      <c r="C351" s="350">
        <v>2</v>
      </c>
      <c r="D351" s="351">
        <v>2</v>
      </c>
      <c r="E351" s="352">
        <v>1</v>
      </c>
      <c r="F351" s="380">
        <v>2</v>
      </c>
      <c r="G351" s="352" t="s">
        <v>193</v>
      </c>
      <c r="H351" s="324">
        <v>317</v>
      </c>
      <c r="I351" s="344">
        <v>0</v>
      </c>
      <c r="J351" s="344">
        <v>0</v>
      </c>
      <c r="K351" s="344">
        <v>0</v>
      </c>
      <c r="L351" s="344">
        <v>0</v>
      </c>
    </row>
    <row r="352" spans="1:16" ht="23.25" hidden="1" customHeight="1">
      <c r="A352" s="340">
        <v>3</v>
      </c>
      <c r="B352" s="340">
        <v>3</v>
      </c>
      <c r="C352" s="336">
        <v>2</v>
      </c>
      <c r="D352" s="337">
        <v>3</v>
      </c>
      <c r="E352" s="338"/>
      <c r="F352" s="372"/>
      <c r="G352" s="338" t="s">
        <v>194</v>
      </c>
      <c r="H352" s="324">
        <v>318</v>
      </c>
      <c r="I352" s="325">
        <f>I353</f>
        <v>0</v>
      </c>
      <c r="J352" s="367">
        <f>J353</f>
        <v>0</v>
      </c>
      <c r="K352" s="326">
        <f>K353</f>
        <v>0</v>
      </c>
      <c r="L352" s="326">
        <f>L353</f>
        <v>0</v>
      </c>
      <c r="M352" s="43"/>
    </row>
    <row r="353" spans="1:13" ht="27.75" hidden="1" customHeight="1">
      <c r="A353" s="340">
        <v>3</v>
      </c>
      <c r="B353" s="340">
        <v>3</v>
      </c>
      <c r="C353" s="336">
        <v>2</v>
      </c>
      <c r="D353" s="337">
        <v>3</v>
      </c>
      <c r="E353" s="338">
        <v>1</v>
      </c>
      <c r="F353" s="372"/>
      <c r="G353" s="338" t="s">
        <v>194</v>
      </c>
      <c r="H353" s="324">
        <v>319</v>
      </c>
      <c r="I353" s="325">
        <f>I354+I355</f>
        <v>0</v>
      </c>
      <c r="J353" s="325">
        <f>J354+J355</f>
        <v>0</v>
      </c>
      <c r="K353" s="325">
        <f>K354+K355</f>
        <v>0</v>
      </c>
      <c r="L353" s="325">
        <f>L354+L355</f>
        <v>0</v>
      </c>
      <c r="M353" s="43"/>
    </row>
    <row r="354" spans="1:13" ht="28.5" hidden="1" customHeight="1">
      <c r="A354" s="340">
        <v>3</v>
      </c>
      <c r="B354" s="340">
        <v>3</v>
      </c>
      <c r="C354" s="336">
        <v>2</v>
      </c>
      <c r="D354" s="337">
        <v>3</v>
      </c>
      <c r="E354" s="338">
        <v>1</v>
      </c>
      <c r="F354" s="372">
        <v>1</v>
      </c>
      <c r="G354" s="338" t="s">
        <v>195</v>
      </c>
      <c r="H354" s="324">
        <v>320</v>
      </c>
      <c r="I354" s="389">
        <v>0</v>
      </c>
      <c r="J354" s="389">
        <v>0</v>
      </c>
      <c r="K354" s="389">
        <v>0</v>
      </c>
      <c r="L354" s="388">
        <v>0</v>
      </c>
      <c r="M354" s="43"/>
    </row>
    <row r="355" spans="1:13" ht="27.75" hidden="1" customHeight="1">
      <c r="A355" s="340">
        <v>3</v>
      </c>
      <c r="B355" s="340">
        <v>3</v>
      </c>
      <c r="C355" s="336">
        <v>2</v>
      </c>
      <c r="D355" s="337">
        <v>3</v>
      </c>
      <c r="E355" s="338">
        <v>1</v>
      </c>
      <c r="F355" s="372">
        <v>2</v>
      </c>
      <c r="G355" s="338" t="s">
        <v>196</v>
      </c>
      <c r="H355" s="324">
        <v>321</v>
      </c>
      <c r="I355" s="344">
        <v>0</v>
      </c>
      <c r="J355" s="344">
        <v>0</v>
      </c>
      <c r="K355" s="344">
        <v>0</v>
      </c>
      <c r="L355" s="344">
        <v>0</v>
      </c>
      <c r="M355" s="43"/>
    </row>
    <row r="356" spans="1:13" hidden="1">
      <c r="A356" s="340">
        <v>3</v>
      </c>
      <c r="B356" s="340">
        <v>3</v>
      </c>
      <c r="C356" s="336">
        <v>2</v>
      </c>
      <c r="D356" s="337">
        <v>4</v>
      </c>
      <c r="E356" s="337"/>
      <c r="F356" s="339"/>
      <c r="G356" s="338" t="s">
        <v>197</v>
      </c>
      <c r="H356" s="324">
        <v>322</v>
      </c>
      <c r="I356" s="325">
        <f>I357</f>
        <v>0</v>
      </c>
      <c r="J356" s="367">
        <f>J357</f>
        <v>0</v>
      </c>
      <c r="K356" s="326">
        <f>K357</f>
        <v>0</v>
      </c>
      <c r="L356" s="326">
        <f>L357</f>
        <v>0</v>
      </c>
    </row>
    <row r="357" spans="1:13" hidden="1">
      <c r="A357" s="357">
        <v>3</v>
      </c>
      <c r="B357" s="357">
        <v>3</v>
      </c>
      <c r="C357" s="331">
        <v>2</v>
      </c>
      <c r="D357" s="329">
        <v>4</v>
      </c>
      <c r="E357" s="329">
        <v>1</v>
      </c>
      <c r="F357" s="332"/>
      <c r="G357" s="338" t="s">
        <v>197</v>
      </c>
      <c r="H357" s="324">
        <v>323</v>
      </c>
      <c r="I357" s="347">
        <f>SUM(I358:I359)</f>
        <v>0</v>
      </c>
      <c r="J357" s="369">
        <f>SUM(J358:J359)</f>
        <v>0</v>
      </c>
      <c r="K357" s="348">
        <f>SUM(K358:K359)</f>
        <v>0</v>
      </c>
      <c r="L357" s="348">
        <f>SUM(L358:L359)</f>
        <v>0</v>
      </c>
    </row>
    <row r="358" spans="1:13" ht="30.75" hidden="1" customHeight="1">
      <c r="A358" s="340">
        <v>3</v>
      </c>
      <c r="B358" s="340">
        <v>3</v>
      </c>
      <c r="C358" s="336">
        <v>2</v>
      </c>
      <c r="D358" s="337">
        <v>4</v>
      </c>
      <c r="E358" s="337">
        <v>1</v>
      </c>
      <c r="F358" s="339">
        <v>1</v>
      </c>
      <c r="G358" s="338" t="s">
        <v>198</v>
      </c>
      <c r="H358" s="324">
        <v>324</v>
      </c>
      <c r="I358" s="344">
        <v>0</v>
      </c>
      <c r="J358" s="344">
        <v>0</v>
      </c>
      <c r="K358" s="344">
        <v>0</v>
      </c>
      <c r="L358" s="344">
        <v>0</v>
      </c>
      <c r="M358" s="43"/>
    </row>
    <row r="359" spans="1:13" hidden="1">
      <c r="A359" s="340">
        <v>3</v>
      </c>
      <c r="B359" s="340">
        <v>3</v>
      </c>
      <c r="C359" s="336">
        <v>2</v>
      </c>
      <c r="D359" s="337">
        <v>4</v>
      </c>
      <c r="E359" s="337">
        <v>1</v>
      </c>
      <c r="F359" s="339">
        <v>2</v>
      </c>
      <c r="G359" s="338" t="s">
        <v>206</v>
      </c>
      <c r="H359" s="324">
        <v>325</v>
      </c>
      <c r="I359" s="344">
        <v>0</v>
      </c>
      <c r="J359" s="344">
        <v>0</v>
      </c>
      <c r="K359" s="344">
        <v>0</v>
      </c>
      <c r="L359" s="344">
        <v>0</v>
      </c>
    </row>
    <row r="360" spans="1:13" hidden="1">
      <c r="A360" s="340">
        <v>3</v>
      </c>
      <c r="B360" s="340">
        <v>3</v>
      </c>
      <c r="C360" s="336">
        <v>2</v>
      </c>
      <c r="D360" s="337">
        <v>5</v>
      </c>
      <c r="E360" s="337"/>
      <c r="F360" s="339"/>
      <c r="G360" s="338" t="s">
        <v>200</v>
      </c>
      <c r="H360" s="324">
        <v>326</v>
      </c>
      <c r="I360" s="325">
        <f t="shared" ref="I360:L361" si="32">I361</f>
        <v>0</v>
      </c>
      <c r="J360" s="367">
        <f t="shared" si="32"/>
        <v>0</v>
      </c>
      <c r="K360" s="326">
        <f t="shared" si="32"/>
        <v>0</v>
      </c>
      <c r="L360" s="326">
        <f t="shared" si="32"/>
        <v>0</v>
      </c>
    </row>
    <row r="361" spans="1:13" hidden="1">
      <c r="A361" s="357">
        <v>3</v>
      </c>
      <c r="B361" s="357">
        <v>3</v>
      </c>
      <c r="C361" s="331">
        <v>2</v>
      </c>
      <c r="D361" s="329">
        <v>5</v>
      </c>
      <c r="E361" s="329">
        <v>1</v>
      </c>
      <c r="F361" s="332"/>
      <c r="G361" s="338" t="s">
        <v>200</v>
      </c>
      <c r="H361" s="324">
        <v>327</v>
      </c>
      <c r="I361" s="347">
        <f t="shared" si="32"/>
        <v>0</v>
      </c>
      <c r="J361" s="369">
        <f t="shared" si="32"/>
        <v>0</v>
      </c>
      <c r="K361" s="348">
        <f t="shared" si="32"/>
        <v>0</v>
      </c>
      <c r="L361" s="348">
        <f t="shared" si="32"/>
        <v>0</v>
      </c>
    </row>
    <row r="362" spans="1:13" hidden="1">
      <c r="A362" s="340">
        <v>3</v>
      </c>
      <c r="B362" s="340">
        <v>3</v>
      </c>
      <c r="C362" s="336">
        <v>2</v>
      </c>
      <c r="D362" s="337">
        <v>5</v>
      </c>
      <c r="E362" s="337">
        <v>1</v>
      </c>
      <c r="F362" s="339">
        <v>1</v>
      </c>
      <c r="G362" s="338" t="s">
        <v>200</v>
      </c>
      <c r="H362" s="324">
        <v>328</v>
      </c>
      <c r="I362" s="389">
        <v>0</v>
      </c>
      <c r="J362" s="389">
        <v>0</v>
      </c>
      <c r="K362" s="389">
        <v>0</v>
      </c>
      <c r="L362" s="388">
        <v>0</v>
      </c>
    </row>
    <row r="363" spans="1:13" ht="30.75" hidden="1" customHeight="1">
      <c r="A363" s="340">
        <v>3</v>
      </c>
      <c r="B363" s="340">
        <v>3</v>
      </c>
      <c r="C363" s="336">
        <v>2</v>
      </c>
      <c r="D363" s="337">
        <v>6</v>
      </c>
      <c r="E363" s="337"/>
      <c r="F363" s="339"/>
      <c r="G363" s="338" t="s">
        <v>171</v>
      </c>
      <c r="H363" s="324">
        <v>329</v>
      </c>
      <c r="I363" s="325">
        <f t="shared" ref="I363:L364" si="33">I364</f>
        <v>0</v>
      </c>
      <c r="J363" s="367">
        <f t="shared" si="33"/>
        <v>0</v>
      </c>
      <c r="K363" s="326">
        <f t="shared" si="33"/>
        <v>0</v>
      </c>
      <c r="L363" s="326">
        <f t="shared" si="33"/>
        <v>0</v>
      </c>
      <c r="M363" s="43"/>
    </row>
    <row r="364" spans="1:13" ht="25.5" hidden="1" customHeight="1">
      <c r="A364" s="340">
        <v>3</v>
      </c>
      <c r="B364" s="340">
        <v>3</v>
      </c>
      <c r="C364" s="336">
        <v>2</v>
      </c>
      <c r="D364" s="337">
        <v>6</v>
      </c>
      <c r="E364" s="337">
        <v>1</v>
      </c>
      <c r="F364" s="339"/>
      <c r="G364" s="338" t="s">
        <v>171</v>
      </c>
      <c r="H364" s="324">
        <v>330</v>
      </c>
      <c r="I364" s="325">
        <f t="shared" si="33"/>
        <v>0</v>
      </c>
      <c r="J364" s="367">
        <f t="shared" si="33"/>
        <v>0</v>
      </c>
      <c r="K364" s="326">
        <f t="shared" si="33"/>
        <v>0</v>
      </c>
      <c r="L364" s="326">
        <f t="shared" si="33"/>
        <v>0</v>
      </c>
      <c r="M364" s="43"/>
    </row>
    <row r="365" spans="1:13" ht="24" hidden="1" customHeight="1">
      <c r="A365" s="349">
        <v>3</v>
      </c>
      <c r="B365" s="349">
        <v>3</v>
      </c>
      <c r="C365" s="350">
        <v>2</v>
      </c>
      <c r="D365" s="351">
        <v>6</v>
      </c>
      <c r="E365" s="351">
        <v>1</v>
      </c>
      <c r="F365" s="353">
        <v>1</v>
      </c>
      <c r="G365" s="352" t="s">
        <v>171</v>
      </c>
      <c r="H365" s="324">
        <v>331</v>
      </c>
      <c r="I365" s="389">
        <v>0</v>
      </c>
      <c r="J365" s="389">
        <v>0</v>
      </c>
      <c r="K365" s="389">
        <v>0</v>
      </c>
      <c r="L365" s="388">
        <v>0</v>
      </c>
      <c r="M365" s="43"/>
    </row>
    <row r="366" spans="1:13" ht="28.5" hidden="1" customHeight="1">
      <c r="A366" s="340">
        <v>3</v>
      </c>
      <c r="B366" s="340">
        <v>3</v>
      </c>
      <c r="C366" s="336">
        <v>2</v>
      </c>
      <c r="D366" s="337">
        <v>7</v>
      </c>
      <c r="E366" s="337"/>
      <c r="F366" s="339"/>
      <c r="G366" s="338" t="s">
        <v>202</v>
      </c>
      <c r="H366" s="324">
        <v>332</v>
      </c>
      <c r="I366" s="325">
        <f>I367</f>
        <v>0</v>
      </c>
      <c r="J366" s="367">
        <f>J367</f>
        <v>0</v>
      </c>
      <c r="K366" s="326">
        <f>K367</f>
        <v>0</v>
      </c>
      <c r="L366" s="326">
        <f>L367</f>
        <v>0</v>
      </c>
      <c r="M366" s="43"/>
    </row>
    <row r="367" spans="1:13" ht="28.5" hidden="1" customHeight="1">
      <c r="A367" s="349">
        <v>3</v>
      </c>
      <c r="B367" s="349">
        <v>3</v>
      </c>
      <c r="C367" s="350">
        <v>2</v>
      </c>
      <c r="D367" s="351">
        <v>7</v>
      </c>
      <c r="E367" s="351">
        <v>1</v>
      </c>
      <c r="F367" s="353"/>
      <c r="G367" s="338" t="s">
        <v>202</v>
      </c>
      <c r="H367" s="324">
        <v>333</v>
      </c>
      <c r="I367" s="325">
        <f>SUM(I368:I369)</f>
        <v>0</v>
      </c>
      <c r="J367" s="325">
        <f>SUM(J368:J369)</f>
        <v>0</v>
      </c>
      <c r="K367" s="325">
        <f>SUM(K368:K369)</f>
        <v>0</v>
      </c>
      <c r="L367" s="325">
        <f>SUM(L368:L369)</f>
        <v>0</v>
      </c>
      <c r="M367" s="43"/>
    </row>
    <row r="368" spans="1:13" ht="27" hidden="1" customHeight="1">
      <c r="A368" s="340">
        <v>3</v>
      </c>
      <c r="B368" s="340">
        <v>3</v>
      </c>
      <c r="C368" s="336">
        <v>2</v>
      </c>
      <c r="D368" s="337">
        <v>7</v>
      </c>
      <c r="E368" s="337">
        <v>1</v>
      </c>
      <c r="F368" s="339">
        <v>1</v>
      </c>
      <c r="G368" s="338" t="s">
        <v>203</v>
      </c>
      <c r="H368" s="324">
        <v>334</v>
      </c>
      <c r="I368" s="389">
        <v>0</v>
      </c>
      <c r="J368" s="389">
        <v>0</v>
      </c>
      <c r="K368" s="389">
        <v>0</v>
      </c>
      <c r="L368" s="388">
        <v>0</v>
      </c>
      <c r="M368" s="43"/>
    </row>
    <row r="369" spans="1:13" ht="30" hidden="1" customHeight="1">
      <c r="A369" s="340">
        <v>3</v>
      </c>
      <c r="B369" s="340">
        <v>3</v>
      </c>
      <c r="C369" s="336">
        <v>2</v>
      </c>
      <c r="D369" s="337">
        <v>7</v>
      </c>
      <c r="E369" s="337">
        <v>1</v>
      </c>
      <c r="F369" s="339">
        <v>2</v>
      </c>
      <c r="G369" s="338" t="s">
        <v>204</v>
      </c>
      <c r="H369" s="324">
        <v>335</v>
      </c>
      <c r="I369" s="344">
        <v>0</v>
      </c>
      <c r="J369" s="344">
        <v>0</v>
      </c>
      <c r="K369" s="344">
        <v>0</v>
      </c>
      <c r="L369" s="344">
        <v>0</v>
      </c>
      <c r="M369" s="43"/>
    </row>
    <row r="370" spans="1:13" ht="39.75" customHeight="1">
      <c r="A370" s="306"/>
      <c r="B370" s="306"/>
      <c r="C370" s="307"/>
      <c r="D370" s="405"/>
      <c r="E370" s="406"/>
      <c r="F370" s="407"/>
      <c r="G370" s="408" t="s">
        <v>207</v>
      </c>
      <c r="H370" s="324">
        <v>336</v>
      </c>
      <c r="I370" s="377">
        <f>SUM(I35+I186)</f>
        <v>128600</v>
      </c>
      <c r="J370" s="377">
        <f>SUM(J35+J186)</f>
        <v>128600</v>
      </c>
      <c r="K370" s="377">
        <f>SUM(K35+K186)</f>
        <v>122591.71999999999</v>
      </c>
      <c r="L370" s="377">
        <f>SUM(L35+L186)</f>
        <v>122591.71999999999</v>
      </c>
      <c r="M370" s="43"/>
    </row>
    <row r="371" spans="1:13" ht="18.75" customHeight="1">
      <c r="G371" s="327"/>
      <c r="H371" s="324"/>
      <c r="I371" s="409"/>
      <c r="J371" s="410"/>
      <c r="K371" s="410"/>
      <c r="L371" s="410"/>
    </row>
    <row r="372" spans="1:13" ht="23.25" customHeight="1">
      <c r="A372" s="510" t="s">
        <v>489</v>
      </c>
      <c r="B372" s="510"/>
      <c r="C372" s="510"/>
      <c r="D372" s="510"/>
      <c r="E372" s="510"/>
      <c r="F372" s="510"/>
      <c r="G372" s="510"/>
      <c r="H372" s="411"/>
      <c r="I372" s="412"/>
      <c r="J372" s="484" t="s">
        <v>475</v>
      </c>
      <c r="K372" s="484"/>
      <c r="L372" s="484"/>
    </row>
    <row r="373" spans="1:13" ht="18.75" customHeight="1">
      <c r="A373" s="413"/>
      <c r="B373" s="413"/>
      <c r="C373" s="413"/>
      <c r="D373" s="505" t="s">
        <v>451</v>
      </c>
      <c r="E373" s="505"/>
      <c r="F373" s="505"/>
      <c r="G373" s="505"/>
      <c r="H373" s="43"/>
      <c r="I373" s="268" t="s">
        <v>208</v>
      </c>
      <c r="K373" s="504" t="s">
        <v>209</v>
      </c>
      <c r="L373" s="504"/>
    </row>
    <row r="374" spans="1:13" ht="12.75" customHeight="1">
      <c r="I374" s="99"/>
      <c r="K374" s="99"/>
      <c r="L374" s="99"/>
    </row>
    <row r="375" spans="1:13" ht="35.25" customHeight="1">
      <c r="A375" s="485" t="s">
        <v>452</v>
      </c>
      <c r="B375" s="485"/>
      <c r="C375" s="485"/>
      <c r="D375" s="485"/>
      <c r="E375" s="485"/>
      <c r="F375" s="485"/>
      <c r="G375" s="485"/>
      <c r="I375" s="99"/>
      <c r="J375" s="486" t="s">
        <v>210</v>
      </c>
      <c r="K375" s="486"/>
      <c r="L375" s="486"/>
    </row>
    <row r="376" spans="1:13" ht="33.75" customHeight="1">
      <c r="D376" s="502" t="s">
        <v>453</v>
      </c>
      <c r="E376" s="503"/>
      <c r="F376" s="503"/>
      <c r="G376" s="503"/>
      <c r="H376" s="414"/>
      <c r="I376" s="100" t="s">
        <v>208</v>
      </c>
      <c r="K376" s="504" t="s">
        <v>209</v>
      </c>
      <c r="L376" s="504"/>
    </row>
    <row r="377" spans="1:13" ht="7.5" customHeight="1"/>
    <row r="378" spans="1:13" ht="8.25" customHeight="1">
      <c r="H378" s="282" t="s">
        <v>454</v>
      </c>
    </row>
  </sheetData>
  <mergeCells count="32">
    <mergeCell ref="A375:G375"/>
    <mergeCell ref="J375:L375"/>
    <mergeCell ref="D376:G376"/>
    <mergeCell ref="K376:L376"/>
    <mergeCell ref="E22:K22"/>
    <mergeCell ref="A23:L23"/>
    <mergeCell ref="A28:I28"/>
    <mergeCell ref="G30:H30"/>
    <mergeCell ref="A32:F33"/>
    <mergeCell ref="G32:G33"/>
    <mergeCell ref="H32:H33"/>
    <mergeCell ref="I32:J32"/>
    <mergeCell ref="K32:K33"/>
    <mergeCell ref="L32:L33"/>
    <mergeCell ref="K373:L373"/>
    <mergeCell ref="D373:G373"/>
    <mergeCell ref="I1:L1"/>
    <mergeCell ref="I2:L2"/>
    <mergeCell ref="A8:L8"/>
    <mergeCell ref="A11:L11"/>
    <mergeCell ref="G13:K13"/>
    <mergeCell ref="A34:F34"/>
    <mergeCell ref="A372:G372"/>
    <mergeCell ref="J372:L372"/>
    <mergeCell ref="A27:I27"/>
    <mergeCell ref="A10:L10"/>
    <mergeCell ref="G15:K15"/>
    <mergeCell ref="G19:K19"/>
    <mergeCell ref="A14:L14"/>
    <mergeCell ref="G16:K16"/>
    <mergeCell ref="B17:L17"/>
    <mergeCell ref="G20:K20"/>
  </mergeCells>
  <pageMargins left="0.31496062992125984" right="0.7086614173228347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20</vt:i4>
      </vt:variant>
      <vt:variant>
        <vt:lpstr>Įvardinti diapazonai</vt:lpstr>
      </vt:variant>
      <vt:variant>
        <vt:i4>3</vt:i4>
      </vt:variant>
    </vt:vector>
  </HeadingPairs>
  <TitlesOfParts>
    <vt:vector size="23" baseType="lpstr">
      <vt:lpstr>F2 suv</vt:lpstr>
      <vt:lpstr>F2 SB suv</vt:lpstr>
      <vt:lpstr>F2 SB 1.1.1.29</vt:lpstr>
      <vt:lpstr>F2 SB 1.1.3.19.</vt:lpstr>
      <vt:lpstr>F2 SB 1.4.4.28.</vt:lpstr>
      <vt:lpstr>F2 ML</vt:lpstr>
      <vt:lpstr>F2 ML(UK)</vt:lpstr>
      <vt:lpstr>F2 ML(SL)</vt:lpstr>
      <vt:lpstr>F2 S</vt:lpstr>
      <vt:lpstr>Pažyma apie pajamas</vt:lpstr>
      <vt:lpstr>S7</vt:lpstr>
      <vt:lpstr>9 priedas</vt:lpstr>
      <vt:lpstr>9 priedo pažyma</vt:lpstr>
      <vt:lpstr>Sukauptos FS</vt:lpstr>
      <vt:lpstr>Sukauptų FS pažyma šal</vt:lpstr>
      <vt:lpstr>Gautos FS </vt:lpstr>
      <vt:lpstr>Gautos FS PAGAL ŠALT</vt:lpstr>
      <vt:lpstr>Kontingentai</vt:lpstr>
      <vt:lpstr>Pažyma apie etatus</vt:lpstr>
      <vt:lpstr>Tikslinės lėšos</vt:lpstr>
      <vt:lpstr>'F2 S'!Print_Area</vt:lpstr>
      <vt:lpstr>'F2 SB suv'!Print_Area</vt:lpstr>
      <vt:lpstr>Kontingentai!Print_Area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Nerijus Telksnys</dc:creator>
  <cp:keywords/>
  <dc:description/>
  <cp:lastModifiedBy>Pavaduotoja</cp:lastModifiedBy>
  <cp:lastPrinted>2025-01-17T09:17:53Z</cp:lastPrinted>
  <dcterms:created xsi:type="dcterms:W3CDTF">2022-03-30T11:04:35Z</dcterms:created>
  <dcterms:modified xsi:type="dcterms:W3CDTF">2025-03-05T08:04:14Z</dcterms:modified>
  <cp:category/>
</cp:coreProperties>
</file>